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"/>
    </mc:Choice>
  </mc:AlternateContent>
  <bookViews>
    <workbookView xWindow="0" yWindow="0" windowWidth="19200" windowHeight="7230"/>
  </bookViews>
  <sheets>
    <sheet name="sum-conso" sheetId="1" r:id="rId1"/>
  </sheets>
  <externalReferences>
    <externalReference r:id="rId2"/>
    <externalReference r:id="rId3"/>
  </externalReferences>
  <definedNames>
    <definedName name="AI_Apr">#REF!</definedName>
    <definedName name="AI_Aug">#REF!</definedName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'[2]RAO-PS'!$I$5</definedName>
    <definedName name="_xlnm.Print_Titles" localSheetId="0">'sum-conso'!$8:$10</definedName>
    <definedName name="SAA">'[2]RAO-PS'!$J$5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98" i="1" l="1"/>
  <c r="B2579" i="1"/>
  <c r="B2565" i="1"/>
  <c r="B2563" i="1"/>
  <c r="B2550" i="1"/>
  <c r="B2549" i="1"/>
  <c r="B2548" i="1"/>
  <c r="B2547" i="1"/>
  <c r="B2546" i="1"/>
  <c r="AA2540" i="1"/>
  <c r="Z2540" i="1"/>
  <c r="B2540" i="1"/>
  <c r="W2509" i="1"/>
  <c r="S2509" i="1"/>
  <c r="O2509" i="1"/>
  <c r="K2509" i="1"/>
  <c r="G2509" i="1"/>
  <c r="C2509" i="1"/>
  <c r="Z2508" i="1"/>
  <c r="Y2507" i="1"/>
  <c r="Y2509" i="1" s="1"/>
  <c r="X2507" i="1"/>
  <c r="X2509" i="1" s="1"/>
  <c r="W2507" i="1"/>
  <c r="V2507" i="1"/>
  <c r="V2509" i="1" s="1"/>
  <c r="U2507" i="1"/>
  <c r="U2509" i="1" s="1"/>
  <c r="T2507" i="1"/>
  <c r="T2509" i="1" s="1"/>
  <c r="S2507" i="1"/>
  <c r="R2507" i="1"/>
  <c r="R2509" i="1" s="1"/>
  <c r="Q2507" i="1"/>
  <c r="Q2509" i="1" s="1"/>
  <c r="P2507" i="1"/>
  <c r="P2509" i="1" s="1"/>
  <c r="O2507" i="1"/>
  <c r="N2507" i="1"/>
  <c r="N2509" i="1" s="1"/>
  <c r="M2507" i="1"/>
  <c r="M2509" i="1" s="1"/>
  <c r="L2507" i="1"/>
  <c r="L2509" i="1" s="1"/>
  <c r="K2507" i="1"/>
  <c r="J2507" i="1"/>
  <c r="J2509" i="1" s="1"/>
  <c r="I2507" i="1"/>
  <c r="I2509" i="1" s="1"/>
  <c r="H2507" i="1"/>
  <c r="H2509" i="1" s="1"/>
  <c r="G2507" i="1"/>
  <c r="F2507" i="1"/>
  <c r="F2509" i="1" s="1"/>
  <c r="E2507" i="1"/>
  <c r="E2509" i="1" s="1"/>
  <c r="D2507" i="1"/>
  <c r="D2509" i="1" s="1"/>
  <c r="C2507" i="1"/>
  <c r="B2507" i="1"/>
  <c r="B2509" i="1" s="1"/>
  <c r="AB2506" i="1"/>
  <c r="Z2506" i="1"/>
  <c r="AA2506" i="1" s="1"/>
  <c r="AB2505" i="1"/>
  <c r="AA2505" i="1"/>
  <c r="Z2505" i="1"/>
  <c r="Z2504" i="1"/>
  <c r="Z2503" i="1"/>
  <c r="AB2503" i="1" s="1"/>
  <c r="X2499" i="1"/>
  <c r="T2499" i="1"/>
  <c r="P2499" i="1"/>
  <c r="L2499" i="1"/>
  <c r="H2499" i="1"/>
  <c r="D2499" i="1"/>
  <c r="AB2498" i="1"/>
  <c r="AA2498" i="1"/>
  <c r="Z2498" i="1"/>
  <c r="Z2497" i="1"/>
  <c r="Y2497" i="1"/>
  <c r="Y2499" i="1" s="1"/>
  <c r="X2497" i="1"/>
  <c r="W2497" i="1"/>
  <c r="W2499" i="1" s="1"/>
  <c r="V2497" i="1"/>
  <c r="V2499" i="1" s="1"/>
  <c r="U2497" i="1"/>
  <c r="U2499" i="1" s="1"/>
  <c r="T2497" i="1"/>
  <c r="S2497" i="1"/>
  <c r="S2499" i="1" s="1"/>
  <c r="R2497" i="1"/>
  <c r="R2499" i="1" s="1"/>
  <c r="Q2497" i="1"/>
  <c r="Q2499" i="1" s="1"/>
  <c r="P2497" i="1"/>
  <c r="O2497" i="1"/>
  <c r="O2499" i="1" s="1"/>
  <c r="N2497" i="1"/>
  <c r="N2499" i="1" s="1"/>
  <c r="M2497" i="1"/>
  <c r="M2499" i="1" s="1"/>
  <c r="L2497" i="1"/>
  <c r="K2497" i="1"/>
  <c r="K2499" i="1" s="1"/>
  <c r="J2497" i="1"/>
  <c r="J2499" i="1" s="1"/>
  <c r="I2497" i="1"/>
  <c r="I2499" i="1" s="1"/>
  <c r="H2497" i="1"/>
  <c r="G2497" i="1"/>
  <c r="G2499" i="1" s="1"/>
  <c r="F2497" i="1"/>
  <c r="F2499" i="1" s="1"/>
  <c r="E2497" i="1"/>
  <c r="E2499" i="1" s="1"/>
  <c r="D2497" i="1"/>
  <c r="C2497" i="1"/>
  <c r="C2499" i="1" s="1"/>
  <c r="B2497" i="1"/>
  <c r="B2499" i="1" s="1"/>
  <c r="Z2496" i="1"/>
  <c r="AB2496" i="1" s="1"/>
  <c r="AB2495" i="1"/>
  <c r="Z2495" i="1"/>
  <c r="AA2495" i="1" s="1"/>
  <c r="AB2494" i="1"/>
  <c r="AA2494" i="1"/>
  <c r="Z2494" i="1"/>
  <c r="Z2493" i="1"/>
  <c r="Y2489" i="1"/>
  <c r="V2489" i="1"/>
  <c r="U2489" i="1"/>
  <c r="R2489" i="1"/>
  <c r="Q2489" i="1"/>
  <c r="N2489" i="1"/>
  <c r="M2489" i="1"/>
  <c r="J2489" i="1"/>
  <c r="I2489" i="1"/>
  <c r="F2489" i="1"/>
  <c r="E2489" i="1"/>
  <c r="B2489" i="1"/>
  <c r="AB2488" i="1"/>
  <c r="Z2488" i="1"/>
  <c r="AA2488" i="1" s="1"/>
  <c r="Y2487" i="1"/>
  <c r="X2487" i="1"/>
  <c r="X2489" i="1" s="1"/>
  <c r="W2487" i="1"/>
  <c r="W2489" i="1" s="1"/>
  <c r="V2487" i="1"/>
  <c r="U2487" i="1"/>
  <c r="T2487" i="1"/>
  <c r="T2489" i="1" s="1"/>
  <c r="S2487" i="1"/>
  <c r="S2489" i="1" s="1"/>
  <c r="R2487" i="1"/>
  <c r="Q2487" i="1"/>
  <c r="P2487" i="1"/>
  <c r="P2489" i="1" s="1"/>
  <c r="O2487" i="1"/>
  <c r="O2489" i="1" s="1"/>
  <c r="N2487" i="1"/>
  <c r="M2487" i="1"/>
  <c r="L2487" i="1"/>
  <c r="L2489" i="1" s="1"/>
  <c r="K2487" i="1"/>
  <c r="K2489" i="1" s="1"/>
  <c r="J2487" i="1"/>
  <c r="I2487" i="1"/>
  <c r="H2487" i="1"/>
  <c r="H2489" i="1" s="1"/>
  <c r="G2487" i="1"/>
  <c r="G2489" i="1" s="1"/>
  <c r="F2487" i="1"/>
  <c r="E2487" i="1"/>
  <c r="D2487" i="1"/>
  <c r="D2489" i="1" s="1"/>
  <c r="C2487" i="1"/>
  <c r="C2489" i="1" s="1"/>
  <c r="B2487" i="1"/>
  <c r="Z2486" i="1"/>
  <c r="Z2485" i="1"/>
  <c r="AB2485" i="1" s="1"/>
  <c r="AB2484" i="1"/>
  <c r="Z2484" i="1"/>
  <c r="AA2484" i="1" s="1"/>
  <c r="AB2483" i="1"/>
  <c r="AA2483" i="1"/>
  <c r="Z2483" i="1"/>
  <c r="Z2487" i="1" s="1"/>
  <c r="W2479" i="1"/>
  <c r="V2479" i="1"/>
  <c r="S2479" i="1"/>
  <c r="R2479" i="1"/>
  <c r="O2479" i="1"/>
  <c r="N2479" i="1"/>
  <c r="K2479" i="1"/>
  <c r="J2479" i="1"/>
  <c r="G2479" i="1"/>
  <c r="F2479" i="1"/>
  <c r="C2479" i="1"/>
  <c r="B2479" i="1"/>
  <c r="Z2478" i="1"/>
  <c r="AB2478" i="1" s="1"/>
  <c r="Y2477" i="1"/>
  <c r="Y2479" i="1" s="1"/>
  <c r="X2477" i="1"/>
  <c r="X2479" i="1" s="1"/>
  <c r="W2477" i="1"/>
  <c r="V2477" i="1"/>
  <c r="U2477" i="1"/>
  <c r="U2479" i="1" s="1"/>
  <c r="T2477" i="1"/>
  <c r="T2479" i="1" s="1"/>
  <c r="S2477" i="1"/>
  <c r="R2477" i="1"/>
  <c r="Q2477" i="1"/>
  <c r="Q2479" i="1" s="1"/>
  <c r="P2477" i="1"/>
  <c r="P2479" i="1" s="1"/>
  <c r="O2477" i="1"/>
  <c r="N2477" i="1"/>
  <c r="M2477" i="1"/>
  <c r="M2479" i="1" s="1"/>
  <c r="L2477" i="1"/>
  <c r="L2479" i="1" s="1"/>
  <c r="K2477" i="1"/>
  <c r="J2477" i="1"/>
  <c r="I2477" i="1"/>
  <c r="I2479" i="1" s="1"/>
  <c r="H2477" i="1"/>
  <c r="H2479" i="1" s="1"/>
  <c r="G2477" i="1"/>
  <c r="F2477" i="1"/>
  <c r="E2477" i="1"/>
  <c r="E2479" i="1" s="1"/>
  <c r="D2477" i="1"/>
  <c r="D2479" i="1" s="1"/>
  <c r="C2477" i="1"/>
  <c r="B2477" i="1"/>
  <c r="AB2476" i="1"/>
  <c r="AA2476" i="1"/>
  <c r="Z2476" i="1"/>
  <c r="Z2475" i="1"/>
  <c r="Z2474" i="1"/>
  <c r="AB2474" i="1" s="1"/>
  <c r="AB2473" i="1"/>
  <c r="AA2473" i="1"/>
  <c r="Z2473" i="1"/>
  <c r="Z2477" i="1" s="1"/>
  <c r="Z2479" i="1" s="1"/>
  <c r="AB2479" i="1" s="1"/>
  <c r="X2469" i="1"/>
  <c r="W2469" i="1"/>
  <c r="T2469" i="1"/>
  <c r="S2469" i="1"/>
  <c r="P2469" i="1"/>
  <c r="O2469" i="1"/>
  <c r="L2469" i="1"/>
  <c r="K2469" i="1"/>
  <c r="H2469" i="1"/>
  <c r="G2469" i="1"/>
  <c r="D2469" i="1"/>
  <c r="C2469" i="1"/>
  <c r="Z2468" i="1"/>
  <c r="Y2467" i="1"/>
  <c r="Y2469" i="1" s="1"/>
  <c r="X2467" i="1"/>
  <c r="W2467" i="1"/>
  <c r="V2467" i="1"/>
  <c r="V2469" i="1" s="1"/>
  <c r="U2467" i="1"/>
  <c r="U2469" i="1" s="1"/>
  <c r="T2467" i="1"/>
  <c r="S2467" i="1"/>
  <c r="R2467" i="1"/>
  <c r="R2469" i="1" s="1"/>
  <c r="Q2467" i="1"/>
  <c r="Q2469" i="1" s="1"/>
  <c r="P2467" i="1"/>
  <c r="O2467" i="1"/>
  <c r="N2467" i="1"/>
  <c r="N2469" i="1" s="1"/>
  <c r="M2467" i="1"/>
  <c r="M2469" i="1" s="1"/>
  <c r="L2467" i="1"/>
  <c r="K2467" i="1"/>
  <c r="J2467" i="1"/>
  <c r="J2469" i="1" s="1"/>
  <c r="I2467" i="1"/>
  <c r="I2469" i="1" s="1"/>
  <c r="H2467" i="1"/>
  <c r="G2467" i="1"/>
  <c r="F2467" i="1"/>
  <c r="F2469" i="1" s="1"/>
  <c r="E2467" i="1"/>
  <c r="E2469" i="1" s="1"/>
  <c r="D2467" i="1"/>
  <c r="C2467" i="1"/>
  <c r="B2467" i="1"/>
  <c r="B2469" i="1" s="1"/>
  <c r="AB2466" i="1"/>
  <c r="AA2466" i="1"/>
  <c r="Z2466" i="1"/>
  <c r="AB2465" i="1"/>
  <c r="AA2465" i="1"/>
  <c r="Z2465" i="1"/>
  <c r="Z2464" i="1"/>
  <c r="AB2464" i="1" s="1"/>
  <c r="Z2463" i="1"/>
  <c r="X2459" i="1"/>
  <c r="U2459" i="1"/>
  <c r="T2459" i="1"/>
  <c r="P2459" i="1"/>
  <c r="M2459" i="1"/>
  <c r="L2459" i="1"/>
  <c r="H2459" i="1"/>
  <c r="E2459" i="1"/>
  <c r="D2459" i="1"/>
  <c r="AA2458" i="1"/>
  <c r="Z2458" i="1"/>
  <c r="AB2458" i="1" s="1"/>
  <c r="Y2457" i="1"/>
  <c r="Y2459" i="1" s="1"/>
  <c r="X2457" i="1"/>
  <c r="W2457" i="1"/>
  <c r="W2459" i="1" s="1"/>
  <c r="V2457" i="1"/>
  <c r="V2459" i="1" s="1"/>
  <c r="U2457" i="1"/>
  <c r="T2457" i="1"/>
  <c r="S2457" i="1"/>
  <c r="S2459" i="1" s="1"/>
  <c r="R2457" i="1"/>
  <c r="R2459" i="1" s="1"/>
  <c r="Q2457" i="1"/>
  <c r="Q2459" i="1" s="1"/>
  <c r="P2457" i="1"/>
  <c r="O2457" i="1"/>
  <c r="O2459" i="1" s="1"/>
  <c r="N2457" i="1"/>
  <c r="N2459" i="1" s="1"/>
  <c r="M2457" i="1"/>
  <c r="L2457" i="1"/>
  <c r="K2457" i="1"/>
  <c r="K2459" i="1" s="1"/>
  <c r="J2457" i="1"/>
  <c r="J2459" i="1" s="1"/>
  <c r="I2457" i="1"/>
  <c r="I2459" i="1" s="1"/>
  <c r="H2457" i="1"/>
  <c r="G2457" i="1"/>
  <c r="G2459" i="1" s="1"/>
  <c r="F2457" i="1"/>
  <c r="F2459" i="1" s="1"/>
  <c r="E2457" i="1"/>
  <c r="D2457" i="1"/>
  <c r="C2457" i="1"/>
  <c r="C2459" i="1" s="1"/>
  <c r="B2457" i="1"/>
  <c r="B2459" i="1" s="1"/>
  <c r="Z2456" i="1"/>
  <c r="AB2456" i="1" s="1"/>
  <c r="AB2455" i="1"/>
  <c r="AA2455" i="1"/>
  <c r="Z2455" i="1"/>
  <c r="AB2454" i="1"/>
  <c r="AA2454" i="1"/>
  <c r="Z2454" i="1"/>
  <c r="Z2453" i="1"/>
  <c r="Y2449" i="1"/>
  <c r="U2449" i="1"/>
  <c r="Q2449" i="1"/>
  <c r="M2449" i="1"/>
  <c r="I2449" i="1"/>
  <c r="E2449" i="1"/>
  <c r="AB2448" i="1"/>
  <c r="AA2448" i="1"/>
  <c r="Z2448" i="1"/>
  <c r="Y2447" i="1"/>
  <c r="X2447" i="1"/>
  <c r="X2449" i="1" s="1"/>
  <c r="W2447" i="1"/>
  <c r="W2449" i="1" s="1"/>
  <c r="V2447" i="1"/>
  <c r="V2449" i="1" s="1"/>
  <c r="U2447" i="1"/>
  <c r="T2447" i="1"/>
  <c r="T2449" i="1" s="1"/>
  <c r="S2447" i="1"/>
  <c r="S2449" i="1" s="1"/>
  <c r="R2447" i="1"/>
  <c r="R2449" i="1" s="1"/>
  <c r="Q2447" i="1"/>
  <c r="P2447" i="1"/>
  <c r="P2449" i="1" s="1"/>
  <c r="O2447" i="1"/>
  <c r="O2449" i="1" s="1"/>
  <c r="N2447" i="1"/>
  <c r="N2449" i="1" s="1"/>
  <c r="M2447" i="1"/>
  <c r="L2447" i="1"/>
  <c r="L2449" i="1" s="1"/>
  <c r="K2447" i="1"/>
  <c r="K2449" i="1" s="1"/>
  <c r="J2447" i="1"/>
  <c r="J2449" i="1" s="1"/>
  <c r="I2447" i="1"/>
  <c r="H2447" i="1"/>
  <c r="H2449" i="1" s="1"/>
  <c r="G2447" i="1"/>
  <c r="G2449" i="1" s="1"/>
  <c r="F2447" i="1"/>
  <c r="F2449" i="1" s="1"/>
  <c r="E2447" i="1"/>
  <c r="D2447" i="1"/>
  <c r="D2449" i="1" s="1"/>
  <c r="C2447" i="1"/>
  <c r="C2449" i="1" s="1"/>
  <c r="B2447" i="1"/>
  <c r="B2449" i="1" s="1"/>
  <c r="Z2446" i="1"/>
  <c r="Z2445" i="1"/>
  <c r="AB2445" i="1" s="1"/>
  <c r="AB2444" i="1"/>
  <c r="AA2444" i="1"/>
  <c r="Z2444" i="1"/>
  <c r="AB2443" i="1"/>
  <c r="AA2443" i="1"/>
  <c r="Z2443" i="1"/>
  <c r="Z2447" i="1" s="1"/>
  <c r="V2439" i="1"/>
  <c r="R2439" i="1"/>
  <c r="N2439" i="1"/>
  <c r="J2439" i="1"/>
  <c r="F2439" i="1"/>
  <c r="B2439" i="1"/>
  <c r="Z2438" i="1"/>
  <c r="AB2438" i="1" s="1"/>
  <c r="Y2437" i="1"/>
  <c r="Y2439" i="1" s="1"/>
  <c r="X2437" i="1"/>
  <c r="X2439" i="1" s="1"/>
  <c r="W2437" i="1"/>
  <c r="W2439" i="1" s="1"/>
  <c r="V2437" i="1"/>
  <c r="U2437" i="1"/>
  <c r="U2439" i="1" s="1"/>
  <c r="T2437" i="1"/>
  <c r="T2439" i="1" s="1"/>
  <c r="S2437" i="1"/>
  <c r="S2439" i="1" s="1"/>
  <c r="R2437" i="1"/>
  <c r="Q2437" i="1"/>
  <c r="Q2439" i="1" s="1"/>
  <c r="P2437" i="1"/>
  <c r="P2439" i="1" s="1"/>
  <c r="O2437" i="1"/>
  <c r="O2439" i="1" s="1"/>
  <c r="N2437" i="1"/>
  <c r="M2437" i="1"/>
  <c r="M2439" i="1" s="1"/>
  <c r="L2437" i="1"/>
  <c r="L2439" i="1" s="1"/>
  <c r="K2437" i="1"/>
  <c r="K2439" i="1" s="1"/>
  <c r="J2437" i="1"/>
  <c r="I2437" i="1"/>
  <c r="I2439" i="1" s="1"/>
  <c r="H2437" i="1"/>
  <c r="H2439" i="1" s="1"/>
  <c r="G2437" i="1"/>
  <c r="G2439" i="1" s="1"/>
  <c r="F2437" i="1"/>
  <c r="E2437" i="1"/>
  <c r="E2439" i="1" s="1"/>
  <c r="D2437" i="1"/>
  <c r="D2439" i="1" s="1"/>
  <c r="C2437" i="1"/>
  <c r="C2439" i="1" s="1"/>
  <c r="B2437" i="1"/>
  <c r="AB2436" i="1"/>
  <c r="AA2436" i="1"/>
  <c r="Z2436" i="1"/>
  <c r="Z2435" i="1"/>
  <c r="Z2434" i="1"/>
  <c r="AB2434" i="1" s="1"/>
  <c r="AB2433" i="1"/>
  <c r="AA2433" i="1"/>
  <c r="Z2433" i="1"/>
  <c r="Z2437" i="1" s="1"/>
  <c r="Z2439" i="1" s="1"/>
  <c r="AB2439" i="1" s="1"/>
  <c r="W2429" i="1"/>
  <c r="S2429" i="1"/>
  <c r="O2429" i="1"/>
  <c r="K2429" i="1"/>
  <c r="G2429" i="1"/>
  <c r="C2429" i="1"/>
  <c r="Z2428" i="1"/>
  <c r="Y2427" i="1"/>
  <c r="Y2429" i="1" s="1"/>
  <c r="X2427" i="1"/>
  <c r="X2429" i="1" s="1"/>
  <c r="W2427" i="1"/>
  <c r="V2427" i="1"/>
  <c r="V2429" i="1" s="1"/>
  <c r="U2427" i="1"/>
  <c r="U2429" i="1" s="1"/>
  <c r="T2427" i="1"/>
  <c r="T2429" i="1" s="1"/>
  <c r="S2427" i="1"/>
  <c r="R2427" i="1"/>
  <c r="R2429" i="1" s="1"/>
  <c r="Q2427" i="1"/>
  <c r="Q2429" i="1" s="1"/>
  <c r="P2427" i="1"/>
  <c r="P2429" i="1" s="1"/>
  <c r="O2427" i="1"/>
  <c r="N2427" i="1"/>
  <c r="N2429" i="1" s="1"/>
  <c r="M2427" i="1"/>
  <c r="M2429" i="1" s="1"/>
  <c r="L2427" i="1"/>
  <c r="L2429" i="1" s="1"/>
  <c r="K2427" i="1"/>
  <c r="J2427" i="1"/>
  <c r="J2429" i="1" s="1"/>
  <c r="I2427" i="1"/>
  <c r="I2429" i="1" s="1"/>
  <c r="H2427" i="1"/>
  <c r="H2429" i="1" s="1"/>
  <c r="G2427" i="1"/>
  <c r="F2427" i="1"/>
  <c r="F2429" i="1" s="1"/>
  <c r="E2427" i="1"/>
  <c r="E2429" i="1" s="1"/>
  <c r="D2427" i="1"/>
  <c r="D2429" i="1" s="1"/>
  <c r="C2427" i="1"/>
  <c r="B2427" i="1"/>
  <c r="B2429" i="1" s="1"/>
  <c r="AB2426" i="1"/>
  <c r="AA2426" i="1"/>
  <c r="Z2426" i="1"/>
  <c r="AA2425" i="1"/>
  <c r="Z2425" i="1"/>
  <c r="AB2425" i="1" s="1"/>
  <c r="Z2424" i="1"/>
  <c r="AB2423" i="1"/>
  <c r="Z2423" i="1"/>
  <c r="AA2423" i="1" s="1"/>
  <c r="X2419" i="1"/>
  <c r="T2419" i="1"/>
  <c r="P2419" i="1"/>
  <c r="L2419" i="1"/>
  <c r="H2419" i="1"/>
  <c r="D2419" i="1"/>
  <c r="AA2418" i="1"/>
  <c r="Z2418" i="1"/>
  <c r="Y2417" i="1"/>
  <c r="Y2419" i="1" s="1"/>
  <c r="X2417" i="1"/>
  <c r="W2417" i="1"/>
  <c r="W2419" i="1" s="1"/>
  <c r="V2417" i="1"/>
  <c r="V2419" i="1" s="1"/>
  <c r="U2417" i="1"/>
  <c r="U2419" i="1" s="1"/>
  <c r="T2417" i="1"/>
  <c r="S2417" i="1"/>
  <c r="S2419" i="1" s="1"/>
  <c r="R2417" i="1"/>
  <c r="R2419" i="1" s="1"/>
  <c r="Q2417" i="1"/>
  <c r="Q2419" i="1" s="1"/>
  <c r="P2417" i="1"/>
  <c r="O2417" i="1"/>
  <c r="O2419" i="1" s="1"/>
  <c r="N2417" i="1"/>
  <c r="N2419" i="1" s="1"/>
  <c r="M2417" i="1"/>
  <c r="M2419" i="1" s="1"/>
  <c r="L2417" i="1"/>
  <c r="K2417" i="1"/>
  <c r="K2419" i="1" s="1"/>
  <c r="J2417" i="1"/>
  <c r="J2419" i="1" s="1"/>
  <c r="I2417" i="1"/>
  <c r="I2419" i="1" s="1"/>
  <c r="H2417" i="1"/>
  <c r="G2417" i="1"/>
  <c r="G2419" i="1" s="1"/>
  <c r="F2417" i="1"/>
  <c r="F2419" i="1" s="1"/>
  <c r="E2417" i="1"/>
  <c r="E2419" i="1" s="1"/>
  <c r="D2417" i="1"/>
  <c r="C2417" i="1"/>
  <c r="C2419" i="1" s="1"/>
  <c r="B2417" i="1"/>
  <c r="B2419" i="1" s="1"/>
  <c r="AB2416" i="1"/>
  <c r="Z2416" i="1"/>
  <c r="AA2416" i="1" s="1"/>
  <c r="AB2415" i="1"/>
  <c r="AA2415" i="1"/>
  <c r="Z2415" i="1"/>
  <c r="AA2414" i="1"/>
  <c r="Z2414" i="1"/>
  <c r="AB2414" i="1" s="1"/>
  <c r="Z2413" i="1"/>
  <c r="Y2409" i="1"/>
  <c r="U2409" i="1"/>
  <c r="Q2409" i="1"/>
  <c r="M2409" i="1"/>
  <c r="I2409" i="1"/>
  <c r="E2409" i="1"/>
  <c r="AB2408" i="1"/>
  <c r="AA2408" i="1"/>
  <c r="Z2408" i="1"/>
  <c r="Y2407" i="1"/>
  <c r="X2407" i="1"/>
  <c r="X2409" i="1" s="1"/>
  <c r="W2407" i="1"/>
  <c r="W2409" i="1" s="1"/>
  <c r="V2407" i="1"/>
  <c r="V2409" i="1" s="1"/>
  <c r="U2407" i="1"/>
  <c r="T2407" i="1"/>
  <c r="T2409" i="1" s="1"/>
  <c r="S2407" i="1"/>
  <c r="S2409" i="1" s="1"/>
  <c r="R2407" i="1"/>
  <c r="R2409" i="1" s="1"/>
  <c r="Q2407" i="1"/>
  <c r="P2407" i="1"/>
  <c r="P2409" i="1" s="1"/>
  <c r="O2407" i="1"/>
  <c r="O2409" i="1" s="1"/>
  <c r="N2407" i="1"/>
  <c r="N2409" i="1" s="1"/>
  <c r="M2407" i="1"/>
  <c r="L2407" i="1"/>
  <c r="L2409" i="1" s="1"/>
  <c r="K2407" i="1"/>
  <c r="K2409" i="1" s="1"/>
  <c r="J2407" i="1"/>
  <c r="J2409" i="1" s="1"/>
  <c r="I2407" i="1"/>
  <c r="H2407" i="1"/>
  <c r="H2409" i="1" s="1"/>
  <c r="G2407" i="1"/>
  <c r="G2409" i="1" s="1"/>
  <c r="F2407" i="1"/>
  <c r="F2409" i="1" s="1"/>
  <c r="E2407" i="1"/>
  <c r="D2407" i="1"/>
  <c r="D2409" i="1" s="1"/>
  <c r="C2407" i="1"/>
  <c r="C2409" i="1" s="1"/>
  <c r="B2407" i="1"/>
  <c r="B2409" i="1" s="1"/>
  <c r="Z2406" i="1"/>
  <c r="Z2405" i="1"/>
  <c r="AB2405" i="1" s="1"/>
  <c r="AB2404" i="1"/>
  <c r="AA2404" i="1"/>
  <c r="Z2404" i="1"/>
  <c r="AB2403" i="1"/>
  <c r="AA2403" i="1"/>
  <c r="Z2403" i="1"/>
  <c r="V2399" i="1"/>
  <c r="R2399" i="1"/>
  <c r="N2399" i="1"/>
  <c r="J2399" i="1"/>
  <c r="F2399" i="1"/>
  <c r="B2399" i="1"/>
  <c r="Z2398" i="1"/>
  <c r="AB2398" i="1" s="1"/>
  <c r="Y2397" i="1"/>
  <c r="Y2399" i="1" s="1"/>
  <c r="X2397" i="1"/>
  <c r="X2399" i="1" s="1"/>
  <c r="W2397" i="1"/>
  <c r="W2399" i="1" s="1"/>
  <c r="V2397" i="1"/>
  <c r="U2397" i="1"/>
  <c r="U2399" i="1" s="1"/>
  <c r="T2397" i="1"/>
  <c r="T2399" i="1" s="1"/>
  <c r="S2397" i="1"/>
  <c r="S2399" i="1" s="1"/>
  <c r="R2397" i="1"/>
  <c r="Q2397" i="1"/>
  <c r="Q2399" i="1" s="1"/>
  <c r="P2397" i="1"/>
  <c r="P2399" i="1" s="1"/>
  <c r="O2397" i="1"/>
  <c r="O2399" i="1" s="1"/>
  <c r="N2397" i="1"/>
  <c r="M2397" i="1"/>
  <c r="M2399" i="1" s="1"/>
  <c r="L2397" i="1"/>
  <c r="L2399" i="1" s="1"/>
  <c r="K2397" i="1"/>
  <c r="K2399" i="1" s="1"/>
  <c r="J2397" i="1"/>
  <c r="I2397" i="1"/>
  <c r="I2399" i="1" s="1"/>
  <c r="H2397" i="1"/>
  <c r="H2399" i="1" s="1"/>
  <c r="G2397" i="1"/>
  <c r="G2399" i="1" s="1"/>
  <c r="F2397" i="1"/>
  <c r="E2397" i="1"/>
  <c r="E2399" i="1" s="1"/>
  <c r="D2397" i="1"/>
  <c r="D2399" i="1" s="1"/>
  <c r="C2397" i="1"/>
  <c r="C2399" i="1" s="1"/>
  <c r="B2397" i="1"/>
  <c r="AB2396" i="1"/>
  <c r="AA2396" i="1"/>
  <c r="Z2396" i="1"/>
  <c r="Z2395" i="1"/>
  <c r="Z2394" i="1"/>
  <c r="AB2394" i="1" s="1"/>
  <c r="AB2393" i="1"/>
  <c r="AA2393" i="1"/>
  <c r="Z2393" i="1"/>
  <c r="Z2397" i="1" s="1"/>
  <c r="Z2399" i="1" s="1"/>
  <c r="AB2399" i="1" s="1"/>
  <c r="W2389" i="1"/>
  <c r="K2389" i="1"/>
  <c r="G2389" i="1"/>
  <c r="Z2388" i="1"/>
  <c r="Y2387" i="1"/>
  <c r="Y2389" i="1" s="1"/>
  <c r="X2387" i="1"/>
  <c r="X2389" i="1" s="1"/>
  <c r="U2387" i="1"/>
  <c r="U2389" i="1" s="1"/>
  <c r="T2387" i="1"/>
  <c r="T2389" i="1" s="1"/>
  <c r="Q2387" i="1"/>
  <c r="Q2389" i="1" s="1"/>
  <c r="P2387" i="1"/>
  <c r="P2389" i="1" s="1"/>
  <c r="M2387" i="1"/>
  <c r="M2389" i="1" s="1"/>
  <c r="L2387" i="1"/>
  <c r="L2389" i="1" s="1"/>
  <c r="I2387" i="1"/>
  <c r="I2389" i="1" s="1"/>
  <c r="H2387" i="1"/>
  <c r="H2389" i="1" s="1"/>
  <c r="E2387" i="1"/>
  <c r="E2389" i="1" s="1"/>
  <c r="D2387" i="1"/>
  <c r="D2389" i="1" s="1"/>
  <c r="Z2386" i="1"/>
  <c r="AA2386" i="1" s="1"/>
  <c r="AA2385" i="1"/>
  <c r="Z2385" i="1"/>
  <c r="Y2384" i="1"/>
  <c r="X2384" i="1"/>
  <c r="W2384" i="1"/>
  <c r="W2387" i="1" s="1"/>
  <c r="V2384" i="1"/>
  <c r="V2387" i="1" s="1"/>
  <c r="V2389" i="1" s="1"/>
  <c r="U2384" i="1"/>
  <c r="T2384" i="1"/>
  <c r="S2384" i="1"/>
  <c r="S2387" i="1" s="1"/>
  <c r="S2389" i="1" s="1"/>
  <c r="R2384" i="1"/>
  <c r="R2387" i="1" s="1"/>
  <c r="R2389" i="1" s="1"/>
  <c r="Q2384" i="1"/>
  <c r="P2384" i="1"/>
  <c r="O2384" i="1"/>
  <c r="O2387" i="1" s="1"/>
  <c r="O2389" i="1" s="1"/>
  <c r="N2384" i="1"/>
  <c r="Z2384" i="1" s="1"/>
  <c r="AB2384" i="1" s="1"/>
  <c r="M2384" i="1"/>
  <c r="L2384" i="1"/>
  <c r="K2384" i="1"/>
  <c r="K2387" i="1" s="1"/>
  <c r="J2384" i="1"/>
  <c r="J2387" i="1" s="1"/>
  <c r="J2389" i="1" s="1"/>
  <c r="I2384" i="1"/>
  <c r="H2384" i="1"/>
  <c r="G2384" i="1"/>
  <c r="G2387" i="1" s="1"/>
  <c r="F2384" i="1"/>
  <c r="F2387" i="1" s="1"/>
  <c r="F2389" i="1" s="1"/>
  <c r="E2384" i="1"/>
  <c r="D2384" i="1"/>
  <c r="C2384" i="1"/>
  <c r="C2387" i="1" s="1"/>
  <c r="C2389" i="1" s="1"/>
  <c r="B2384" i="1"/>
  <c r="B2387" i="1" s="1"/>
  <c r="B2389" i="1" s="1"/>
  <c r="Z2383" i="1"/>
  <c r="Z2387" i="1" s="1"/>
  <c r="AB2387" i="1" s="1"/>
  <c r="Z2378" i="1"/>
  <c r="Y2377" i="1"/>
  <c r="Y2379" i="1" s="1"/>
  <c r="U2377" i="1"/>
  <c r="U2379" i="1" s="1"/>
  <c r="Q2377" i="1"/>
  <c r="Q2379" i="1" s="1"/>
  <c r="M2377" i="1"/>
  <c r="M2379" i="1" s="1"/>
  <c r="I2377" i="1"/>
  <c r="I2379" i="1" s="1"/>
  <c r="E2377" i="1"/>
  <c r="E2379" i="1" s="1"/>
  <c r="AA2376" i="1"/>
  <c r="Z2376" i="1"/>
  <c r="Z2375" i="1"/>
  <c r="AA2375" i="1" s="1"/>
  <c r="Y2374" i="1"/>
  <c r="X2374" i="1"/>
  <c r="W2374" i="1"/>
  <c r="W2377" i="1" s="1"/>
  <c r="W2379" i="1" s="1"/>
  <c r="V2374" i="1"/>
  <c r="V2377" i="1" s="1"/>
  <c r="V2379" i="1" s="1"/>
  <c r="U2374" i="1"/>
  <c r="T2374" i="1"/>
  <c r="T2377" i="1" s="1"/>
  <c r="T2379" i="1" s="1"/>
  <c r="S2374" i="1"/>
  <c r="S2377" i="1" s="1"/>
  <c r="S2379" i="1" s="1"/>
  <c r="R2374" i="1"/>
  <c r="R2377" i="1" s="1"/>
  <c r="R2379" i="1" s="1"/>
  <c r="Q2374" i="1"/>
  <c r="P2374" i="1"/>
  <c r="O2374" i="1"/>
  <c r="O2377" i="1" s="1"/>
  <c r="O2379" i="1" s="1"/>
  <c r="N2374" i="1"/>
  <c r="N2377" i="1" s="1"/>
  <c r="N2379" i="1" s="1"/>
  <c r="M2374" i="1"/>
  <c r="L2374" i="1"/>
  <c r="K2374" i="1"/>
  <c r="K2377" i="1" s="1"/>
  <c r="K2379" i="1" s="1"/>
  <c r="J2374" i="1"/>
  <c r="J2377" i="1" s="1"/>
  <c r="J2379" i="1" s="1"/>
  <c r="I2374" i="1"/>
  <c r="H2374" i="1"/>
  <c r="G2374" i="1"/>
  <c r="G2377" i="1" s="1"/>
  <c r="G2379" i="1" s="1"/>
  <c r="F2374" i="1"/>
  <c r="F2377" i="1" s="1"/>
  <c r="F2379" i="1" s="1"/>
  <c r="E2374" i="1"/>
  <c r="D2374" i="1"/>
  <c r="D2377" i="1" s="1"/>
  <c r="D2379" i="1" s="1"/>
  <c r="C2374" i="1"/>
  <c r="C2377" i="1" s="1"/>
  <c r="C2379" i="1" s="1"/>
  <c r="B2374" i="1"/>
  <c r="Z2373" i="1"/>
  <c r="Y2369" i="1"/>
  <c r="I2369" i="1"/>
  <c r="AB2368" i="1"/>
  <c r="AA2368" i="1"/>
  <c r="Z2368" i="1"/>
  <c r="W2367" i="1"/>
  <c r="W2369" i="1" s="1"/>
  <c r="S2367" i="1"/>
  <c r="S2369" i="1" s="1"/>
  <c r="O2367" i="1"/>
  <c r="O2369" i="1" s="1"/>
  <c r="C2367" i="1"/>
  <c r="C2369" i="1" s="1"/>
  <c r="Y2366" i="1"/>
  <c r="X2366" i="1"/>
  <c r="W2366" i="1"/>
  <c r="V2366" i="1"/>
  <c r="V2356" i="1" s="1"/>
  <c r="U2366" i="1"/>
  <c r="T2366" i="1"/>
  <c r="S2366" i="1"/>
  <c r="R2366" i="1"/>
  <c r="R2356" i="1" s="1"/>
  <c r="Q2366" i="1"/>
  <c r="P2366" i="1"/>
  <c r="O2366" i="1"/>
  <c r="N2366" i="1"/>
  <c r="N2356" i="1" s="1"/>
  <c r="M2366" i="1"/>
  <c r="L2366" i="1"/>
  <c r="K2366" i="1"/>
  <c r="J2366" i="1"/>
  <c r="J2356" i="1" s="1"/>
  <c r="I2366" i="1"/>
  <c r="H2366" i="1"/>
  <c r="G2366" i="1"/>
  <c r="F2366" i="1"/>
  <c r="F2356" i="1" s="1"/>
  <c r="E2366" i="1"/>
  <c r="D2366" i="1"/>
  <c r="C2366" i="1"/>
  <c r="B2366" i="1"/>
  <c r="Z2365" i="1"/>
  <c r="AA2365" i="1" s="1"/>
  <c r="Y2364" i="1"/>
  <c r="Y2367" i="1" s="1"/>
  <c r="X2364" i="1"/>
  <c r="X2367" i="1" s="1"/>
  <c r="X2369" i="1" s="1"/>
  <c r="W2364" i="1"/>
  <c r="W2354" i="1" s="1"/>
  <c r="V2364" i="1"/>
  <c r="U2364" i="1"/>
  <c r="U2367" i="1" s="1"/>
  <c r="U2369" i="1" s="1"/>
  <c r="T2364" i="1"/>
  <c r="T2367" i="1" s="1"/>
  <c r="T2369" i="1" s="1"/>
  <c r="S2364" i="1"/>
  <c r="S2354" i="1" s="1"/>
  <c r="R2364" i="1"/>
  <c r="Q2364" i="1"/>
  <c r="Q2367" i="1" s="1"/>
  <c r="Q2369" i="1" s="1"/>
  <c r="P2364" i="1"/>
  <c r="P2367" i="1" s="1"/>
  <c r="P2369" i="1" s="1"/>
  <c r="O2364" i="1"/>
  <c r="O2354" i="1" s="1"/>
  <c r="N2364" i="1"/>
  <c r="M2364" i="1"/>
  <c r="Z2364" i="1" s="1"/>
  <c r="AB2364" i="1" s="1"/>
  <c r="L2364" i="1"/>
  <c r="L2367" i="1" s="1"/>
  <c r="L2369" i="1" s="1"/>
  <c r="K2364" i="1"/>
  <c r="K2354" i="1" s="1"/>
  <c r="J2364" i="1"/>
  <c r="I2364" i="1"/>
  <c r="I2367" i="1" s="1"/>
  <c r="H2364" i="1"/>
  <c r="H2367" i="1" s="1"/>
  <c r="H2369" i="1" s="1"/>
  <c r="G2364" i="1"/>
  <c r="G2354" i="1" s="1"/>
  <c r="F2364" i="1"/>
  <c r="E2364" i="1"/>
  <c r="E2367" i="1" s="1"/>
  <c r="E2369" i="1" s="1"/>
  <c r="D2364" i="1"/>
  <c r="D2367" i="1" s="1"/>
  <c r="D2369" i="1" s="1"/>
  <c r="C2364" i="1"/>
  <c r="C2354" i="1" s="1"/>
  <c r="B2364" i="1"/>
  <c r="Z2363" i="1"/>
  <c r="Y2358" i="1"/>
  <c r="X2358" i="1"/>
  <c r="W2358" i="1"/>
  <c r="V2358" i="1"/>
  <c r="U2358" i="1"/>
  <c r="T2358" i="1"/>
  <c r="S2358" i="1"/>
  <c r="R2358" i="1"/>
  <c r="Q2358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C2358" i="1"/>
  <c r="B2358" i="1"/>
  <c r="Y2356" i="1"/>
  <c r="X2356" i="1"/>
  <c r="W2356" i="1"/>
  <c r="U2356" i="1"/>
  <c r="T2356" i="1"/>
  <c r="S2356" i="1"/>
  <c r="Q2356" i="1"/>
  <c r="P2356" i="1"/>
  <c r="O2356" i="1"/>
  <c r="M2356" i="1"/>
  <c r="L2356" i="1"/>
  <c r="K2356" i="1"/>
  <c r="I2356" i="1"/>
  <c r="H2356" i="1"/>
  <c r="G2356" i="1"/>
  <c r="E2356" i="1"/>
  <c r="D2356" i="1"/>
  <c r="C2356" i="1"/>
  <c r="Y2355" i="1"/>
  <c r="X2355" i="1"/>
  <c r="W2355" i="1"/>
  <c r="V2355" i="1"/>
  <c r="U2355" i="1"/>
  <c r="T2355" i="1"/>
  <c r="S2355" i="1"/>
  <c r="R2355" i="1"/>
  <c r="Q2355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C2355" i="1"/>
  <c r="B2355" i="1"/>
  <c r="Y2354" i="1"/>
  <c r="V2354" i="1"/>
  <c r="U2354" i="1"/>
  <c r="T2354" i="1"/>
  <c r="R2354" i="1"/>
  <c r="Q2354" i="1"/>
  <c r="N2354" i="1"/>
  <c r="M2354" i="1"/>
  <c r="J2354" i="1"/>
  <c r="I2354" i="1"/>
  <c r="F2354" i="1"/>
  <c r="E2354" i="1"/>
  <c r="B2354" i="1"/>
  <c r="Y2353" i="1"/>
  <c r="X2353" i="1"/>
  <c r="W2353" i="1"/>
  <c r="V2353" i="1"/>
  <c r="U2353" i="1"/>
  <c r="T2353" i="1"/>
  <c r="S2353" i="1"/>
  <c r="R2353" i="1"/>
  <c r="Q2353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C2353" i="1"/>
  <c r="B2353" i="1"/>
  <c r="Y2348" i="1"/>
  <c r="X2348" i="1"/>
  <c r="W2348" i="1"/>
  <c r="V2348" i="1"/>
  <c r="U2348" i="1"/>
  <c r="T2348" i="1"/>
  <c r="S2348" i="1"/>
  <c r="R2348" i="1"/>
  <c r="Q2348" i="1"/>
  <c r="P2348" i="1"/>
  <c r="O2348" i="1"/>
  <c r="N2348" i="1"/>
  <c r="Z2348" i="1" s="1"/>
  <c r="M2348" i="1"/>
  <c r="L2348" i="1"/>
  <c r="K2348" i="1"/>
  <c r="J2348" i="1"/>
  <c r="I2348" i="1"/>
  <c r="H2348" i="1"/>
  <c r="G2348" i="1"/>
  <c r="F2348" i="1"/>
  <c r="E2348" i="1"/>
  <c r="D2348" i="1"/>
  <c r="C2348" i="1"/>
  <c r="B2348" i="1"/>
  <c r="V2347" i="1"/>
  <c r="F2347" i="1"/>
  <c r="Y2346" i="1"/>
  <c r="X2346" i="1"/>
  <c r="W2346" i="1"/>
  <c r="V2346" i="1"/>
  <c r="U2346" i="1"/>
  <c r="T2346" i="1"/>
  <c r="S2346" i="1"/>
  <c r="R2346" i="1"/>
  <c r="Q2346" i="1"/>
  <c r="P2346" i="1"/>
  <c r="O2346" i="1"/>
  <c r="N2346" i="1"/>
  <c r="M2346" i="1"/>
  <c r="Z2346" i="1" s="1"/>
  <c r="AB2346" i="1" s="1"/>
  <c r="L2346" i="1"/>
  <c r="K2346" i="1"/>
  <c r="J2346" i="1"/>
  <c r="I2346" i="1"/>
  <c r="H2346" i="1"/>
  <c r="G2346" i="1"/>
  <c r="F2346" i="1"/>
  <c r="E2346" i="1"/>
  <c r="D2346" i="1"/>
  <c r="C2346" i="1"/>
  <c r="B2346" i="1"/>
  <c r="Y2345" i="1"/>
  <c r="X2345" i="1"/>
  <c r="W2345" i="1"/>
  <c r="V2345" i="1"/>
  <c r="U2345" i="1"/>
  <c r="T2345" i="1"/>
  <c r="S2345" i="1"/>
  <c r="R2345" i="1"/>
  <c r="Q2345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C2345" i="1"/>
  <c r="B2345" i="1"/>
  <c r="Y2344" i="1"/>
  <c r="X2344" i="1"/>
  <c r="W2344" i="1"/>
  <c r="V2344" i="1"/>
  <c r="U2344" i="1"/>
  <c r="T2344" i="1"/>
  <c r="S2344" i="1"/>
  <c r="R2344" i="1"/>
  <c r="Q2344" i="1"/>
  <c r="P2344" i="1"/>
  <c r="O2344" i="1"/>
  <c r="N2344" i="1"/>
  <c r="Z2344" i="1" s="1"/>
  <c r="AB2344" i="1" s="1"/>
  <c r="M2344" i="1"/>
  <c r="L2344" i="1"/>
  <c r="K2344" i="1"/>
  <c r="J2344" i="1"/>
  <c r="I2344" i="1"/>
  <c r="H2344" i="1"/>
  <c r="G2344" i="1"/>
  <c r="F2344" i="1"/>
  <c r="E2344" i="1"/>
  <c r="D2344" i="1"/>
  <c r="C2344" i="1"/>
  <c r="B2344" i="1"/>
  <c r="Y2343" i="1"/>
  <c r="X2343" i="1"/>
  <c r="W2343" i="1"/>
  <c r="W2347" i="1" s="1"/>
  <c r="V2343" i="1"/>
  <c r="U2343" i="1"/>
  <c r="T2343" i="1"/>
  <c r="S2343" i="1"/>
  <c r="S2347" i="1" s="1"/>
  <c r="R2343" i="1"/>
  <c r="R2347" i="1" s="1"/>
  <c r="Q2343" i="1"/>
  <c r="P2343" i="1"/>
  <c r="O2343" i="1"/>
  <c r="O2347" i="1" s="1"/>
  <c r="N2343" i="1"/>
  <c r="N2347" i="1" s="1"/>
  <c r="M2343" i="1"/>
  <c r="L2343" i="1"/>
  <c r="K2343" i="1"/>
  <c r="K2347" i="1" s="1"/>
  <c r="J2343" i="1"/>
  <c r="J2347" i="1" s="1"/>
  <c r="I2343" i="1"/>
  <c r="H2343" i="1"/>
  <c r="G2343" i="1"/>
  <c r="G2347" i="1" s="1"/>
  <c r="F2343" i="1"/>
  <c r="E2343" i="1"/>
  <c r="D2343" i="1"/>
  <c r="C2343" i="1"/>
  <c r="C2347" i="1" s="1"/>
  <c r="B2343" i="1"/>
  <c r="Y2339" i="1"/>
  <c r="V2339" i="1"/>
  <c r="U2339" i="1"/>
  <c r="R2339" i="1"/>
  <c r="Q2339" i="1"/>
  <c r="N2339" i="1"/>
  <c r="M2339" i="1"/>
  <c r="J2339" i="1"/>
  <c r="I2339" i="1"/>
  <c r="F2339" i="1"/>
  <c r="E2339" i="1"/>
  <c r="B2339" i="1"/>
  <c r="AB2338" i="1"/>
  <c r="Z2338" i="1"/>
  <c r="AA2338" i="1" s="1"/>
  <c r="Y2337" i="1"/>
  <c r="X2337" i="1"/>
  <c r="X2339" i="1" s="1"/>
  <c r="W2337" i="1"/>
  <c r="W2339" i="1" s="1"/>
  <c r="V2337" i="1"/>
  <c r="U2337" i="1"/>
  <c r="T2337" i="1"/>
  <c r="T2339" i="1" s="1"/>
  <c r="S2337" i="1"/>
  <c r="S2339" i="1" s="1"/>
  <c r="R2337" i="1"/>
  <c r="Q2337" i="1"/>
  <c r="P2337" i="1"/>
  <c r="P2339" i="1" s="1"/>
  <c r="O2337" i="1"/>
  <c r="O2339" i="1" s="1"/>
  <c r="N2337" i="1"/>
  <c r="M2337" i="1"/>
  <c r="L2337" i="1"/>
  <c r="L2339" i="1" s="1"/>
  <c r="K2337" i="1"/>
  <c r="K2339" i="1" s="1"/>
  <c r="J2337" i="1"/>
  <c r="I2337" i="1"/>
  <c r="H2337" i="1"/>
  <c r="H2339" i="1" s="1"/>
  <c r="G2337" i="1"/>
  <c r="G2339" i="1" s="1"/>
  <c r="F2337" i="1"/>
  <c r="E2337" i="1"/>
  <c r="D2337" i="1"/>
  <c r="D2339" i="1" s="1"/>
  <c r="C2337" i="1"/>
  <c r="C2339" i="1" s="1"/>
  <c r="B2337" i="1"/>
  <c r="Z2336" i="1"/>
  <c r="Z2335" i="1"/>
  <c r="AB2335" i="1" s="1"/>
  <c r="AB2334" i="1"/>
  <c r="Z2334" i="1"/>
  <c r="AA2334" i="1" s="1"/>
  <c r="AB2333" i="1"/>
  <c r="AA2333" i="1"/>
  <c r="Z2333" i="1"/>
  <c r="Z2329" i="1"/>
  <c r="W2329" i="1"/>
  <c r="V2329" i="1"/>
  <c r="S2329" i="1"/>
  <c r="R2329" i="1"/>
  <c r="O2329" i="1"/>
  <c r="N2329" i="1"/>
  <c r="K2329" i="1"/>
  <c r="J2329" i="1"/>
  <c r="G2329" i="1"/>
  <c r="F2329" i="1"/>
  <c r="C2329" i="1"/>
  <c r="B2329" i="1"/>
  <c r="Z2328" i="1"/>
  <c r="AB2328" i="1" s="1"/>
  <c r="Y2327" i="1"/>
  <c r="Y2329" i="1" s="1"/>
  <c r="X2327" i="1"/>
  <c r="X2329" i="1" s="1"/>
  <c r="W2327" i="1"/>
  <c r="V2327" i="1"/>
  <c r="U2327" i="1"/>
  <c r="U2329" i="1" s="1"/>
  <c r="T2327" i="1"/>
  <c r="T2329" i="1" s="1"/>
  <c r="S2327" i="1"/>
  <c r="R2327" i="1"/>
  <c r="Q2327" i="1"/>
  <c r="Q2329" i="1" s="1"/>
  <c r="P2327" i="1"/>
  <c r="P2329" i="1" s="1"/>
  <c r="O2327" i="1"/>
  <c r="N2327" i="1"/>
  <c r="M2327" i="1"/>
  <c r="M2329" i="1" s="1"/>
  <c r="L2327" i="1"/>
  <c r="L2329" i="1" s="1"/>
  <c r="K2327" i="1"/>
  <c r="J2327" i="1"/>
  <c r="I2327" i="1"/>
  <c r="I2329" i="1" s="1"/>
  <c r="H2327" i="1"/>
  <c r="H2329" i="1" s="1"/>
  <c r="G2327" i="1"/>
  <c r="F2327" i="1"/>
  <c r="E2327" i="1"/>
  <c r="E2329" i="1" s="1"/>
  <c r="D2327" i="1"/>
  <c r="D2329" i="1" s="1"/>
  <c r="C2327" i="1"/>
  <c r="B2327" i="1"/>
  <c r="AB2326" i="1"/>
  <c r="AA2326" i="1"/>
  <c r="Z2326" i="1"/>
  <c r="Z2325" i="1"/>
  <c r="Z2324" i="1"/>
  <c r="AB2324" i="1" s="1"/>
  <c r="AB2323" i="1"/>
  <c r="AA2323" i="1"/>
  <c r="Z2323" i="1"/>
  <c r="Z2327" i="1" s="1"/>
  <c r="AB2327" i="1" s="1"/>
  <c r="X2319" i="1"/>
  <c r="W2319" i="1"/>
  <c r="T2319" i="1"/>
  <c r="S2319" i="1"/>
  <c r="P2319" i="1"/>
  <c r="O2319" i="1"/>
  <c r="L2319" i="1"/>
  <c r="K2319" i="1"/>
  <c r="H2319" i="1"/>
  <c r="G2319" i="1"/>
  <c r="D2319" i="1"/>
  <c r="C2319" i="1"/>
  <c r="Z2318" i="1"/>
  <c r="Y2317" i="1"/>
  <c r="Y2319" i="1" s="1"/>
  <c r="X2317" i="1"/>
  <c r="W2317" i="1"/>
  <c r="V2317" i="1"/>
  <c r="V2319" i="1" s="1"/>
  <c r="U2317" i="1"/>
  <c r="U2319" i="1" s="1"/>
  <c r="T2317" i="1"/>
  <c r="S2317" i="1"/>
  <c r="R2317" i="1"/>
  <c r="R2319" i="1" s="1"/>
  <c r="Q2317" i="1"/>
  <c r="Q2319" i="1" s="1"/>
  <c r="P2317" i="1"/>
  <c r="O2317" i="1"/>
  <c r="N2317" i="1"/>
  <c r="N2319" i="1" s="1"/>
  <c r="M2317" i="1"/>
  <c r="M2319" i="1" s="1"/>
  <c r="L2317" i="1"/>
  <c r="K2317" i="1"/>
  <c r="J2317" i="1"/>
  <c r="J2319" i="1" s="1"/>
  <c r="I2317" i="1"/>
  <c r="I2319" i="1" s="1"/>
  <c r="H2317" i="1"/>
  <c r="G2317" i="1"/>
  <c r="F2317" i="1"/>
  <c r="F2319" i="1" s="1"/>
  <c r="E2317" i="1"/>
  <c r="E2319" i="1" s="1"/>
  <c r="D2317" i="1"/>
  <c r="C2317" i="1"/>
  <c r="B2317" i="1"/>
  <c r="B2319" i="1" s="1"/>
  <c r="AB2316" i="1"/>
  <c r="Z2316" i="1"/>
  <c r="AA2316" i="1" s="1"/>
  <c r="AB2315" i="1"/>
  <c r="AA2315" i="1"/>
  <c r="Z2315" i="1"/>
  <c r="Z2314" i="1"/>
  <c r="Z2313" i="1"/>
  <c r="AB2313" i="1" s="1"/>
  <c r="Y2309" i="1"/>
  <c r="X2309" i="1"/>
  <c r="U2309" i="1"/>
  <c r="T2309" i="1"/>
  <c r="Q2309" i="1"/>
  <c r="P2309" i="1"/>
  <c r="M2309" i="1"/>
  <c r="L2309" i="1"/>
  <c r="I2309" i="1"/>
  <c r="H2309" i="1"/>
  <c r="E2309" i="1"/>
  <c r="D2309" i="1"/>
  <c r="AB2308" i="1"/>
  <c r="AA2308" i="1"/>
  <c r="Z2308" i="1"/>
  <c r="Z2307" i="1"/>
  <c r="Y2307" i="1"/>
  <c r="X2307" i="1"/>
  <c r="W2307" i="1"/>
  <c r="W2309" i="1" s="1"/>
  <c r="V2307" i="1"/>
  <c r="V2309" i="1" s="1"/>
  <c r="U2307" i="1"/>
  <c r="T2307" i="1"/>
  <c r="S2307" i="1"/>
  <c r="S2309" i="1" s="1"/>
  <c r="R2307" i="1"/>
  <c r="R2309" i="1" s="1"/>
  <c r="Q2307" i="1"/>
  <c r="P2307" i="1"/>
  <c r="O2307" i="1"/>
  <c r="O2309" i="1" s="1"/>
  <c r="N2307" i="1"/>
  <c r="N2309" i="1" s="1"/>
  <c r="M2307" i="1"/>
  <c r="L2307" i="1"/>
  <c r="K2307" i="1"/>
  <c r="K2309" i="1" s="1"/>
  <c r="J2307" i="1"/>
  <c r="J2309" i="1" s="1"/>
  <c r="I2307" i="1"/>
  <c r="H2307" i="1"/>
  <c r="G2307" i="1"/>
  <c r="G2309" i="1" s="1"/>
  <c r="F2307" i="1"/>
  <c r="F2309" i="1" s="1"/>
  <c r="E2307" i="1"/>
  <c r="D2307" i="1"/>
  <c r="C2307" i="1"/>
  <c r="C2309" i="1" s="1"/>
  <c r="B2307" i="1"/>
  <c r="B2309" i="1" s="1"/>
  <c r="Z2306" i="1"/>
  <c r="AB2306" i="1" s="1"/>
  <c r="AB2305" i="1"/>
  <c r="Z2305" i="1"/>
  <c r="AA2305" i="1" s="1"/>
  <c r="AB2304" i="1"/>
  <c r="AA2304" i="1"/>
  <c r="Z2304" i="1"/>
  <c r="Z2303" i="1"/>
  <c r="Y2299" i="1"/>
  <c r="V2299" i="1"/>
  <c r="U2299" i="1"/>
  <c r="R2299" i="1"/>
  <c r="Q2299" i="1"/>
  <c r="N2299" i="1"/>
  <c r="M2299" i="1"/>
  <c r="J2299" i="1"/>
  <c r="I2299" i="1"/>
  <c r="F2299" i="1"/>
  <c r="E2299" i="1"/>
  <c r="B2299" i="1"/>
  <c r="AB2298" i="1"/>
  <c r="Z2298" i="1"/>
  <c r="AA2298" i="1" s="1"/>
  <c r="Y2297" i="1"/>
  <c r="X2297" i="1"/>
  <c r="X2299" i="1" s="1"/>
  <c r="W2297" i="1"/>
  <c r="W2299" i="1" s="1"/>
  <c r="V2297" i="1"/>
  <c r="U2297" i="1"/>
  <c r="T2297" i="1"/>
  <c r="T2299" i="1" s="1"/>
  <c r="S2297" i="1"/>
  <c r="S2299" i="1" s="1"/>
  <c r="R2297" i="1"/>
  <c r="Q2297" i="1"/>
  <c r="P2297" i="1"/>
  <c r="P2299" i="1" s="1"/>
  <c r="O2297" i="1"/>
  <c r="O2299" i="1" s="1"/>
  <c r="N2297" i="1"/>
  <c r="M2297" i="1"/>
  <c r="L2297" i="1"/>
  <c r="L2299" i="1" s="1"/>
  <c r="K2297" i="1"/>
  <c r="K2299" i="1" s="1"/>
  <c r="J2297" i="1"/>
  <c r="I2297" i="1"/>
  <c r="H2297" i="1"/>
  <c r="H2299" i="1" s="1"/>
  <c r="G2297" i="1"/>
  <c r="G2299" i="1" s="1"/>
  <c r="F2297" i="1"/>
  <c r="E2297" i="1"/>
  <c r="D2297" i="1"/>
  <c r="D2299" i="1" s="1"/>
  <c r="C2297" i="1"/>
  <c r="C2299" i="1" s="1"/>
  <c r="B2297" i="1"/>
  <c r="Z2296" i="1"/>
  <c r="Z2295" i="1"/>
  <c r="AB2295" i="1" s="1"/>
  <c r="AB2294" i="1"/>
  <c r="Z2294" i="1"/>
  <c r="AA2294" i="1" s="1"/>
  <c r="AB2293" i="1"/>
  <c r="AA2293" i="1"/>
  <c r="Z2293" i="1"/>
  <c r="Z2297" i="1" s="1"/>
  <c r="W2289" i="1"/>
  <c r="V2289" i="1"/>
  <c r="S2289" i="1"/>
  <c r="R2289" i="1"/>
  <c r="O2289" i="1"/>
  <c r="N2289" i="1"/>
  <c r="K2289" i="1"/>
  <c r="J2289" i="1"/>
  <c r="G2289" i="1"/>
  <c r="F2289" i="1"/>
  <c r="C2289" i="1"/>
  <c r="B2289" i="1"/>
  <c r="Z2288" i="1"/>
  <c r="AB2288" i="1" s="1"/>
  <c r="Y2287" i="1"/>
  <c r="Y2289" i="1" s="1"/>
  <c r="X2287" i="1"/>
  <c r="X2289" i="1" s="1"/>
  <c r="W2287" i="1"/>
  <c r="V2287" i="1"/>
  <c r="U2287" i="1"/>
  <c r="U2289" i="1" s="1"/>
  <c r="T2287" i="1"/>
  <c r="T2289" i="1" s="1"/>
  <c r="S2287" i="1"/>
  <c r="R2287" i="1"/>
  <c r="Q2287" i="1"/>
  <c r="Q2289" i="1" s="1"/>
  <c r="P2287" i="1"/>
  <c r="P2289" i="1" s="1"/>
  <c r="O2287" i="1"/>
  <c r="N2287" i="1"/>
  <c r="M2287" i="1"/>
  <c r="M2289" i="1" s="1"/>
  <c r="L2287" i="1"/>
  <c r="L2289" i="1" s="1"/>
  <c r="K2287" i="1"/>
  <c r="J2287" i="1"/>
  <c r="I2287" i="1"/>
  <c r="I2289" i="1" s="1"/>
  <c r="H2287" i="1"/>
  <c r="H2289" i="1" s="1"/>
  <c r="G2287" i="1"/>
  <c r="F2287" i="1"/>
  <c r="E2287" i="1"/>
  <c r="E2289" i="1" s="1"/>
  <c r="D2287" i="1"/>
  <c r="D2289" i="1" s="1"/>
  <c r="C2287" i="1"/>
  <c r="B2287" i="1"/>
  <c r="AB2286" i="1"/>
  <c r="AA2286" i="1"/>
  <c r="Z2286" i="1"/>
  <c r="Z2285" i="1"/>
  <c r="Z2284" i="1"/>
  <c r="AB2284" i="1" s="1"/>
  <c r="AB2283" i="1"/>
  <c r="Z2283" i="1"/>
  <c r="AA2283" i="1" s="1"/>
  <c r="X2279" i="1"/>
  <c r="W2279" i="1"/>
  <c r="T2279" i="1"/>
  <c r="S2279" i="1"/>
  <c r="P2279" i="1"/>
  <c r="O2279" i="1"/>
  <c r="L2279" i="1"/>
  <c r="K2279" i="1"/>
  <c r="H2279" i="1"/>
  <c r="G2279" i="1"/>
  <c r="D2279" i="1"/>
  <c r="C2279" i="1"/>
  <c r="Z2278" i="1"/>
  <c r="Y2277" i="1"/>
  <c r="Y2279" i="1" s="1"/>
  <c r="X2277" i="1"/>
  <c r="W2277" i="1"/>
  <c r="V2277" i="1"/>
  <c r="V2279" i="1" s="1"/>
  <c r="U2277" i="1"/>
  <c r="U2279" i="1" s="1"/>
  <c r="T2277" i="1"/>
  <c r="S2277" i="1"/>
  <c r="R2277" i="1"/>
  <c r="R2279" i="1" s="1"/>
  <c r="Q2277" i="1"/>
  <c r="Q2279" i="1" s="1"/>
  <c r="P2277" i="1"/>
  <c r="O2277" i="1"/>
  <c r="N2277" i="1"/>
  <c r="N2279" i="1" s="1"/>
  <c r="M2277" i="1"/>
  <c r="M2279" i="1" s="1"/>
  <c r="L2277" i="1"/>
  <c r="K2277" i="1"/>
  <c r="J2277" i="1"/>
  <c r="J2279" i="1" s="1"/>
  <c r="I2277" i="1"/>
  <c r="I2279" i="1" s="1"/>
  <c r="H2277" i="1"/>
  <c r="G2277" i="1"/>
  <c r="F2277" i="1"/>
  <c r="F2279" i="1" s="1"/>
  <c r="E2277" i="1"/>
  <c r="E2279" i="1" s="1"/>
  <c r="D2277" i="1"/>
  <c r="C2277" i="1"/>
  <c r="B2277" i="1"/>
  <c r="B2279" i="1" s="1"/>
  <c r="AB2276" i="1"/>
  <c r="Z2276" i="1"/>
  <c r="AA2276" i="1" s="1"/>
  <c r="AB2275" i="1"/>
  <c r="AA2275" i="1"/>
  <c r="Z2275" i="1"/>
  <c r="Z2274" i="1"/>
  <c r="Z2273" i="1"/>
  <c r="AB2273" i="1" s="1"/>
  <c r="Y2269" i="1"/>
  <c r="X2269" i="1"/>
  <c r="U2269" i="1"/>
  <c r="T2269" i="1"/>
  <c r="Q2269" i="1"/>
  <c r="P2269" i="1"/>
  <c r="M2269" i="1"/>
  <c r="L2269" i="1"/>
  <c r="I2269" i="1"/>
  <c r="H2269" i="1"/>
  <c r="E2269" i="1"/>
  <c r="D2269" i="1"/>
  <c r="AB2268" i="1"/>
  <c r="AA2268" i="1"/>
  <c r="Z2268" i="1"/>
  <c r="Y2267" i="1"/>
  <c r="X2267" i="1"/>
  <c r="W2267" i="1"/>
  <c r="W2269" i="1" s="1"/>
  <c r="V2267" i="1"/>
  <c r="V2269" i="1" s="1"/>
  <c r="U2267" i="1"/>
  <c r="T2267" i="1"/>
  <c r="S2267" i="1"/>
  <c r="S2269" i="1" s="1"/>
  <c r="R2267" i="1"/>
  <c r="R2269" i="1" s="1"/>
  <c r="Q2267" i="1"/>
  <c r="P2267" i="1"/>
  <c r="O2267" i="1"/>
  <c r="O2269" i="1" s="1"/>
  <c r="N2267" i="1"/>
  <c r="N2269" i="1" s="1"/>
  <c r="M2267" i="1"/>
  <c r="L2267" i="1"/>
  <c r="K2267" i="1"/>
  <c r="K2269" i="1" s="1"/>
  <c r="J2267" i="1"/>
  <c r="J2269" i="1" s="1"/>
  <c r="I2267" i="1"/>
  <c r="H2267" i="1"/>
  <c r="G2267" i="1"/>
  <c r="G2269" i="1" s="1"/>
  <c r="F2267" i="1"/>
  <c r="F2269" i="1" s="1"/>
  <c r="E2267" i="1"/>
  <c r="D2267" i="1"/>
  <c r="C2267" i="1"/>
  <c r="C2269" i="1" s="1"/>
  <c r="B2267" i="1"/>
  <c r="B2269" i="1" s="1"/>
  <c r="Z2266" i="1"/>
  <c r="AB2265" i="1"/>
  <c r="Z2265" i="1"/>
  <c r="AA2265" i="1" s="1"/>
  <c r="AB2264" i="1"/>
  <c r="AA2264" i="1"/>
  <c r="Z2264" i="1"/>
  <c r="AA2263" i="1"/>
  <c r="Z2263" i="1"/>
  <c r="AB2263" i="1" s="1"/>
  <c r="V2259" i="1"/>
  <c r="N2259" i="1"/>
  <c r="F2259" i="1"/>
  <c r="AB2258" i="1"/>
  <c r="Z2258" i="1"/>
  <c r="AA2258" i="1" s="1"/>
  <c r="W2257" i="1"/>
  <c r="W2259" i="1" s="1"/>
  <c r="S2257" i="1"/>
  <c r="S2259" i="1" s="1"/>
  <c r="O2257" i="1"/>
  <c r="O2259" i="1" s="1"/>
  <c r="K2257" i="1"/>
  <c r="K2259" i="1" s="1"/>
  <c r="G2257" i="1"/>
  <c r="G2259" i="1" s="1"/>
  <c r="C2257" i="1"/>
  <c r="C2259" i="1" s="1"/>
  <c r="Z2256" i="1"/>
  <c r="Z2255" i="1"/>
  <c r="Y2254" i="1"/>
  <c r="Y2257" i="1" s="1"/>
  <c r="Y2259" i="1" s="1"/>
  <c r="X2254" i="1"/>
  <c r="X2257" i="1" s="1"/>
  <c r="X2259" i="1" s="1"/>
  <c r="W2254" i="1"/>
  <c r="V2254" i="1"/>
  <c r="V2257" i="1" s="1"/>
  <c r="U2254" i="1"/>
  <c r="U2257" i="1" s="1"/>
  <c r="U2259" i="1" s="1"/>
  <c r="T2254" i="1"/>
  <c r="T2257" i="1" s="1"/>
  <c r="T2259" i="1" s="1"/>
  <c r="S2254" i="1"/>
  <c r="R2254" i="1"/>
  <c r="R2257" i="1" s="1"/>
  <c r="R2259" i="1" s="1"/>
  <c r="Q2254" i="1"/>
  <c r="Q2257" i="1" s="1"/>
  <c r="Q2259" i="1" s="1"/>
  <c r="P2254" i="1"/>
  <c r="P2257" i="1" s="1"/>
  <c r="P2259" i="1" s="1"/>
  <c r="O2254" i="1"/>
  <c r="N2254" i="1"/>
  <c r="N2257" i="1" s="1"/>
  <c r="M2254" i="1"/>
  <c r="L2254" i="1"/>
  <c r="L2257" i="1" s="1"/>
  <c r="L2259" i="1" s="1"/>
  <c r="K2254" i="1"/>
  <c r="J2254" i="1"/>
  <c r="J2257" i="1" s="1"/>
  <c r="J2259" i="1" s="1"/>
  <c r="I2254" i="1"/>
  <c r="I2257" i="1" s="1"/>
  <c r="I2259" i="1" s="1"/>
  <c r="H2254" i="1"/>
  <c r="H2257" i="1" s="1"/>
  <c r="H2259" i="1" s="1"/>
  <c r="G2254" i="1"/>
  <c r="F2254" i="1"/>
  <c r="F2257" i="1" s="1"/>
  <c r="E2254" i="1"/>
  <c r="E2257" i="1" s="1"/>
  <c r="E2259" i="1" s="1"/>
  <c r="D2254" i="1"/>
  <c r="D2257" i="1" s="1"/>
  <c r="D2259" i="1" s="1"/>
  <c r="C2254" i="1"/>
  <c r="B2254" i="1"/>
  <c r="B2257" i="1" s="1"/>
  <c r="B2259" i="1" s="1"/>
  <c r="AB2253" i="1"/>
  <c r="AA2253" i="1"/>
  <c r="Z2253" i="1"/>
  <c r="W2249" i="1"/>
  <c r="O2249" i="1"/>
  <c r="G2249" i="1"/>
  <c r="Z2248" i="1"/>
  <c r="X2247" i="1"/>
  <c r="X2249" i="1" s="1"/>
  <c r="P2247" i="1"/>
  <c r="P2249" i="1" s="1"/>
  <c r="H2247" i="1"/>
  <c r="H2249" i="1" s="1"/>
  <c r="Z2246" i="1"/>
  <c r="AA2246" i="1" s="1"/>
  <c r="Z2245" i="1"/>
  <c r="AA2245" i="1" s="1"/>
  <c r="Z2244" i="1"/>
  <c r="AB2244" i="1" s="1"/>
  <c r="Y2244" i="1"/>
  <c r="Y2247" i="1" s="1"/>
  <c r="Y2249" i="1" s="1"/>
  <c r="X2244" i="1"/>
  <c r="W2244" i="1"/>
  <c r="W2247" i="1" s="1"/>
  <c r="V2244" i="1"/>
  <c r="V2247" i="1" s="1"/>
  <c r="V2249" i="1" s="1"/>
  <c r="U2244" i="1"/>
  <c r="U2247" i="1" s="1"/>
  <c r="U2249" i="1" s="1"/>
  <c r="T2244" i="1"/>
  <c r="T2247" i="1" s="1"/>
  <c r="T2249" i="1" s="1"/>
  <c r="S2244" i="1"/>
  <c r="S2247" i="1" s="1"/>
  <c r="S2249" i="1" s="1"/>
  <c r="R2244" i="1"/>
  <c r="R2247" i="1" s="1"/>
  <c r="R2249" i="1" s="1"/>
  <c r="Q2244" i="1"/>
  <c r="Q2247" i="1" s="1"/>
  <c r="Q2249" i="1" s="1"/>
  <c r="P2244" i="1"/>
  <c r="O2244" i="1"/>
  <c r="O2247" i="1" s="1"/>
  <c r="N2244" i="1"/>
  <c r="N2247" i="1" s="1"/>
  <c r="N2249" i="1" s="1"/>
  <c r="M2244" i="1"/>
  <c r="M2247" i="1" s="1"/>
  <c r="M2249" i="1" s="1"/>
  <c r="L2244" i="1"/>
  <c r="L2247" i="1" s="1"/>
  <c r="L2249" i="1" s="1"/>
  <c r="K2244" i="1"/>
  <c r="K2247" i="1" s="1"/>
  <c r="K2249" i="1" s="1"/>
  <c r="J2244" i="1"/>
  <c r="J2247" i="1" s="1"/>
  <c r="J2249" i="1" s="1"/>
  <c r="I2244" i="1"/>
  <c r="I2247" i="1" s="1"/>
  <c r="I2249" i="1" s="1"/>
  <c r="H2244" i="1"/>
  <c r="G2244" i="1"/>
  <c r="G2247" i="1" s="1"/>
  <c r="F2244" i="1"/>
  <c r="F2247" i="1" s="1"/>
  <c r="F2249" i="1" s="1"/>
  <c r="E2244" i="1"/>
  <c r="E2247" i="1" s="1"/>
  <c r="E2249" i="1" s="1"/>
  <c r="D2244" i="1"/>
  <c r="D2247" i="1" s="1"/>
  <c r="D2249" i="1" s="1"/>
  <c r="C2244" i="1"/>
  <c r="C2247" i="1" s="1"/>
  <c r="C2249" i="1" s="1"/>
  <c r="B2244" i="1"/>
  <c r="B2247" i="1" s="1"/>
  <c r="B2249" i="1" s="1"/>
  <c r="AA2243" i="1"/>
  <c r="Z2243" i="1"/>
  <c r="V2239" i="1"/>
  <c r="R2239" i="1"/>
  <c r="N2239" i="1"/>
  <c r="F2239" i="1"/>
  <c r="Z2238" i="1"/>
  <c r="AA2238" i="1" s="1"/>
  <c r="X2237" i="1"/>
  <c r="X2239" i="1" s="1"/>
  <c r="W2237" i="1"/>
  <c r="W2239" i="1" s="1"/>
  <c r="T2237" i="1"/>
  <c r="T2239" i="1" s="1"/>
  <c r="S2237" i="1"/>
  <c r="S2239" i="1" s="1"/>
  <c r="P2237" i="1"/>
  <c r="P2239" i="1" s="1"/>
  <c r="O2237" i="1"/>
  <c r="O2239" i="1" s="1"/>
  <c r="L2237" i="1"/>
  <c r="L2239" i="1" s="1"/>
  <c r="K2237" i="1"/>
  <c r="K2239" i="1" s="1"/>
  <c r="H2237" i="1"/>
  <c r="H2239" i="1" s="1"/>
  <c r="G2237" i="1"/>
  <c r="G2239" i="1" s="1"/>
  <c r="D2237" i="1"/>
  <c r="D2239" i="1" s="1"/>
  <c r="C2237" i="1"/>
  <c r="C2239" i="1" s="1"/>
  <c r="Z2236" i="1"/>
  <c r="AA2236" i="1" s="1"/>
  <c r="AA2235" i="1"/>
  <c r="Z2235" i="1"/>
  <c r="Y2234" i="1"/>
  <c r="Y2237" i="1" s="1"/>
  <c r="Y2239" i="1" s="1"/>
  <c r="X2234" i="1"/>
  <c r="W2234" i="1"/>
  <c r="V2234" i="1"/>
  <c r="V2237" i="1" s="1"/>
  <c r="U2234" i="1"/>
  <c r="U2237" i="1" s="1"/>
  <c r="U2239" i="1" s="1"/>
  <c r="T2234" i="1"/>
  <c r="S2234" i="1"/>
  <c r="R2234" i="1"/>
  <c r="R2237" i="1" s="1"/>
  <c r="Q2234" i="1"/>
  <c r="Q2237" i="1" s="1"/>
  <c r="Q2239" i="1" s="1"/>
  <c r="P2234" i="1"/>
  <c r="O2234" i="1"/>
  <c r="N2234" i="1"/>
  <c r="N2237" i="1" s="1"/>
  <c r="M2234" i="1"/>
  <c r="M2237" i="1" s="1"/>
  <c r="M2239" i="1" s="1"/>
  <c r="L2234" i="1"/>
  <c r="K2234" i="1"/>
  <c r="J2234" i="1"/>
  <c r="J2237" i="1" s="1"/>
  <c r="J2239" i="1" s="1"/>
  <c r="I2234" i="1"/>
  <c r="I2237" i="1" s="1"/>
  <c r="I2239" i="1" s="1"/>
  <c r="H2234" i="1"/>
  <c r="G2234" i="1"/>
  <c r="F2234" i="1"/>
  <c r="F2237" i="1" s="1"/>
  <c r="E2234" i="1"/>
  <c r="E2237" i="1" s="1"/>
  <c r="E2239" i="1" s="1"/>
  <c r="D2234" i="1"/>
  <c r="C2234" i="1"/>
  <c r="B2234" i="1"/>
  <c r="Z2233" i="1"/>
  <c r="Z2228" i="1"/>
  <c r="Y2227" i="1"/>
  <c r="Y2229" i="1" s="1"/>
  <c r="X2227" i="1"/>
  <c r="X2229" i="1" s="1"/>
  <c r="U2227" i="1"/>
  <c r="U2229" i="1" s="1"/>
  <c r="T2227" i="1"/>
  <c r="T2229" i="1" s="1"/>
  <c r="Q2227" i="1"/>
  <c r="Q2229" i="1" s="1"/>
  <c r="P2227" i="1"/>
  <c r="P2229" i="1" s="1"/>
  <c r="M2227" i="1"/>
  <c r="M2229" i="1" s="1"/>
  <c r="L2227" i="1"/>
  <c r="L2229" i="1" s="1"/>
  <c r="I2227" i="1"/>
  <c r="I2229" i="1" s="1"/>
  <c r="H2227" i="1"/>
  <c r="H2229" i="1" s="1"/>
  <c r="E2227" i="1"/>
  <c r="E2229" i="1" s="1"/>
  <c r="D2227" i="1"/>
  <c r="D2229" i="1" s="1"/>
  <c r="Y2226" i="1"/>
  <c r="X2226" i="1"/>
  <c r="W2226" i="1"/>
  <c r="V2226" i="1"/>
  <c r="V2186" i="1" s="1"/>
  <c r="U2226" i="1"/>
  <c r="T2226" i="1"/>
  <c r="S2226" i="1"/>
  <c r="R2226" i="1"/>
  <c r="R2186" i="1" s="1"/>
  <c r="Q2226" i="1"/>
  <c r="P2226" i="1"/>
  <c r="O2226" i="1"/>
  <c r="N2226" i="1"/>
  <c r="N2186" i="1" s="1"/>
  <c r="M2226" i="1"/>
  <c r="L2226" i="1"/>
  <c r="K2226" i="1"/>
  <c r="J2226" i="1"/>
  <c r="J2186" i="1" s="1"/>
  <c r="I2226" i="1"/>
  <c r="H2226" i="1"/>
  <c r="G2226" i="1"/>
  <c r="F2226" i="1"/>
  <c r="F2186" i="1" s="1"/>
  <c r="E2226" i="1"/>
  <c r="D2226" i="1"/>
  <c r="C2226" i="1"/>
  <c r="B2226" i="1"/>
  <c r="Z2225" i="1"/>
  <c r="AA2225" i="1" s="1"/>
  <c r="Y2224" i="1"/>
  <c r="X2224" i="1"/>
  <c r="W2224" i="1"/>
  <c r="V2224" i="1"/>
  <c r="U2224" i="1"/>
  <c r="T2224" i="1"/>
  <c r="S2224" i="1"/>
  <c r="R2224" i="1"/>
  <c r="Q2224" i="1"/>
  <c r="P2224" i="1"/>
  <c r="O2224" i="1"/>
  <c r="N2224" i="1"/>
  <c r="M2224" i="1"/>
  <c r="Z2224" i="1" s="1"/>
  <c r="AB2224" i="1" s="1"/>
  <c r="L2224" i="1"/>
  <c r="K2224" i="1"/>
  <c r="J2224" i="1"/>
  <c r="I2224" i="1"/>
  <c r="H2224" i="1"/>
  <c r="G2224" i="1"/>
  <c r="F2224" i="1"/>
  <c r="E2224" i="1"/>
  <c r="D2224" i="1"/>
  <c r="C2224" i="1"/>
  <c r="B2224" i="1"/>
  <c r="Z2223" i="1"/>
  <c r="L2219" i="1"/>
  <c r="Z2218" i="1"/>
  <c r="Y2217" i="1"/>
  <c r="Y2219" i="1" s="1"/>
  <c r="U2217" i="1"/>
  <c r="U2219" i="1" s="1"/>
  <c r="Q2217" i="1"/>
  <c r="Q2219" i="1" s="1"/>
  <c r="M2217" i="1"/>
  <c r="M2219" i="1" s="1"/>
  <c r="I2217" i="1"/>
  <c r="I2219" i="1" s="1"/>
  <c r="E2217" i="1"/>
  <c r="E2219" i="1" s="1"/>
  <c r="AA2216" i="1"/>
  <c r="Z2216" i="1"/>
  <c r="Z2215" i="1"/>
  <c r="AA2215" i="1" s="1"/>
  <c r="Y2214" i="1"/>
  <c r="X2214" i="1"/>
  <c r="X2217" i="1" s="1"/>
  <c r="X2219" i="1" s="1"/>
  <c r="W2214" i="1"/>
  <c r="W2217" i="1" s="1"/>
  <c r="W2219" i="1" s="1"/>
  <c r="V2214" i="1"/>
  <c r="V2217" i="1" s="1"/>
  <c r="V2219" i="1" s="1"/>
  <c r="U2214" i="1"/>
  <c r="T2214" i="1"/>
  <c r="T2217" i="1" s="1"/>
  <c r="T2219" i="1" s="1"/>
  <c r="S2214" i="1"/>
  <c r="S2217" i="1" s="1"/>
  <c r="S2219" i="1" s="1"/>
  <c r="R2214" i="1"/>
  <c r="R2217" i="1" s="1"/>
  <c r="R2219" i="1" s="1"/>
  <c r="Q2214" i="1"/>
  <c r="P2214" i="1"/>
  <c r="P2217" i="1" s="1"/>
  <c r="P2219" i="1" s="1"/>
  <c r="O2214" i="1"/>
  <c r="O2217" i="1" s="1"/>
  <c r="O2219" i="1" s="1"/>
  <c r="N2214" i="1"/>
  <c r="N2217" i="1" s="1"/>
  <c r="N2219" i="1" s="1"/>
  <c r="M2214" i="1"/>
  <c r="L2214" i="1"/>
  <c r="L2217" i="1" s="1"/>
  <c r="K2214" i="1"/>
  <c r="K2217" i="1" s="1"/>
  <c r="K2219" i="1" s="1"/>
  <c r="J2214" i="1"/>
  <c r="J2217" i="1" s="1"/>
  <c r="J2219" i="1" s="1"/>
  <c r="I2214" i="1"/>
  <c r="H2214" i="1"/>
  <c r="H2217" i="1" s="1"/>
  <c r="H2219" i="1" s="1"/>
  <c r="G2214" i="1"/>
  <c r="G2217" i="1" s="1"/>
  <c r="G2219" i="1" s="1"/>
  <c r="F2214" i="1"/>
  <c r="F2217" i="1" s="1"/>
  <c r="F2219" i="1" s="1"/>
  <c r="E2214" i="1"/>
  <c r="D2214" i="1"/>
  <c r="D2217" i="1" s="1"/>
  <c r="D2219" i="1" s="1"/>
  <c r="C2214" i="1"/>
  <c r="C2217" i="1" s="1"/>
  <c r="C2219" i="1" s="1"/>
  <c r="B2214" i="1"/>
  <c r="Z2213" i="1"/>
  <c r="Y2209" i="1"/>
  <c r="U2209" i="1"/>
  <c r="I2209" i="1"/>
  <c r="E2209" i="1"/>
  <c r="AB2208" i="1"/>
  <c r="Z2208" i="1"/>
  <c r="AA2208" i="1" s="1"/>
  <c r="W2207" i="1"/>
  <c r="W2209" i="1" s="1"/>
  <c r="S2207" i="1"/>
  <c r="S2209" i="1" s="1"/>
  <c r="O2207" i="1"/>
  <c r="O2209" i="1" s="1"/>
  <c r="K2207" i="1"/>
  <c r="K2209" i="1" s="1"/>
  <c r="G2207" i="1"/>
  <c r="G2209" i="1" s="1"/>
  <c r="C2207" i="1"/>
  <c r="C2209" i="1" s="1"/>
  <c r="Z2206" i="1"/>
  <c r="AA2206" i="1" s="1"/>
  <c r="AA2205" i="1"/>
  <c r="Z2205" i="1"/>
  <c r="Y2204" i="1"/>
  <c r="Y2207" i="1" s="1"/>
  <c r="X2204" i="1"/>
  <c r="X2207" i="1" s="1"/>
  <c r="X2209" i="1" s="1"/>
  <c r="W2204" i="1"/>
  <c r="V2204" i="1"/>
  <c r="U2204" i="1"/>
  <c r="U2207" i="1" s="1"/>
  <c r="T2204" i="1"/>
  <c r="T2207" i="1" s="1"/>
  <c r="T2209" i="1" s="1"/>
  <c r="S2204" i="1"/>
  <c r="R2204" i="1"/>
  <c r="Q2204" i="1"/>
  <c r="Q2207" i="1" s="1"/>
  <c r="Q2209" i="1" s="1"/>
  <c r="P2204" i="1"/>
  <c r="P2207" i="1" s="1"/>
  <c r="P2209" i="1" s="1"/>
  <c r="O2204" i="1"/>
  <c r="N2204" i="1"/>
  <c r="M2204" i="1"/>
  <c r="M2207" i="1" s="1"/>
  <c r="M2209" i="1" s="1"/>
  <c r="L2204" i="1"/>
  <c r="L2207" i="1" s="1"/>
  <c r="L2209" i="1" s="1"/>
  <c r="K2204" i="1"/>
  <c r="J2204" i="1"/>
  <c r="I2204" i="1"/>
  <c r="I2207" i="1" s="1"/>
  <c r="H2204" i="1"/>
  <c r="H2207" i="1" s="1"/>
  <c r="H2209" i="1" s="1"/>
  <c r="G2204" i="1"/>
  <c r="F2204" i="1"/>
  <c r="E2204" i="1"/>
  <c r="E2207" i="1" s="1"/>
  <c r="D2204" i="1"/>
  <c r="D2207" i="1" s="1"/>
  <c r="D2209" i="1" s="1"/>
  <c r="C2204" i="1"/>
  <c r="B2204" i="1"/>
  <c r="Z2203" i="1"/>
  <c r="W2199" i="1"/>
  <c r="G2199" i="1"/>
  <c r="Z2198" i="1"/>
  <c r="Y2197" i="1"/>
  <c r="Y2199" i="1" s="1"/>
  <c r="U2197" i="1"/>
  <c r="U2199" i="1" s="1"/>
  <c r="Q2197" i="1"/>
  <c r="Q2199" i="1" s="1"/>
  <c r="M2197" i="1"/>
  <c r="M2199" i="1" s="1"/>
  <c r="I2197" i="1"/>
  <c r="I2199" i="1" s="1"/>
  <c r="E2197" i="1"/>
  <c r="E2199" i="1" s="1"/>
  <c r="AA2196" i="1"/>
  <c r="Z2196" i="1"/>
  <c r="Z2195" i="1"/>
  <c r="AA2195" i="1" s="1"/>
  <c r="Y2194" i="1"/>
  <c r="X2194" i="1"/>
  <c r="W2194" i="1"/>
  <c r="W2197" i="1" s="1"/>
  <c r="V2194" i="1"/>
  <c r="V2197" i="1" s="1"/>
  <c r="V2199" i="1" s="1"/>
  <c r="U2194" i="1"/>
  <c r="T2194" i="1"/>
  <c r="S2194" i="1"/>
  <c r="S2197" i="1" s="1"/>
  <c r="S2199" i="1" s="1"/>
  <c r="R2194" i="1"/>
  <c r="R2197" i="1" s="1"/>
  <c r="R2199" i="1" s="1"/>
  <c r="Q2194" i="1"/>
  <c r="P2194" i="1"/>
  <c r="O2194" i="1"/>
  <c r="O2197" i="1" s="1"/>
  <c r="O2199" i="1" s="1"/>
  <c r="N2194" i="1"/>
  <c r="N2197" i="1" s="1"/>
  <c r="N2199" i="1" s="1"/>
  <c r="M2194" i="1"/>
  <c r="L2194" i="1"/>
  <c r="K2194" i="1"/>
  <c r="K2197" i="1" s="1"/>
  <c r="K2199" i="1" s="1"/>
  <c r="J2194" i="1"/>
  <c r="J2197" i="1" s="1"/>
  <c r="J2199" i="1" s="1"/>
  <c r="I2194" i="1"/>
  <c r="H2194" i="1"/>
  <c r="G2194" i="1"/>
  <c r="G2197" i="1" s="1"/>
  <c r="F2194" i="1"/>
  <c r="F2197" i="1" s="1"/>
  <c r="F2199" i="1" s="1"/>
  <c r="E2194" i="1"/>
  <c r="D2194" i="1"/>
  <c r="C2194" i="1"/>
  <c r="C2197" i="1" s="1"/>
  <c r="C2199" i="1" s="1"/>
  <c r="B2194" i="1"/>
  <c r="Z2193" i="1"/>
  <c r="Q2189" i="1"/>
  <c r="Y2188" i="1"/>
  <c r="X2188" i="1"/>
  <c r="W2188" i="1"/>
  <c r="V2188" i="1"/>
  <c r="U2188" i="1"/>
  <c r="T2188" i="1"/>
  <c r="S2188" i="1"/>
  <c r="R2188" i="1"/>
  <c r="Q2188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C2188" i="1"/>
  <c r="B2188" i="1"/>
  <c r="Y2186" i="1"/>
  <c r="X2186" i="1"/>
  <c r="W2186" i="1"/>
  <c r="U2186" i="1"/>
  <c r="T2186" i="1"/>
  <c r="S2186" i="1"/>
  <c r="Q2186" i="1"/>
  <c r="P2186" i="1"/>
  <c r="O2186" i="1"/>
  <c r="M2186" i="1"/>
  <c r="L2186" i="1"/>
  <c r="K2186" i="1"/>
  <c r="I2186" i="1"/>
  <c r="H2186" i="1"/>
  <c r="G2186" i="1"/>
  <c r="E2186" i="1"/>
  <c r="D2186" i="1"/>
  <c r="C2186" i="1"/>
  <c r="Y2185" i="1"/>
  <c r="X2185" i="1"/>
  <c r="W2185" i="1"/>
  <c r="V2185" i="1"/>
  <c r="U2185" i="1"/>
  <c r="T2185" i="1"/>
  <c r="S2185" i="1"/>
  <c r="R2185" i="1"/>
  <c r="Q2185" i="1"/>
  <c r="P2185" i="1"/>
  <c r="O2185" i="1"/>
  <c r="N2185" i="1"/>
  <c r="Z2185" i="1" s="1"/>
  <c r="M2185" i="1"/>
  <c r="L2185" i="1"/>
  <c r="K2185" i="1"/>
  <c r="J2185" i="1"/>
  <c r="I2185" i="1"/>
  <c r="H2185" i="1"/>
  <c r="G2185" i="1"/>
  <c r="F2185" i="1"/>
  <c r="E2185" i="1"/>
  <c r="D2185" i="1"/>
  <c r="C2185" i="1"/>
  <c r="B2185" i="1"/>
  <c r="Y2184" i="1"/>
  <c r="U2184" i="1"/>
  <c r="Q2184" i="1"/>
  <c r="M2184" i="1"/>
  <c r="I2184" i="1"/>
  <c r="E2184" i="1"/>
  <c r="Y2183" i="1"/>
  <c r="X2183" i="1"/>
  <c r="W2183" i="1"/>
  <c r="V2183" i="1"/>
  <c r="U2183" i="1"/>
  <c r="T2183" i="1"/>
  <c r="S2183" i="1"/>
  <c r="R2183" i="1"/>
  <c r="Q2183" i="1"/>
  <c r="Q2187" i="1" s="1"/>
  <c r="P2183" i="1"/>
  <c r="O2183" i="1"/>
  <c r="N2183" i="1"/>
  <c r="M2183" i="1"/>
  <c r="M2187" i="1" s="1"/>
  <c r="M2189" i="1" s="1"/>
  <c r="L2183" i="1"/>
  <c r="K2183" i="1"/>
  <c r="J2183" i="1"/>
  <c r="I2183" i="1"/>
  <c r="H2183" i="1"/>
  <c r="G2183" i="1"/>
  <c r="F2183" i="1"/>
  <c r="E2183" i="1"/>
  <c r="D2183" i="1"/>
  <c r="C2183" i="1"/>
  <c r="B2183" i="1"/>
  <c r="V2179" i="1"/>
  <c r="R2179" i="1"/>
  <c r="N2179" i="1"/>
  <c r="J2179" i="1"/>
  <c r="F2179" i="1"/>
  <c r="B2179" i="1"/>
  <c r="Y2177" i="1"/>
  <c r="Y2179" i="1" s="1"/>
  <c r="V2177" i="1"/>
  <c r="U2177" i="1"/>
  <c r="U2179" i="1" s="1"/>
  <c r="R2177" i="1"/>
  <c r="Q2177" i="1"/>
  <c r="Q2179" i="1" s="1"/>
  <c r="N2177" i="1"/>
  <c r="M2177" i="1"/>
  <c r="M2179" i="1" s="1"/>
  <c r="J2177" i="1"/>
  <c r="I2177" i="1"/>
  <c r="I2179" i="1" s="1"/>
  <c r="F2177" i="1"/>
  <c r="E2177" i="1"/>
  <c r="E2179" i="1" s="1"/>
  <c r="B2177" i="1"/>
  <c r="Y2174" i="1"/>
  <c r="X2174" i="1"/>
  <c r="X2177" i="1" s="1"/>
  <c r="X2179" i="1" s="1"/>
  <c r="W2174" i="1"/>
  <c r="W2177" i="1" s="1"/>
  <c r="W2179" i="1" s="1"/>
  <c r="V2174" i="1"/>
  <c r="U2174" i="1"/>
  <c r="T2174" i="1"/>
  <c r="T2177" i="1" s="1"/>
  <c r="T2179" i="1" s="1"/>
  <c r="S2174" i="1"/>
  <c r="S2177" i="1" s="1"/>
  <c r="S2179" i="1" s="1"/>
  <c r="R2174" i="1"/>
  <c r="Q2174" i="1"/>
  <c r="P2174" i="1"/>
  <c r="P2177" i="1" s="1"/>
  <c r="P2179" i="1" s="1"/>
  <c r="O2174" i="1"/>
  <c r="O2177" i="1" s="1"/>
  <c r="O2179" i="1" s="1"/>
  <c r="N2174" i="1"/>
  <c r="M2174" i="1"/>
  <c r="L2174" i="1"/>
  <c r="L2177" i="1" s="1"/>
  <c r="L2179" i="1" s="1"/>
  <c r="K2174" i="1"/>
  <c r="K2177" i="1" s="1"/>
  <c r="K2179" i="1" s="1"/>
  <c r="J2174" i="1"/>
  <c r="I2174" i="1"/>
  <c r="H2174" i="1"/>
  <c r="H2177" i="1" s="1"/>
  <c r="H2179" i="1" s="1"/>
  <c r="G2174" i="1"/>
  <c r="G2177" i="1" s="1"/>
  <c r="G2179" i="1" s="1"/>
  <c r="F2174" i="1"/>
  <c r="E2174" i="1"/>
  <c r="D2174" i="1"/>
  <c r="D2177" i="1" s="1"/>
  <c r="D2179" i="1" s="1"/>
  <c r="C2174" i="1"/>
  <c r="C2177" i="1" s="1"/>
  <c r="C2179" i="1" s="1"/>
  <c r="B2174" i="1"/>
  <c r="W2169" i="1"/>
  <c r="S2169" i="1"/>
  <c r="C2169" i="1"/>
  <c r="W2167" i="1"/>
  <c r="V2167" i="1"/>
  <c r="V2169" i="1" s="1"/>
  <c r="R2167" i="1"/>
  <c r="R2169" i="1" s="1"/>
  <c r="N2167" i="1"/>
  <c r="N2169" i="1" s="1"/>
  <c r="J2167" i="1"/>
  <c r="J2169" i="1" s="1"/>
  <c r="F2167" i="1"/>
  <c r="F2169" i="1" s="1"/>
  <c r="B2167" i="1"/>
  <c r="B2169" i="1" s="1"/>
  <c r="Y2164" i="1"/>
  <c r="Y2167" i="1" s="1"/>
  <c r="Y2169" i="1" s="1"/>
  <c r="X2164" i="1"/>
  <c r="X2167" i="1" s="1"/>
  <c r="X2169" i="1" s="1"/>
  <c r="W2164" i="1"/>
  <c r="V2164" i="1"/>
  <c r="U2164" i="1"/>
  <c r="U2167" i="1" s="1"/>
  <c r="U2169" i="1" s="1"/>
  <c r="T2164" i="1"/>
  <c r="T2167" i="1" s="1"/>
  <c r="T2169" i="1" s="1"/>
  <c r="S2164" i="1"/>
  <c r="S2167" i="1" s="1"/>
  <c r="R2164" i="1"/>
  <c r="Q2164" i="1"/>
  <c r="Q2167" i="1" s="1"/>
  <c r="Q2169" i="1" s="1"/>
  <c r="P2164" i="1"/>
  <c r="P2167" i="1" s="1"/>
  <c r="P2169" i="1" s="1"/>
  <c r="O2164" i="1"/>
  <c r="O2167" i="1" s="1"/>
  <c r="O2169" i="1" s="1"/>
  <c r="N2164" i="1"/>
  <c r="M2164" i="1"/>
  <c r="L2164" i="1"/>
  <c r="L2167" i="1" s="1"/>
  <c r="L2169" i="1" s="1"/>
  <c r="K2164" i="1"/>
  <c r="K2167" i="1" s="1"/>
  <c r="K2169" i="1" s="1"/>
  <c r="J2164" i="1"/>
  <c r="I2164" i="1"/>
  <c r="I2167" i="1" s="1"/>
  <c r="I2169" i="1" s="1"/>
  <c r="H2164" i="1"/>
  <c r="H2167" i="1" s="1"/>
  <c r="H2169" i="1" s="1"/>
  <c r="G2164" i="1"/>
  <c r="G2167" i="1" s="1"/>
  <c r="G2169" i="1" s="1"/>
  <c r="F2164" i="1"/>
  <c r="E2164" i="1"/>
  <c r="E2167" i="1" s="1"/>
  <c r="E2169" i="1" s="1"/>
  <c r="D2164" i="1"/>
  <c r="D2167" i="1" s="1"/>
  <c r="D2169" i="1" s="1"/>
  <c r="C2164" i="1"/>
  <c r="C2167" i="1" s="1"/>
  <c r="B2164" i="1"/>
  <c r="X2159" i="1"/>
  <c r="T2159" i="1"/>
  <c r="P2159" i="1"/>
  <c r="H2159" i="1"/>
  <c r="D2159" i="1"/>
  <c r="W2157" i="1"/>
  <c r="W2159" i="1" s="1"/>
  <c r="S2157" i="1"/>
  <c r="S2159" i="1" s="1"/>
  <c r="O2157" i="1"/>
  <c r="O2159" i="1" s="1"/>
  <c r="K2157" i="1"/>
  <c r="K2159" i="1" s="1"/>
  <c r="G2157" i="1"/>
  <c r="G2159" i="1" s="1"/>
  <c r="C2157" i="1"/>
  <c r="C2159" i="1" s="1"/>
  <c r="Y2154" i="1"/>
  <c r="Y2157" i="1" s="1"/>
  <c r="Y2159" i="1" s="1"/>
  <c r="X2154" i="1"/>
  <c r="X2157" i="1" s="1"/>
  <c r="W2154" i="1"/>
  <c r="V2154" i="1"/>
  <c r="V2157" i="1" s="1"/>
  <c r="V2159" i="1" s="1"/>
  <c r="U2154" i="1"/>
  <c r="U2157" i="1" s="1"/>
  <c r="U2159" i="1" s="1"/>
  <c r="T2154" i="1"/>
  <c r="T2157" i="1" s="1"/>
  <c r="S2154" i="1"/>
  <c r="R2154" i="1"/>
  <c r="R2157" i="1" s="1"/>
  <c r="R2159" i="1" s="1"/>
  <c r="Q2154" i="1"/>
  <c r="Q2157" i="1" s="1"/>
  <c r="Q2159" i="1" s="1"/>
  <c r="P2154" i="1"/>
  <c r="P2157" i="1" s="1"/>
  <c r="O2154" i="1"/>
  <c r="N2154" i="1"/>
  <c r="N2157" i="1" s="1"/>
  <c r="N2159" i="1" s="1"/>
  <c r="M2154" i="1"/>
  <c r="M2157" i="1" s="1"/>
  <c r="M2159" i="1" s="1"/>
  <c r="L2154" i="1"/>
  <c r="L2157" i="1" s="1"/>
  <c r="L2159" i="1" s="1"/>
  <c r="K2154" i="1"/>
  <c r="J2154" i="1"/>
  <c r="J2157" i="1" s="1"/>
  <c r="J2159" i="1" s="1"/>
  <c r="I2154" i="1"/>
  <c r="I2157" i="1" s="1"/>
  <c r="I2159" i="1" s="1"/>
  <c r="H2154" i="1"/>
  <c r="H2157" i="1" s="1"/>
  <c r="G2154" i="1"/>
  <c r="F2154" i="1"/>
  <c r="F2157" i="1" s="1"/>
  <c r="F2159" i="1" s="1"/>
  <c r="E2154" i="1"/>
  <c r="E2157" i="1" s="1"/>
  <c r="E2159" i="1" s="1"/>
  <c r="D2154" i="1"/>
  <c r="D2157" i="1" s="1"/>
  <c r="C2154" i="1"/>
  <c r="B2154" i="1"/>
  <c r="Y2149" i="1"/>
  <c r="Q2149" i="1"/>
  <c r="M2149" i="1"/>
  <c r="I2149" i="1"/>
  <c r="X2147" i="1"/>
  <c r="X2149" i="1" s="1"/>
  <c r="W2147" i="1"/>
  <c r="W2149" i="1" s="1"/>
  <c r="P2147" i="1"/>
  <c r="P2149" i="1" s="1"/>
  <c r="O2147" i="1"/>
  <c r="O2149" i="1" s="1"/>
  <c r="H2147" i="1"/>
  <c r="H2149" i="1" s="1"/>
  <c r="G2147" i="1"/>
  <c r="G2149" i="1" s="1"/>
  <c r="Y2144" i="1"/>
  <c r="Y2147" i="1" s="1"/>
  <c r="X2144" i="1"/>
  <c r="W2144" i="1"/>
  <c r="V2144" i="1"/>
  <c r="V2147" i="1" s="1"/>
  <c r="V2149" i="1" s="1"/>
  <c r="U2144" i="1"/>
  <c r="U2147" i="1" s="1"/>
  <c r="U2149" i="1" s="1"/>
  <c r="T2144" i="1"/>
  <c r="T2147" i="1" s="1"/>
  <c r="T2149" i="1" s="1"/>
  <c r="S2144" i="1"/>
  <c r="S2147" i="1" s="1"/>
  <c r="S2149" i="1" s="1"/>
  <c r="R2144" i="1"/>
  <c r="R2147" i="1" s="1"/>
  <c r="R2149" i="1" s="1"/>
  <c r="Q2144" i="1"/>
  <c r="Q2147" i="1" s="1"/>
  <c r="P2144" i="1"/>
  <c r="O2144" i="1"/>
  <c r="N2144" i="1"/>
  <c r="N2147" i="1" s="1"/>
  <c r="N2149" i="1" s="1"/>
  <c r="M2144" i="1"/>
  <c r="M2147" i="1" s="1"/>
  <c r="L2144" i="1"/>
  <c r="L2147" i="1" s="1"/>
  <c r="L2149" i="1" s="1"/>
  <c r="K2144" i="1"/>
  <c r="K2147" i="1" s="1"/>
  <c r="K2149" i="1" s="1"/>
  <c r="J2144" i="1"/>
  <c r="J2147" i="1" s="1"/>
  <c r="J2149" i="1" s="1"/>
  <c r="I2144" i="1"/>
  <c r="I2147" i="1" s="1"/>
  <c r="H2144" i="1"/>
  <c r="G2144" i="1"/>
  <c r="F2144" i="1"/>
  <c r="F2147" i="1" s="1"/>
  <c r="F2149" i="1" s="1"/>
  <c r="E2144" i="1"/>
  <c r="E2147" i="1" s="1"/>
  <c r="E2149" i="1" s="1"/>
  <c r="D2144" i="1"/>
  <c r="D2147" i="1" s="1"/>
  <c r="D2149" i="1" s="1"/>
  <c r="C2144" i="1"/>
  <c r="C2147" i="1" s="1"/>
  <c r="C2149" i="1" s="1"/>
  <c r="B2144" i="1"/>
  <c r="Y2139" i="1"/>
  <c r="Q2139" i="1"/>
  <c r="I2139" i="1"/>
  <c r="AA2138" i="1"/>
  <c r="Z2138" i="1"/>
  <c r="Y2138" i="1"/>
  <c r="X2138" i="1"/>
  <c r="W2138" i="1"/>
  <c r="W2139" i="1" s="1"/>
  <c r="V2138" i="1"/>
  <c r="U2138" i="1"/>
  <c r="T2138" i="1"/>
  <c r="S2138" i="1"/>
  <c r="S2139" i="1" s="1"/>
  <c r="R2138" i="1"/>
  <c r="Q2138" i="1"/>
  <c r="P2138" i="1"/>
  <c r="O2138" i="1"/>
  <c r="O2139" i="1" s="1"/>
  <c r="N2138" i="1"/>
  <c r="M2138" i="1"/>
  <c r="L2138" i="1"/>
  <c r="K2138" i="1"/>
  <c r="K2139" i="1" s="1"/>
  <c r="J2138" i="1"/>
  <c r="I2138" i="1"/>
  <c r="H2138" i="1"/>
  <c r="G2138" i="1"/>
  <c r="G2139" i="1" s="1"/>
  <c r="F2138" i="1"/>
  <c r="E2138" i="1"/>
  <c r="D2138" i="1"/>
  <c r="C2138" i="1"/>
  <c r="C2139" i="1" s="1"/>
  <c r="B2138" i="1"/>
  <c r="R2137" i="1"/>
  <c r="R2139" i="1" s="1"/>
  <c r="B2137" i="1"/>
  <c r="B2139" i="1" s="1"/>
  <c r="Z2136" i="1"/>
  <c r="Y2136" i="1"/>
  <c r="X2136" i="1"/>
  <c r="W2136" i="1"/>
  <c r="V2136" i="1"/>
  <c r="U2136" i="1"/>
  <c r="T2136" i="1"/>
  <c r="S2136" i="1"/>
  <c r="R2136" i="1"/>
  <c r="Q2136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C2136" i="1"/>
  <c r="B2136" i="1"/>
  <c r="AA2136" i="1" s="1"/>
  <c r="Z2135" i="1"/>
  <c r="Y2135" i="1"/>
  <c r="X2135" i="1"/>
  <c r="X2137" i="1" s="1"/>
  <c r="W2135" i="1"/>
  <c r="W2137" i="1" s="1"/>
  <c r="V2135" i="1"/>
  <c r="V2137" i="1" s="1"/>
  <c r="V2139" i="1" s="1"/>
  <c r="U2135" i="1"/>
  <c r="T2135" i="1"/>
  <c r="T2137" i="1" s="1"/>
  <c r="S2135" i="1"/>
  <c r="S2137" i="1" s="1"/>
  <c r="R2135" i="1"/>
  <c r="Q2135" i="1"/>
  <c r="P2135" i="1"/>
  <c r="P2137" i="1" s="1"/>
  <c r="O2135" i="1"/>
  <c r="O2137" i="1" s="1"/>
  <c r="N2135" i="1"/>
  <c r="N2137" i="1" s="1"/>
  <c r="N2139" i="1" s="1"/>
  <c r="M2135" i="1"/>
  <c r="L2135" i="1"/>
  <c r="L2137" i="1" s="1"/>
  <c r="K2135" i="1"/>
  <c r="K2137" i="1" s="1"/>
  <c r="J2135" i="1"/>
  <c r="J2137" i="1" s="1"/>
  <c r="J2139" i="1" s="1"/>
  <c r="I2135" i="1"/>
  <c r="H2135" i="1"/>
  <c r="H2137" i="1" s="1"/>
  <c r="G2135" i="1"/>
  <c r="G2137" i="1" s="1"/>
  <c r="F2135" i="1"/>
  <c r="F2137" i="1" s="1"/>
  <c r="F2139" i="1" s="1"/>
  <c r="E2135" i="1"/>
  <c r="D2135" i="1"/>
  <c r="D2137" i="1" s="1"/>
  <c r="C2135" i="1"/>
  <c r="C2137" i="1" s="1"/>
  <c r="B2135" i="1"/>
  <c r="AA2135" i="1" s="1"/>
  <c r="Y2134" i="1"/>
  <c r="Y2137" i="1" s="1"/>
  <c r="X2134" i="1"/>
  <c r="W2134" i="1"/>
  <c r="V2134" i="1"/>
  <c r="U2134" i="1"/>
  <c r="U2137" i="1" s="1"/>
  <c r="U2139" i="1" s="1"/>
  <c r="T2134" i="1"/>
  <c r="S2134" i="1"/>
  <c r="R2134" i="1"/>
  <c r="Q2134" i="1"/>
  <c r="Q2137" i="1" s="1"/>
  <c r="P2134" i="1"/>
  <c r="O2134" i="1"/>
  <c r="N2134" i="1"/>
  <c r="M2134" i="1"/>
  <c r="L2134" i="1"/>
  <c r="K2134" i="1"/>
  <c r="J2134" i="1"/>
  <c r="I2134" i="1"/>
  <c r="I2137" i="1" s="1"/>
  <c r="H2134" i="1"/>
  <c r="G2134" i="1"/>
  <c r="F2134" i="1"/>
  <c r="E2134" i="1"/>
  <c r="E2137" i="1" s="1"/>
  <c r="E2139" i="1" s="1"/>
  <c r="D2134" i="1"/>
  <c r="C2134" i="1"/>
  <c r="B2134" i="1"/>
  <c r="AA2133" i="1"/>
  <c r="AA2128" i="1"/>
  <c r="Z2128" i="1"/>
  <c r="Y2128" i="1"/>
  <c r="X2128" i="1"/>
  <c r="W2128" i="1"/>
  <c r="V2128" i="1"/>
  <c r="U2128" i="1"/>
  <c r="T2128" i="1"/>
  <c r="S2128" i="1"/>
  <c r="R2128" i="1"/>
  <c r="Q2128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C2128" i="1"/>
  <c r="B2128" i="1"/>
  <c r="Z2126" i="1"/>
  <c r="Y2126" i="1"/>
  <c r="X2126" i="1"/>
  <c r="W2126" i="1"/>
  <c r="V2126" i="1"/>
  <c r="U2126" i="1"/>
  <c r="T2126" i="1"/>
  <c r="S2126" i="1"/>
  <c r="R2126" i="1"/>
  <c r="Q2126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C2126" i="1"/>
  <c r="B2126" i="1"/>
  <c r="AA2126" i="1" s="1"/>
  <c r="Z2125" i="1"/>
  <c r="Y2125" i="1"/>
  <c r="X2125" i="1"/>
  <c r="W2125" i="1"/>
  <c r="V2125" i="1"/>
  <c r="V2127" i="1" s="1"/>
  <c r="V2129" i="1" s="1"/>
  <c r="U2125" i="1"/>
  <c r="T2125" i="1"/>
  <c r="S2125" i="1"/>
  <c r="R2125" i="1"/>
  <c r="R2127" i="1" s="1"/>
  <c r="R2129" i="1" s="1"/>
  <c r="Q2125" i="1"/>
  <c r="P2125" i="1"/>
  <c r="O2125" i="1"/>
  <c r="N2125" i="1"/>
  <c r="N2127" i="1" s="1"/>
  <c r="N2129" i="1" s="1"/>
  <c r="M2125" i="1"/>
  <c r="L2125" i="1"/>
  <c r="K2125" i="1"/>
  <c r="J2125" i="1"/>
  <c r="J2127" i="1" s="1"/>
  <c r="J2129" i="1" s="1"/>
  <c r="I2125" i="1"/>
  <c r="H2125" i="1"/>
  <c r="G2125" i="1"/>
  <c r="F2125" i="1"/>
  <c r="F2127" i="1" s="1"/>
  <c r="F2129" i="1" s="1"/>
  <c r="E2125" i="1"/>
  <c r="D2125" i="1"/>
  <c r="C2125" i="1"/>
  <c r="B2125" i="1"/>
  <c r="Y2124" i="1"/>
  <c r="X2124" i="1"/>
  <c r="W2124" i="1"/>
  <c r="V2124" i="1"/>
  <c r="U2124" i="1"/>
  <c r="T2124" i="1"/>
  <c r="S2124" i="1"/>
  <c r="R2124" i="1"/>
  <c r="Q2124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C2124" i="1"/>
  <c r="B2124" i="1"/>
  <c r="AA2123" i="1"/>
  <c r="Z2123" i="1"/>
  <c r="Y2123" i="1"/>
  <c r="X2123" i="1"/>
  <c r="X2127" i="1" s="1"/>
  <c r="W2123" i="1"/>
  <c r="W2127" i="1" s="1"/>
  <c r="V2123" i="1"/>
  <c r="U2123" i="1"/>
  <c r="T2123" i="1"/>
  <c r="T2127" i="1" s="1"/>
  <c r="S2123" i="1"/>
  <c r="S2127" i="1" s="1"/>
  <c r="R2123" i="1"/>
  <c r="Q2123" i="1"/>
  <c r="P2123" i="1"/>
  <c r="P2127" i="1" s="1"/>
  <c r="O2123" i="1"/>
  <c r="O2127" i="1" s="1"/>
  <c r="N2123" i="1"/>
  <c r="M2123" i="1"/>
  <c r="L2123" i="1"/>
  <c r="L2127" i="1" s="1"/>
  <c r="K2123" i="1"/>
  <c r="K2127" i="1" s="1"/>
  <c r="J2123" i="1"/>
  <c r="I2123" i="1"/>
  <c r="H2123" i="1"/>
  <c r="H2127" i="1" s="1"/>
  <c r="G2123" i="1"/>
  <c r="G2127" i="1" s="1"/>
  <c r="F2123" i="1"/>
  <c r="E2123" i="1"/>
  <c r="D2123" i="1"/>
  <c r="D2127" i="1" s="1"/>
  <c r="C2123" i="1"/>
  <c r="C2127" i="1" s="1"/>
  <c r="B2123" i="1"/>
  <c r="V2117" i="1"/>
  <c r="F2117" i="1"/>
  <c r="Z2116" i="1"/>
  <c r="AB2116" i="1" s="1"/>
  <c r="X2115" i="1"/>
  <c r="X2117" i="1" s="1"/>
  <c r="T2115" i="1"/>
  <c r="T2117" i="1" s="1"/>
  <c r="P2115" i="1"/>
  <c r="P2117" i="1" s="1"/>
  <c r="L2115" i="1"/>
  <c r="L2117" i="1" s="1"/>
  <c r="H2115" i="1"/>
  <c r="H2117" i="1" s="1"/>
  <c r="D2115" i="1"/>
  <c r="D2117" i="1" s="1"/>
  <c r="Z2114" i="1"/>
  <c r="AA2114" i="1" s="1"/>
  <c r="Z2113" i="1"/>
  <c r="AA2113" i="1" s="1"/>
  <c r="Z2112" i="1"/>
  <c r="AA2112" i="1" s="1"/>
  <c r="Y2111" i="1"/>
  <c r="Y2115" i="1" s="1"/>
  <c r="Y2117" i="1" s="1"/>
  <c r="X2111" i="1"/>
  <c r="W2111" i="1"/>
  <c r="W2115" i="1" s="1"/>
  <c r="W2117" i="1" s="1"/>
  <c r="V2111" i="1"/>
  <c r="V2115" i="1" s="1"/>
  <c r="U2111" i="1"/>
  <c r="U2115" i="1" s="1"/>
  <c r="U2117" i="1" s="1"/>
  <c r="T2111" i="1"/>
  <c r="S2111" i="1"/>
  <c r="S2115" i="1" s="1"/>
  <c r="S2117" i="1" s="1"/>
  <c r="R2111" i="1"/>
  <c r="R2115" i="1" s="1"/>
  <c r="R2117" i="1" s="1"/>
  <c r="Q2111" i="1"/>
  <c r="Q2115" i="1" s="1"/>
  <c r="Q2117" i="1" s="1"/>
  <c r="P2111" i="1"/>
  <c r="O2111" i="1"/>
  <c r="O2115" i="1" s="1"/>
  <c r="O2117" i="1" s="1"/>
  <c r="N2111" i="1"/>
  <c r="N2115" i="1" s="1"/>
  <c r="N2117" i="1" s="1"/>
  <c r="M2111" i="1"/>
  <c r="L2111" i="1"/>
  <c r="K2111" i="1"/>
  <c r="K2115" i="1" s="1"/>
  <c r="K2117" i="1" s="1"/>
  <c r="J2111" i="1"/>
  <c r="J2115" i="1" s="1"/>
  <c r="J2117" i="1" s="1"/>
  <c r="I2111" i="1"/>
  <c r="I2115" i="1" s="1"/>
  <c r="I2117" i="1" s="1"/>
  <c r="H2111" i="1"/>
  <c r="G2111" i="1"/>
  <c r="G2115" i="1" s="1"/>
  <c r="G2117" i="1" s="1"/>
  <c r="F2111" i="1"/>
  <c r="F2115" i="1" s="1"/>
  <c r="E2111" i="1"/>
  <c r="E2115" i="1" s="1"/>
  <c r="E2117" i="1" s="1"/>
  <c r="D2111" i="1"/>
  <c r="C2111" i="1"/>
  <c r="C2115" i="1" s="1"/>
  <c r="C2117" i="1" s="1"/>
  <c r="B2111" i="1"/>
  <c r="B2115" i="1" s="1"/>
  <c r="B2117" i="1" s="1"/>
  <c r="Y2105" i="1"/>
  <c r="X2105" i="1"/>
  <c r="U2105" i="1"/>
  <c r="T2105" i="1"/>
  <c r="Q2105" i="1"/>
  <c r="P2105" i="1"/>
  <c r="M2105" i="1"/>
  <c r="L2105" i="1"/>
  <c r="I2105" i="1"/>
  <c r="H2105" i="1"/>
  <c r="E2105" i="1"/>
  <c r="D2105" i="1"/>
  <c r="AB2104" i="1"/>
  <c r="AA2104" i="1"/>
  <c r="Z2104" i="1"/>
  <c r="Y2103" i="1"/>
  <c r="X2103" i="1"/>
  <c r="W2103" i="1"/>
  <c r="W2105" i="1" s="1"/>
  <c r="V2103" i="1"/>
  <c r="V2105" i="1" s="1"/>
  <c r="U2103" i="1"/>
  <c r="T2103" i="1"/>
  <c r="S2103" i="1"/>
  <c r="S2105" i="1" s="1"/>
  <c r="R2103" i="1"/>
  <c r="R2105" i="1" s="1"/>
  <c r="Q2103" i="1"/>
  <c r="P2103" i="1"/>
  <c r="O2103" i="1"/>
  <c r="O2105" i="1" s="1"/>
  <c r="N2103" i="1"/>
  <c r="N2105" i="1" s="1"/>
  <c r="M2103" i="1"/>
  <c r="L2103" i="1"/>
  <c r="K2103" i="1"/>
  <c r="K2105" i="1" s="1"/>
  <c r="J2103" i="1"/>
  <c r="J2105" i="1" s="1"/>
  <c r="I2103" i="1"/>
  <c r="H2103" i="1"/>
  <c r="G2103" i="1"/>
  <c r="G2105" i="1" s="1"/>
  <c r="F2103" i="1"/>
  <c r="F2105" i="1" s="1"/>
  <c r="E2103" i="1"/>
  <c r="D2103" i="1"/>
  <c r="C2103" i="1"/>
  <c r="C2105" i="1" s="1"/>
  <c r="B2103" i="1"/>
  <c r="B2105" i="1" s="1"/>
  <c r="Z2102" i="1"/>
  <c r="AB2102" i="1" s="1"/>
  <c r="AB2101" i="1"/>
  <c r="Z2101" i="1"/>
  <c r="AA2101" i="1" s="1"/>
  <c r="AB2100" i="1"/>
  <c r="AA2100" i="1"/>
  <c r="Z2100" i="1"/>
  <c r="Z2099" i="1"/>
  <c r="Y2095" i="1"/>
  <c r="V2095" i="1"/>
  <c r="U2095" i="1"/>
  <c r="R2095" i="1"/>
  <c r="Q2095" i="1"/>
  <c r="N2095" i="1"/>
  <c r="M2095" i="1"/>
  <c r="J2095" i="1"/>
  <c r="I2095" i="1"/>
  <c r="F2095" i="1"/>
  <c r="E2095" i="1"/>
  <c r="B2095" i="1"/>
  <c r="AB2094" i="1"/>
  <c r="Z2094" i="1"/>
  <c r="AA2094" i="1" s="1"/>
  <c r="Y2093" i="1"/>
  <c r="X2093" i="1"/>
  <c r="X2095" i="1" s="1"/>
  <c r="W2093" i="1"/>
  <c r="W2095" i="1" s="1"/>
  <c r="V2093" i="1"/>
  <c r="U2093" i="1"/>
  <c r="T2093" i="1"/>
  <c r="T2095" i="1" s="1"/>
  <c r="S2093" i="1"/>
  <c r="S2095" i="1" s="1"/>
  <c r="R2093" i="1"/>
  <c r="Q2093" i="1"/>
  <c r="P2093" i="1"/>
  <c r="P2095" i="1" s="1"/>
  <c r="O2093" i="1"/>
  <c r="O2095" i="1" s="1"/>
  <c r="N2093" i="1"/>
  <c r="M2093" i="1"/>
  <c r="L2093" i="1"/>
  <c r="L2095" i="1" s="1"/>
  <c r="K2093" i="1"/>
  <c r="K2095" i="1" s="1"/>
  <c r="J2093" i="1"/>
  <c r="I2093" i="1"/>
  <c r="H2093" i="1"/>
  <c r="H2095" i="1" s="1"/>
  <c r="G2093" i="1"/>
  <c r="G2095" i="1" s="1"/>
  <c r="F2093" i="1"/>
  <c r="E2093" i="1"/>
  <c r="D2093" i="1"/>
  <c r="D2095" i="1" s="1"/>
  <c r="C2093" i="1"/>
  <c r="C2095" i="1" s="1"/>
  <c r="B2093" i="1"/>
  <c r="Z2092" i="1"/>
  <c r="Z2091" i="1"/>
  <c r="AB2091" i="1" s="1"/>
  <c r="AB2090" i="1"/>
  <c r="Z2090" i="1"/>
  <c r="AA2090" i="1" s="1"/>
  <c r="AB2089" i="1"/>
  <c r="AA2089" i="1"/>
  <c r="Z2089" i="1"/>
  <c r="W2085" i="1"/>
  <c r="V2085" i="1"/>
  <c r="S2085" i="1"/>
  <c r="R2085" i="1"/>
  <c r="O2085" i="1"/>
  <c r="N2085" i="1"/>
  <c r="K2085" i="1"/>
  <c r="J2085" i="1"/>
  <c r="G2085" i="1"/>
  <c r="F2085" i="1"/>
  <c r="C2085" i="1"/>
  <c r="B2085" i="1"/>
  <c r="Z2084" i="1"/>
  <c r="AB2084" i="1" s="1"/>
  <c r="Y2083" i="1"/>
  <c r="Y2085" i="1" s="1"/>
  <c r="X2083" i="1"/>
  <c r="X2085" i="1" s="1"/>
  <c r="W2083" i="1"/>
  <c r="V2083" i="1"/>
  <c r="U2083" i="1"/>
  <c r="U2085" i="1" s="1"/>
  <c r="T2083" i="1"/>
  <c r="T2085" i="1" s="1"/>
  <c r="S2083" i="1"/>
  <c r="R2083" i="1"/>
  <c r="Q2083" i="1"/>
  <c r="Q2085" i="1" s="1"/>
  <c r="P2083" i="1"/>
  <c r="P2085" i="1" s="1"/>
  <c r="O2083" i="1"/>
  <c r="N2083" i="1"/>
  <c r="M2083" i="1"/>
  <c r="M2085" i="1" s="1"/>
  <c r="L2083" i="1"/>
  <c r="L2085" i="1" s="1"/>
  <c r="K2083" i="1"/>
  <c r="J2083" i="1"/>
  <c r="I2083" i="1"/>
  <c r="I2085" i="1" s="1"/>
  <c r="H2083" i="1"/>
  <c r="H2085" i="1" s="1"/>
  <c r="G2083" i="1"/>
  <c r="F2083" i="1"/>
  <c r="E2083" i="1"/>
  <c r="E2085" i="1" s="1"/>
  <c r="D2083" i="1"/>
  <c r="D2085" i="1" s="1"/>
  <c r="C2083" i="1"/>
  <c r="B2083" i="1"/>
  <c r="AB2082" i="1"/>
  <c r="AA2082" i="1"/>
  <c r="Z2082" i="1"/>
  <c r="Z2081" i="1"/>
  <c r="Z2080" i="1"/>
  <c r="AB2080" i="1" s="1"/>
  <c r="AB2079" i="1"/>
  <c r="Z2079" i="1"/>
  <c r="AA2079" i="1" s="1"/>
  <c r="X2075" i="1"/>
  <c r="W2075" i="1"/>
  <c r="T2075" i="1"/>
  <c r="S2075" i="1"/>
  <c r="P2075" i="1"/>
  <c r="O2075" i="1"/>
  <c r="L2075" i="1"/>
  <c r="K2075" i="1"/>
  <c r="H2075" i="1"/>
  <c r="G2075" i="1"/>
  <c r="D2075" i="1"/>
  <c r="C2075" i="1"/>
  <c r="Z2074" i="1"/>
  <c r="Y2073" i="1"/>
  <c r="Y2075" i="1" s="1"/>
  <c r="X2073" i="1"/>
  <c r="W2073" i="1"/>
  <c r="V2073" i="1"/>
  <c r="V2075" i="1" s="1"/>
  <c r="U2073" i="1"/>
  <c r="U2075" i="1" s="1"/>
  <c r="T2073" i="1"/>
  <c r="S2073" i="1"/>
  <c r="R2073" i="1"/>
  <c r="R2075" i="1" s="1"/>
  <c r="Q2073" i="1"/>
  <c r="Q2075" i="1" s="1"/>
  <c r="P2073" i="1"/>
  <c r="O2073" i="1"/>
  <c r="N2073" i="1"/>
  <c r="N2075" i="1" s="1"/>
  <c r="M2073" i="1"/>
  <c r="M2075" i="1" s="1"/>
  <c r="L2073" i="1"/>
  <c r="K2073" i="1"/>
  <c r="J2073" i="1"/>
  <c r="J2075" i="1" s="1"/>
  <c r="I2073" i="1"/>
  <c r="I2075" i="1" s="1"/>
  <c r="H2073" i="1"/>
  <c r="G2073" i="1"/>
  <c r="F2073" i="1"/>
  <c r="F2075" i="1" s="1"/>
  <c r="E2073" i="1"/>
  <c r="E2075" i="1" s="1"/>
  <c r="D2073" i="1"/>
  <c r="C2073" i="1"/>
  <c r="B2073" i="1"/>
  <c r="B2075" i="1" s="1"/>
  <c r="AB2072" i="1"/>
  <c r="Z2072" i="1"/>
  <c r="AA2072" i="1" s="1"/>
  <c r="AB2071" i="1"/>
  <c r="AA2071" i="1"/>
  <c r="Z2071" i="1"/>
  <c r="Z2070" i="1"/>
  <c r="Z2069" i="1"/>
  <c r="AB2069" i="1" s="1"/>
  <c r="T2065" i="1"/>
  <c r="P2065" i="1"/>
  <c r="D2065" i="1"/>
  <c r="AB2064" i="1"/>
  <c r="AA2064" i="1"/>
  <c r="Z2064" i="1"/>
  <c r="Z2063" i="1"/>
  <c r="AB2063" i="1" s="1"/>
  <c r="J2063" i="1"/>
  <c r="J2065" i="1" s="1"/>
  <c r="Z2062" i="1"/>
  <c r="AB2062" i="1" s="1"/>
  <c r="AB2061" i="1"/>
  <c r="Z2061" i="1"/>
  <c r="AA2061" i="1" s="1"/>
  <c r="AB2060" i="1"/>
  <c r="AA2060" i="1"/>
  <c r="Z2060" i="1"/>
  <c r="Y2059" i="1"/>
  <c r="Y2063" i="1" s="1"/>
  <c r="Y2065" i="1" s="1"/>
  <c r="X2059" i="1"/>
  <c r="X2063" i="1" s="1"/>
  <c r="X2065" i="1" s="1"/>
  <c r="W2059" i="1"/>
  <c r="W2063" i="1" s="1"/>
  <c r="W2065" i="1" s="1"/>
  <c r="V2059" i="1"/>
  <c r="V2063" i="1" s="1"/>
  <c r="V2065" i="1" s="1"/>
  <c r="U2059" i="1"/>
  <c r="U2063" i="1" s="1"/>
  <c r="U2065" i="1" s="1"/>
  <c r="T2059" i="1"/>
  <c r="T2063" i="1" s="1"/>
  <c r="S2059" i="1"/>
  <c r="S2063" i="1" s="1"/>
  <c r="S2065" i="1" s="1"/>
  <c r="R2059" i="1"/>
  <c r="R2063" i="1" s="1"/>
  <c r="R2065" i="1" s="1"/>
  <c r="Q2059" i="1"/>
  <c r="Q2063" i="1" s="1"/>
  <c r="Q2065" i="1" s="1"/>
  <c r="P2059" i="1"/>
  <c r="P2063" i="1" s="1"/>
  <c r="O2059" i="1"/>
  <c r="O2063" i="1" s="1"/>
  <c r="O2065" i="1" s="1"/>
  <c r="N2059" i="1"/>
  <c r="Z2059" i="1" s="1"/>
  <c r="AB2059" i="1" s="1"/>
  <c r="M2059" i="1"/>
  <c r="M2063" i="1" s="1"/>
  <c r="M2065" i="1" s="1"/>
  <c r="L2059" i="1"/>
  <c r="L2063" i="1" s="1"/>
  <c r="L2065" i="1" s="1"/>
  <c r="K2059" i="1"/>
  <c r="K2063" i="1" s="1"/>
  <c r="K2065" i="1" s="1"/>
  <c r="J2059" i="1"/>
  <c r="I2059" i="1"/>
  <c r="I2063" i="1" s="1"/>
  <c r="I2065" i="1" s="1"/>
  <c r="H2059" i="1"/>
  <c r="H2063" i="1" s="1"/>
  <c r="H2065" i="1" s="1"/>
  <c r="G2059" i="1"/>
  <c r="G2063" i="1" s="1"/>
  <c r="G2065" i="1" s="1"/>
  <c r="F2059" i="1"/>
  <c r="F2063" i="1" s="1"/>
  <c r="F2065" i="1" s="1"/>
  <c r="E2059" i="1"/>
  <c r="E2063" i="1" s="1"/>
  <c r="E2065" i="1" s="1"/>
  <c r="D2059" i="1"/>
  <c r="D2063" i="1" s="1"/>
  <c r="C2059" i="1"/>
  <c r="C2063" i="1" s="1"/>
  <c r="C2065" i="1" s="1"/>
  <c r="B2059" i="1"/>
  <c r="B2063" i="1" s="1"/>
  <c r="B2065" i="1" s="1"/>
  <c r="Q2055" i="1"/>
  <c r="AB2054" i="1"/>
  <c r="Z2054" i="1"/>
  <c r="AA2054" i="1" s="1"/>
  <c r="S2053" i="1"/>
  <c r="S2055" i="1" s="1"/>
  <c r="O2053" i="1"/>
  <c r="O2055" i="1" s="1"/>
  <c r="C2053" i="1"/>
  <c r="C2055" i="1" s="1"/>
  <c r="Z2052" i="1"/>
  <c r="Z2051" i="1"/>
  <c r="AB2051" i="1" s="1"/>
  <c r="AB2050" i="1"/>
  <c r="Z2050" i="1"/>
  <c r="AA2050" i="1" s="1"/>
  <c r="AB2049" i="1"/>
  <c r="AA2049" i="1"/>
  <c r="Z2049" i="1"/>
  <c r="Y2049" i="1"/>
  <c r="Y2053" i="1" s="1"/>
  <c r="Y2055" i="1" s="1"/>
  <c r="X2049" i="1"/>
  <c r="X2053" i="1" s="1"/>
  <c r="X2055" i="1" s="1"/>
  <c r="W2049" i="1"/>
  <c r="W2053" i="1" s="1"/>
  <c r="W2055" i="1" s="1"/>
  <c r="V2049" i="1"/>
  <c r="V2053" i="1" s="1"/>
  <c r="V2055" i="1" s="1"/>
  <c r="U2049" i="1"/>
  <c r="U2053" i="1" s="1"/>
  <c r="U2055" i="1" s="1"/>
  <c r="T2049" i="1"/>
  <c r="T2053" i="1" s="1"/>
  <c r="T2055" i="1" s="1"/>
  <c r="S2049" i="1"/>
  <c r="R2049" i="1"/>
  <c r="R2053" i="1" s="1"/>
  <c r="R2055" i="1" s="1"/>
  <c r="Q2049" i="1"/>
  <c r="Q2053" i="1" s="1"/>
  <c r="P2049" i="1"/>
  <c r="P2053" i="1" s="1"/>
  <c r="P2055" i="1" s="1"/>
  <c r="O2049" i="1"/>
  <c r="N2049" i="1"/>
  <c r="N2053" i="1" s="1"/>
  <c r="N2055" i="1" s="1"/>
  <c r="M2049" i="1"/>
  <c r="M2053" i="1" s="1"/>
  <c r="M2055" i="1" s="1"/>
  <c r="L2049" i="1"/>
  <c r="L2053" i="1" s="1"/>
  <c r="L2055" i="1" s="1"/>
  <c r="K2049" i="1"/>
  <c r="K2053" i="1" s="1"/>
  <c r="K2055" i="1" s="1"/>
  <c r="J2049" i="1"/>
  <c r="J2053" i="1" s="1"/>
  <c r="J2055" i="1" s="1"/>
  <c r="I2049" i="1"/>
  <c r="I2053" i="1" s="1"/>
  <c r="I2055" i="1" s="1"/>
  <c r="H2049" i="1"/>
  <c r="H2053" i="1" s="1"/>
  <c r="H2055" i="1" s="1"/>
  <c r="G2049" i="1"/>
  <c r="G2053" i="1" s="1"/>
  <c r="G2055" i="1" s="1"/>
  <c r="F2049" i="1"/>
  <c r="F2053" i="1" s="1"/>
  <c r="F2055" i="1" s="1"/>
  <c r="E2049" i="1"/>
  <c r="E2053" i="1" s="1"/>
  <c r="E2055" i="1" s="1"/>
  <c r="D2049" i="1"/>
  <c r="D2053" i="1" s="1"/>
  <c r="D2055" i="1" s="1"/>
  <c r="C2049" i="1"/>
  <c r="B2049" i="1"/>
  <c r="B2053" i="1" s="1"/>
  <c r="B2055" i="1" s="1"/>
  <c r="V2045" i="1"/>
  <c r="J2045" i="1"/>
  <c r="F2045" i="1"/>
  <c r="Z2044" i="1"/>
  <c r="AA2044" i="1" s="1"/>
  <c r="W2043" i="1"/>
  <c r="W2045" i="1" s="1"/>
  <c r="S2043" i="1"/>
  <c r="S2045" i="1" s="1"/>
  <c r="O2043" i="1"/>
  <c r="O2045" i="1" s="1"/>
  <c r="K2043" i="1"/>
  <c r="K2045" i="1" s="1"/>
  <c r="G2043" i="1"/>
  <c r="G2045" i="1" s="1"/>
  <c r="C2043" i="1"/>
  <c r="C2045" i="1" s="1"/>
  <c r="Z2042" i="1"/>
  <c r="AA2042" i="1" s="1"/>
  <c r="AA2041" i="1"/>
  <c r="Z2041" i="1"/>
  <c r="Z2040" i="1"/>
  <c r="AA2040" i="1" s="1"/>
  <c r="Y2039" i="1"/>
  <c r="Y2043" i="1" s="1"/>
  <c r="Y2045" i="1" s="1"/>
  <c r="X2039" i="1"/>
  <c r="X2043" i="1" s="1"/>
  <c r="X2045" i="1" s="1"/>
  <c r="W2039" i="1"/>
  <c r="V2039" i="1"/>
  <c r="V2043" i="1" s="1"/>
  <c r="U2039" i="1"/>
  <c r="U2043" i="1" s="1"/>
  <c r="U2045" i="1" s="1"/>
  <c r="T2039" i="1"/>
  <c r="T2043" i="1" s="1"/>
  <c r="T2045" i="1" s="1"/>
  <c r="S2039" i="1"/>
  <c r="R2039" i="1"/>
  <c r="R2043" i="1" s="1"/>
  <c r="R2045" i="1" s="1"/>
  <c r="Q2039" i="1"/>
  <c r="Q2043" i="1" s="1"/>
  <c r="Q2045" i="1" s="1"/>
  <c r="P2039" i="1"/>
  <c r="P2043" i="1" s="1"/>
  <c r="P2045" i="1" s="1"/>
  <c r="O2039" i="1"/>
  <c r="N2039" i="1"/>
  <c r="N2043" i="1" s="1"/>
  <c r="N2045" i="1" s="1"/>
  <c r="M2039" i="1"/>
  <c r="M2043" i="1" s="1"/>
  <c r="M2045" i="1" s="1"/>
  <c r="L2039" i="1"/>
  <c r="L2043" i="1" s="1"/>
  <c r="L2045" i="1" s="1"/>
  <c r="K2039" i="1"/>
  <c r="J2039" i="1"/>
  <c r="J2043" i="1" s="1"/>
  <c r="I2039" i="1"/>
  <c r="I2043" i="1" s="1"/>
  <c r="I2045" i="1" s="1"/>
  <c r="H2039" i="1"/>
  <c r="H2043" i="1" s="1"/>
  <c r="H2045" i="1" s="1"/>
  <c r="G2039" i="1"/>
  <c r="F2039" i="1"/>
  <c r="F2043" i="1" s="1"/>
  <c r="E2039" i="1"/>
  <c r="E2043" i="1" s="1"/>
  <c r="E2045" i="1" s="1"/>
  <c r="D2039" i="1"/>
  <c r="D2043" i="1" s="1"/>
  <c r="D2045" i="1" s="1"/>
  <c r="C2039" i="1"/>
  <c r="B2039" i="1"/>
  <c r="B2043" i="1" s="1"/>
  <c r="B2045" i="1" s="1"/>
  <c r="Z2034" i="1"/>
  <c r="X2033" i="1"/>
  <c r="X2035" i="1" s="1"/>
  <c r="T2033" i="1"/>
  <c r="T2035" i="1" s="1"/>
  <c r="P2033" i="1"/>
  <c r="P2035" i="1" s="1"/>
  <c r="L2033" i="1"/>
  <c r="L2035" i="1" s="1"/>
  <c r="H2033" i="1"/>
  <c r="H2035" i="1" s="1"/>
  <c r="D2033" i="1"/>
  <c r="D2035" i="1" s="1"/>
  <c r="Z2032" i="1"/>
  <c r="AA2032" i="1" s="1"/>
  <c r="Z2031" i="1"/>
  <c r="AA2031" i="1" s="1"/>
  <c r="Z2030" i="1"/>
  <c r="AA2030" i="1" s="1"/>
  <c r="Y2029" i="1"/>
  <c r="X2029" i="1"/>
  <c r="W2029" i="1"/>
  <c r="W2033" i="1" s="1"/>
  <c r="W2035" i="1" s="1"/>
  <c r="V2029" i="1"/>
  <c r="V2033" i="1" s="1"/>
  <c r="V2035" i="1" s="1"/>
  <c r="U2029" i="1"/>
  <c r="T2029" i="1"/>
  <c r="S2029" i="1"/>
  <c r="S2033" i="1" s="1"/>
  <c r="S2035" i="1" s="1"/>
  <c r="R2029" i="1"/>
  <c r="R2033" i="1" s="1"/>
  <c r="R2035" i="1" s="1"/>
  <c r="Q2029" i="1"/>
  <c r="P2029" i="1"/>
  <c r="O2029" i="1"/>
  <c r="O2033" i="1" s="1"/>
  <c r="O2035" i="1" s="1"/>
  <c r="N2029" i="1"/>
  <c r="N2033" i="1" s="1"/>
  <c r="N2035" i="1" s="1"/>
  <c r="M2029" i="1"/>
  <c r="L2029" i="1"/>
  <c r="K2029" i="1"/>
  <c r="K2033" i="1" s="1"/>
  <c r="K2035" i="1" s="1"/>
  <c r="J2029" i="1"/>
  <c r="J2033" i="1" s="1"/>
  <c r="J2035" i="1" s="1"/>
  <c r="I2029" i="1"/>
  <c r="H2029" i="1"/>
  <c r="G2029" i="1"/>
  <c r="G2033" i="1" s="1"/>
  <c r="G2035" i="1" s="1"/>
  <c r="F2029" i="1"/>
  <c r="F2033" i="1" s="1"/>
  <c r="F2035" i="1" s="1"/>
  <c r="E2029" i="1"/>
  <c r="D2029" i="1"/>
  <c r="C2029" i="1"/>
  <c r="C2033" i="1" s="1"/>
  <c r="C2035" i="1" s="1"/>
  <c r="B2029" i="1"/>
  <c r="B2033" i="1" s="1"/>
  <c r="B2035" i="1" s="1"/>
  <c r="T2025" i="1"/>
  <c r="P2025" i="1"/>
  <c r="D2025" i="1"/>
  <c r="Z2024" i="1"/>
  <c r="Y2023" i="1"/>
  <c r="Y2025" i="1" s="1"/>
  <c r="U2023" i="1"/>
  <c r="U2025" i="1" s="1"/>
  <c r="Q2023" i="1"/>
  <c r="Q2025" i="1" s="1"/>
  <c r="M2023" i="1"/>
  <c r="M2025" i="1" s="1"/>
  <c r="I2023" i="1"/>
  <c r="I2025" i="1" s="1"/>
  <c r="E2023" i="1"/>
  <c r="E2025" i="1" s="1"/>
  <c r="AA2022" i="1"/>
  <c r="Z2022" i="1"/>
  <c r="Z2021" i="1"/>
  <c r="AA2021" i="1" s="1"/>
  <c r="AA2020" i="1"/>
  <c r="Z2020" i="1"/>
  <c r="Y2019" i="1"/>
  <c r="X2019" i="1"/>
  <c r="X2023" i="1" s="1"/>
  <c r="X2025" i="1" s="1"/>
  <c r="W2019" i="1"/>
  <c r="W2023" i="1" s="1"/>
  <c r="W2025" i="1" s="1"/>
  <c r="V2019" i="1"/>
  <c r="U2019" i="1"/>
  <c r="T2019" i="1"/>
  <c r="T2023" i="1" s="1"/>
  <c r="S2019" i="1"/>
  <c r="S2023" i="1" s="1"/>
  <c r="S2025" i="1" s="1"/>
  <c r="R2019" i="1"/>
  <c r="Q2019" i="1"/>
  <c r="P2019" i="1"/>
  <c r="P2023" i="1" s="1"/>
  <c r="O2019" i="1"/>
  <c r="O2023" i="1" s="1"/>
  <c r="O2025" i="1" s="1"/>
  <c r="N2019" i="1"/>
  <c r="M2019" i="1"/>
  <c r="L2019" i="1"/>
  <c r="L2023" i="1" s="1"/>
  <c r="L2025" i="1" s="1"/>
  <c r="K2019" i="1"/>
  <c r="K2023" i="1" s="1"/>
  <c r="K2025" i="1" s="1"/>
  <c r="J2019" i="1"/>
  <c r="I2019" i="1"/>
  <c r="H2019" i="1"/>
  <c r="H2023" i="1" s="1"/>
  <c r="H2025" i="1" s="1"/>
  <c r="G2019" i="1"/>
  <c r="G2023" i="1" s="1"/>
  <c r="G2025" i="1" s="1"/>
  <c r="F2019" i="1"/>
  <c r="E2019" i="1"/>
  <c r="D2019" i="1"/>
  <c r="D2023" i="1" s="1"/>
  <c r="C2019" i="1"/>
  <c r="C2023" i="1" s="1"/>
  <c r="C2025" i="1" s="1"/>
  <c r="B2019" i="1"/>
  <c r="Q2015" i="1"/>
  <c r="AA2014" i="1"/>
  <c r="Z2014" i="1"/>
  <c r="V2013" i="1"/>
  <c r="V2015" i="1" s="1"/>
  <c r="R2013" i="1"/>
  <c r="R2015" i="1" s="1"/>
  <c r="N2013" i="1"/>
  <c r="N2015" i="1" s="1"/>
  <c r="J2013" i="1"/>
  <c r="J2015" i="1" s="1"/>
  <c r="F2013" i="1"/>
  <c r="F2015" i="1" s="1"/>
  <c r="B2013" i="1"/>
  <c r="B2015" i="1" s="1"/>
  <c r="Z2012" i="1"/>
  <c r="AA2012" i="1" s="1"/>
  <c r="Z2011" i="1"/>
  <c r="AA2011" i="1" s="1"/>
  <c r="Z2010" i="1"/>
  <c r="AA2010" i="1" s="1"/>
  <c r="Y2009" i="1"/>
  <c r="Y2013" i="1" s="1"/>
  <c r="Y2015" i="1" s="1"/>
  <c r="X2009" i="1"/>
  <c r="X2013" i="1" s="1"/>
  <c r="X2015" i="1" s="1"/>
  <c r="W2009" i="1"/>
  <c r="V2009" i="1"/>
  <c r="U2009" i="1"/>
  <c r="U2013" i="1" s="1"/>
  <c r="U2015" i="1" s="1"/>
  <c r="T2009" i="1"/>
  <c r="T2013" i="1" s="1"/>
  <c r="T2015" i="1" s="1"/>
  <c r="S2009" i="1"/>
  <c r="R2009" i="1"/>
  <c r="Q2009" i="1"/>
  <c r="Q2013" i="1" s="1"/>
  <c r="P2009" i="1"/>
  <c r="P2013" i="1" s="1"/>
  <c r="P2015" i="1" s="1"/>
  <c r="O2009" i="1"/>
  <c r="N2009" i="1"/>
  <c r="M2009" i="1"/>
  <c r="M2013" i="1" s="1"/>
  <c r="M2015" i="1" s="1"/>
  <c r="L2009" i="1"/>
  <c r="L2013" i="1" s="1"/>
  <c r="L2015" i="1" s="1"/>
  <c r="K2009" i="1"/>
  <c r="J2009" i="1"/>
  <c r="I2009" i="1"/>
  <c r="I2013" i="1" s="1"/>
  <c r="I2015" i="1" s="1"/>
  <c r="H2009" i="1"/>
  <c r="H2013" i="1" s="1"/>
  <c r="H2015" i="1" s="1"/>
  <c r="G2009" i="1"/>
  <c r="F2009" i="1"/>
  <c r="E2009" i="1"/>
  <c r="E2013" i="1" s="1"/>
  <c r="E2015" i="1" s="1"/>
  <c r="D2009" i="1"/>
  <c r="D2013" i="1" s="1"/>
  <c r="D2015" i="1" s="1"/>
  <c r="C2009" i="1"/>
  <c r="B2009" i="1"/>
  <c r="Y2004" i="1"/>
  <c r="X2004" i="1"/>
  <c r="W2004" i="1"/>
  <c r="V2004" i="1"/>
  <c r="U2004" i="1"/>
  <c r="T2004" i="1"/>
  <c r="T2005" i="1" s="1"/>
  <c r="S2004" i="1"/>
  <c r="R2004" i="1"/>
  <c r="Q2004" i="1"/>
  <c r="P2004" i="1"/>
  <c r="P2005" i="1" s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D2005" i="1" s="1"/>
  <c r="C2004" i="1"/>
  <c r="B2004" i="1"/>
  <c r="Y2002" i="1"/>
  <c r="X2002" i="1"/>
  <c r="W2002" i="1"/>
  <c r="V2002" i="1"/>
  <c r="U2002" i="1"/>
  <c r="T2002" i="1"/>
  <c r="S2002" i="1"/>
  <c r="R2002" i="1"/>
  <c r="Q2002" i="1"/>
  <c r="P2002" i="1"/>
  <c r="O2002" i="1"/>
  <c r="N2002" i="1"/>
  <c r="M2002" i="1"/>
  <c r="Z2002" i="1" s="1"/>
  <c r="L2002" i="1"/>
  <c r="K2002" i="1"/>
  <c r="J2002" i="1"/>
  <c r="I2002" i="1"/>
  <c r="H2002" i="1"/>
  <c r="G2002" i="1"/>
  <c r="F2002" i="1"/>
  <c r="E2002" i="1"/>
  <c r="D2002" i="1"/>
  <c r="C2002" i="1"/>
  <c r="B2002" i="1"/>
  <c r="Y2001" i="1"/>
  <c r="X2001" i="1"/>
  <c r="W2001" i="1"/>
  <c r="V2001" i="1"/>
  <c r="U2001" i="1"/>
  <c r="T2001" i="1"/>
  <c r="S2001" i="1"/>
  <c r="R2001" i="1"/>
  <c r="Q2001" i="1"/>
  <c r="P2001" i="1"/>
  <c r="O2001" i="1"/>
  <c r="N2001" i="1"/>
  <c r="M2001" i="1"/>
  <c r="Z2001" i="1" s="1"/>
  <c r="AA2001" i="1" s="1"/>
  <c r="L2001" i="1"/>
  <c r="K2001" i="1"/>
  <c r="J2001" i="1"/>
  <c r="I2001" i="1"/>
  <c r="H2001" i="1"/>
  <c r="G2001" i="1"/>
  <c r="F2001" i="1"/>
  <c r="E2001" i="1"/>
  <c r="D2001" i="1"/>
  <c r="C2001" i="1"/>
  <c r="B2001" i="1"/>
  <c r="Y2000" i="1"/>
  <c r="X2000" i="1"/>
  <c r="W2000" i="1"/>
  <c r="V2000" i="1"/>
  <c r="U2000" i="1"/>
  <c r="T2000" i="1"/>
  <c r="S2000" i="1"/>
  <c r="R2000" i="1"/>
  <c r="Q2000" i="1"/>
  <c r="P2000" i="1"/>
  <c r="O2000" i="1"/>
  <c r="N2000" i="1"/>
  <c r="M2000" i="1"/>
  <c r="Z2000" i="1" s="1"/>
  <c r="L2000" i="1"/>
  <c r="K2000" i="1"/>
  <c r="J2000" i="1"/>
  <c r="I2000" i="1"/>
  <c r="H2000" i="1"/>
  <c r="G2000" i="1"/>
  <c r="F2000" i="1"/>
  <c r="E2000" i="1"/>
  <c r="D2000" i="1"/>
  <c r="C2000" i="1"/>
  <c r="B2000" i="1"/>
  <c r="X1999" i="1"/>
  <c r="X2003" i="1" s="1"/>
  <c r="T1999" i="1"/>
  <c r="T2003" i="1" s="1"/>
  <c r="P1999" i="1"/>
  <c r="P2003" i="1" s="1"/>
  <c r="L1999" i="1"/>
  <c r="L2003" i="1" s="1"/>
  <c r="H1999" i="1"/>
  <c r="H2003" i="1" s="1"/>
  <c r="D1999" i="1"/>
  <c r="D2003" i="1" s="1"/>
  <c r="Q1988" i="1"/>
  <c r="L1987" i="1"/>
  <c r="V1986" i="1"/>
  <c r="F1986" i="1"/>
  <c r="Q1982" i="1"/>
  <c r="AB1981" i="1"/>
  <c r="AA1981" i="1"/>
  <c r="V1980" i="1"/>
  <c r="V1982" i="1" s="1"/>
  <c r="R1980" i="1"/>
  <c r="R1982" i="1" s="1"/>
  <c r="N1980" i="1"/>
  <c r="N1982" i="1" s="1"/>
  <c r="J1980" i="1"/>
  <c r="J1982" i="1" s="1"/>
  <c r="F1980" i="1"/>
  <c r="F1982" i="1" s="1"/>
  <c r="B1980" i="1"/>
  <c r="B1982" i="1" s="1"/>
  <c r="AA1979" i="1"/>
  <c r="AA1978" i="1"/>
  <c r="Y1977" i="1"/>
  <c r="Y1980" i="1" s="1"/>
  <c r="Y1982" i="1" s="1"/>
  <c r="X1977" i="1"/>
  <c r="X1980" i="1" s="1"/>
  <c r="X1982" i="1" s="1"/>
  <c r="W1977" i="1"/>
  <c r="V1977" i="1"/>
  <c r="U1977" i="1"/>
  <c r="U1980" i="1" s="1"/>
  <c r="U1982" i="1" s="1"/>
  <c r="T1977" i="1"/>
  <c r="T1980" i="1" s="1"/>
  <c r="T1982" i="1" s="1"/>
  <c r="S1977" i="1"/>
  <c r="R1977" i="1"/>
  <c r="Q1977" i="1"/>
  <c r="Q1980" i="1" s="1"/>
  <c r="P1977" i="1"/>
  <c r="P1980" i="1" s="1"/>
  <c r="P1982" i="1" s="1"/>
  <c r="O1977" i="1"/>
  <c r="N1977" i="1"/>
  <c r="M1977" i="1"/>
  <c r="M1980" i="1" s="1"/>
  <c r="M1982" i="1" s="1"/>
  <c r="L1977" i="1"/>
  <c r="L1980" i="1" s="1"/>
  <c r="L1982" i="1" s="1"/>
  <c r="K1977" i="1"/>
  <c r="J1977" i="1"/>
  <c r="I1977" i="1"/>
  <c r="I1980" i="1" s="1"/>
  <c r="I1982" i="1" s="1"/>
  <c r="H1977" i="1"/>
  <c r="H1980" i="1" s="1"/>
  <c r="H1982" i="1" s="1"/>
  <c r="G1977" i="1"/>
  <c r="F1977" i="1"/>
  <c r="E1977" i="1"/>
  <c r="E1980" i="1" s="1"/>
  <c r="E1982" i="1" s="1"/>
  <c r="D1977" i="1"/>
  <c r="D1980" i="1" s="1"/>
  <c r="D1982" i="1" s="1"/>
  <c r="C1977" i="1"/>
  <c r="B1977" i="1"/>
  <c r="AA1976" i="1"/>
  <c r="W1972" i="1"/>
  <c r="O1972" i="1"/>
  <c r="K1972" i="1"/>
  <c r="Z1971" i="1"/>
  <c r="Y1971" i="1"/>
  <c r="X1971" i="1"/>
  <c r="W1971" i="1"/>
  <c r="V1971" i="1"/>
  <c r="U1971" i="1"/>
  <c r="T1971" i="1"/>
  <c r="S1971" i="1"/>
  <c r="S1972" i="1" s="1"/>
  <c r="R1971" i="1"/>
  <c r="Q1971" i="1"/>
  <c r="P1971" i="1"/>
  <c r="O1971" i="1"/>
  <c r="N1971" i="1"/>
  <c r="M1971" i="1"/>
  <c r="L1971" i="1"/>
  <c r="K1971" i="1"/>
  <c r="J1971" i="1"/>
  <c r="I1971" i="1"/>
  <c r="H1971" i="1"/>
  <c r="G1971" i="1"/>
  <c r="G1972" i="1" s="1"/>
  <c r="F1971" i="1"/>
  <c r="E1971" i="1"/>
  <c r="D1971" i="1"/>
  <c r="C1971" i="1"/>
  <c r="C1972" i="1" s="1"/>
  <c r="B1971" i="1"/>
  <c r="Y1970" i="1"/>
  <c r="X1970" i="1"/>
  <c r="X1972" i="1" s="1"/>
  <c r="W1970" i="1"/>
  <c r="V1970" i="1"/>
  <c r="U1970" i="1"/>
  <c r="T1970" i="1"/>
  <c r="T1972" i="1" s="1"/>
  <c r="S1970" i="1"/>
  <c r="R1970" i="1"/>
  <c r="Q1970" i="1"/>
  <c r="P1970" i="1"/>
  <c r="P1972" i="1" s="1"/>
  <c r="O1970" i="1"/>
  <c r="N1970" i="1"/>
  <c r="M1970" i="1"/>
  <c r="L1970" i="1"/>
  <c r="L1972" i="1" s="1"/>
  <c r="K1970" i="1"/>
  <c r="J1970" i="1"/>
  <c r="I1970" i="1"/>
  <c r="H1970" i="1"/>
  <c r="H1972" i="1" s="1"/>
  <c r="G1970" i="1"/>
  <c r="F1970" i="1"/>
  <c r="E1970" i="1"/>
  <c r="D1970" i="1"/>
  <c r="D1972" i="1" s="1"/>
  <c r="C1970" i="1"/>
  <c r="B1970" i="1"/>
  <c r="AA1969" i="1"/>
  <c r="Z1969" i="1"/>
  <c r="Z1968" i="1"/>
  <c r="AA1968" i="1" s="1"/>
  <c r="AA1967" i="1"/>
  <c r="Z1967" i="1"/>
  <c r="Z1966" i="1"/>
  <c r="AA1966" i="1" s="1"/>
  <c r="X1962" i="1"/>
  <c r="K1962" i="1"/>
  <c r="Y1961" i="1"/>
  <c r="X1961" i="1"/>
  <c r="W1961" i="1"/>
  <c r="V1961" i="1"/>
  <c r="V1962" i="1" s="1"/>
  <c r="U1961" i="1"/>
  <c r="T1961" i="1"/>
  <c r="S1961" i="1"/>
  <c r="S1951" i="1" s="1"/>
  <c r="R1961" i="1"/>
  <c r="R1962" i="1" s="1"/>
  <c r="Q1961" i="1"/>
  <c r="P1961" i="1"/>
  <c r="O1961" i="1"/>
  <c r="N1961" i="1"/>
  <c r="N1962" i="1" s="1"/>
  <c r="M1961" i="1"/>
  <c r="L1961" i="1"/>
  <c r="K1961" i="1"/>
  <c r="K1951" i="1" s="1"/>
  <c r="J1961" i="1"/>
  <c r="J1962" i="1" s="1"/>
  <c r="I1961" i="1"/>
  <c r="H1961" i="1"/>
  <c r="G1961" i="1"/>
  <c r="F1961" i="1"/>
  <c r="F1962" i="1" s="1"/>
  <c r="E1961" i="1"/>
  <c r="D1961" i="1"/>
  <c r="C1961" i="1"/>
  <c r="C1951" i="1" s="1"/>
  <c r="B1961" i="1"/>
  <c r="B1962" i="1" s="1"/>
  <c r="Y1960" i="1"/>
  <c r="X1960" i="1"/>
  <c r="W1960" i="1"/>
  <c r="V1960" i="1"/>
  <c r="U1960" i="1"/>
  <c r="T1960" i="1"/>
  <c r="T1962" i="1" s="1"/>
  <c r="S1960" i="1"/>
  <c r="R1960" i="1"/>
  <c r="Q1960" i="1"/>
  <c r="P1960" i="1"/>
  <c r="P1962" i="1" s="1"/>
  <c r="O1960" i="1"/>
  <c r="N1960" i="1"/>
  <c r="M1960" i="1"/>
  <c r="L1960" i="1"/>
  <c r="L1962" i="1" s="1"/>
  <c r="K1960" i="1"/>
  <c r="J1960" i="1"/>
  <c r="I1960" i="1"/>
  <c r="H1960" i="1"/>
  <c r="H1962" i="1" s="1"/>
  <c r="G1960" i="1"/>
  <c r="F1960" i="1"/>
  <c r="E1960" i="1"/>
  <c r="D1960" i="1"/>
  <c r="D1962" i="1" s="1"/>
  <c r="C1960" i="1"/>
  <c r="B1960" i="1"/>
  <c r="Z1959" i="1"/>
  <c r="AA1959" i="1" s="1"/>
  <c r="Z1958" i="1"/>
  <c r="AA1958" i="1" s="1"/>
  <c r="AA1957" i="1"/>
  <c r="Z1957" i="1"/>
  <c r="Z1956" i="1"/>
  <c r="AA1956" i="1" s="1"/>
  <c r="Y1951" i="1"/>
  <c r="Y1991" i="1" s="1"/>
  <c r="X1951" i="1"/>
  <c r="X1991" i="1" s="1"/>
  <c r="U1951" i="1"/>
  <c r="U1991" i="1" s="1"/>
  <c r="T1951" i="1"/>
  <c r="T1991" i="1" s="1"/>
  <c r="Q1951" i="1"/>
  <c r="Q1991" i="1" s="1"/>
  <c r="P1951" i="1"/>
  <c r="P1991" i="1" s="1"/>
  <c r="M1951" i="1"/>
  <c r="M1991" i="1" s="1"/>
  <c r="L1951" i="1"/>
  <c r="L1991" i="1" s="1"/>
  <c r="I1951" i="1"/>
  <c r="I1991" i="1" s="1"/>
  <c r="H1951" i="1"/>
  <c r="H1991" i="1" s="1"/>
  <c r="E1951" i="1"/>
  <c r="E1991" i="1" s="1"/>
  <c r="D1951" i="1"/>
  <c r="D1991" i="1" s="1"/>
  <c r="T1950" i="1"/>
  <c r="T1952" i="1" s="1"/>
  <c r="Y1949" i="1"/>
  <c r="Y1989" i="1" s="1"/>
  <c r="X1949" i="1"/>
  <c r="X1989" i="1" s="1"/>
  <c r="W1949" i="1"/>
  <c r="W1989" i="1" s="1"/>
  <c r="V1949" i="1"/>
  <c r="V1989" i="1" s="1"/>
  <c r="U1949" i="1"/>
  <c r="U1989" i="1" s="1"/>
  <c r="T1949" i="1"/>
  <c r="T1989" i="1" s="1"/>
  <c r="S1949" i="1"/>
  <c r="S1989" i="1" s="1"/>
  <c r="R1949" i="1"/>
  <c r="R1989" i="1" s="1"/>
  <c r="Q1949" i="1"/>
  <c r="Q1989" i="1" s="1"/>
  <c r="P1949" i="1"/>
  <c r="P1989" i="1" s="1"/>
  <c r="O1949" i="1"/>
  <c r="O1989" i="1" s="1"/>
  <c r="N1949" i="1"/>
  <c r="N1989" i="1" s="1"/>
  <c r="M1949" i="1"/>
  <c r="M1989" i="1" s="1"/>
  <c r="L1949" i="1"/>
  <c r="L1989" i="1" s="1"/>
  <c r="K1949" i="1"/>
  <c r="K1989" i="1" s="1"/>
  <c r="J1949" i="1"/>
  <c r="J1989" i="1" s="1"/>
  <c r="I1949" i="1"/>
  <c r="I1989" i="1" s="1"/>
  <c r="H1949" i="1"/>
  <c r="H1989" i="1" s="1"/>
  <c r="G1949" i="1"/>
  <c r="G1989" i="1" s="1"/>
  <c r="F1949" i="1"/>
  <c r="F1989" i="1" s="1"/>
  <c r="E1949" i="1"/>
  <c r="E1989" i="1" s="1"/>
  <c r="D1949" i="1"/>
  <c r="D1989" i="1" s="1"/>
  <c r="C1949" i="1"/>
  <c r="C1989" i="1" s="1"/>
  <c r="B1949" i="1"/>
  <c r="B1989" i="1" s="1"/>
  <c r="Y1948" i="1"/>
  <c r="Y1988" i="1" s="1"/>
  <c r="X1948" i="1"/>
  <c r="X1988" i="1" s="1"/>
  <c r="W1948" i="1"/>
  <c r="W1988" i="1" s="1"/>
  <c r="V1948" i="1"/>
  <c r="V1988" i="1" s="1"/>
  <c r="U1948" i="1"/>
  <c r="U1988" i="1" s="1"/>
  <c r="T1948" i="1"/>
  <c r="T1988" i="1" s="1"/>
  <c r="S1948" i="1"/>
  <c r="S1988" i="1" s="1"/>
  <c r="R1948" i="1"/>
  <c r="R1988" i="1" s="1"/>
  <c r="Q1948" i="1"/>
  <c r="P1948" i="1"/>
  <c r="P1988" i="1" s="1"/>
  <c r="O1948" i="1"/>
  <c r="O1988" i="1" s="1"/>
  <c r="N1948" i="1"/>
  <c r="N1988" i="1" s="1"/>
  <c r="M1948" i="1"/>
  <c r="L1948" i="1"/>
  <c r="L1988" i="1" s="1"/>
  <c r="K1948" i="1"/>
  <c r="K1988" i="1" s="1"/>
  <c r="J1948" i="1"/>
  <c r="J1988" i="1" s="1"/>
  <c r="I1948" i="1"/>
  <c r="I1988" i="1" s="1"/>
  <c r="H1948" i="1"/>
  <c r="H1988" i="1" s="1"/>
  <c r="G1948" i="1"/>
  <c r="G1988" i="1" s="1"/>
  <c r="F1948" i="1"/>
  <c r="F1988" i="1" s="1"/>
  <c r="E1948" i="1"/>
  <c r="E1988" i="1" s="1"/>
  <c r="D1948" i="1"/>
  <c r="D1988" i="1" s="1"/>
  <c r="C1948" i="1"/>
  <c r="C1988" i="1" s="1"/>
  <c r="B1948" i="1"/>
  <c r="B1988" i="1" s="1"/>
  <c r="Y1947" i="1"/>
  <c r="Y1987" i="1" s="1"/>
  <c r="X1947" i="1"/>
  <c r="X1987" i="1" s="1"/>
  <c r="W1947" i="1"/>
  <c r="V1947" i="1"/>
  <c r="U1947" i="1"/>
  <c r="U1987" i="1" s="1"/>
  <c r="T1947" i="1"/>
  <c r="T1987" i="1" s="1"/>
  <c r="S1947" i="1"/>
  <c r="R1947" i="1"/>
  <c r="Q1947" i="1"/>
  <c r="Q1987" i="1" s="1"/>
  <c r="P1947" i="1"/>
  <c r="P1987" i="1" s="1"/>
  <c r="O1947" i="1"/>
  <c r="N1947" i="1"/>
  <c r="Z1947" i="1" s="1"/>
  <c r="AA1947" i="1" s="1"/>
  <c r="M1947" i="1"/>
  <c r="M1987" i="1" s="1"/>
  <c r="L1947" i="1"/>
  <c r="K1947" i="1"/>
  <c r="J1947" i="1"/>
  <c r="I1947" i="1"/>
  <c r="I1987" i="1" s="1"/>
  <c r="H1947" i="1"/>
  <c r="H1987" i="1" s="1"/>
  <c r="G1947" i="1"/>
  <c r="F1947" i="1"/>
  <c r="E1947" i="1"/>
  <c r="E1987" i="1" s="1"/>
  <c r="D1947" i="1"/>
  <c r="D1987" i="1" s="1"/>
  <c r="C1947" i="1"/>
  <c r="B1947" i="1"/>
  <c r="Y1946" i="1"/>
  <c r="X1946" i="1"/>
  <c r="W1946" i="1"/>
  <c r="V1946" i="1"/>
  <c r="U1946" i="1"/>
  <c r="T1946" i="1"/>
  <c r="T1986" i="1" s="1"/>
  <c r="T1990" i="1" s="1"/>
  <c r="S1946" i="1"/>
  <c r="R1946" i="1"/>
  <c r="Q1946" i="1"/>
  <c r="P1946" i="1"/>
  <c r="O1946" i="1"/>
  <c r="N1946" i="1"/>
  <c r="N1986" i="1" s="1"/>
  <c r="M1946" i="1"/>
  <c r="L1946" i="1"/>
  <c r="K1946" i="1"/>
  <c r="K1986" i="1" s="1"/>
  <c r="J1946" i="1"/>
  <c r="J1986" i="1" s="1"/>
  <c r="I1946" i="1"/>
  <c r="I1986" i="1" s="1"/>
  <c r="I1990" i="1" s="1"/>
  <c r="H1946" i="1"/>
  <c r="H1986" i="1" s="1"/>
  <c r="H1990" i="1" s="1"/>
  <c r="G1946" i="1"/>
  <c r="G1986" i="1" s="1"/>
  <c r="F1946" i="1"/>
  <c r="E1946" i="1"/>
  <c r="D1946" i="1"/>
  <c r="C1946" i="1"/>
  <c r="C1986" i="1" s="1"/>
  <c r="B1946" i="1"/>
  <c r="B1986" i="1" s="1"/>
  <c r="B1942" i="1"/>
  <c r="U1920" i="1"/>
  <c r="T1920" i="1"/>
  <c r="L1920" i="1"/>
  <c r="E1920" i="1"/>
  <c r="AA1919" i="1"/>
  <c r="Y1918" i="1"/>
  <c r="Y1920" i="1" s="1"/>
  <c r="X1918" i="1"/>
  <c r="X1920" i="1" s="1"/>
  <c r="T1918" i="1"/>
  <c r="Q1918" i="1"/>
  <c r="Q1920" i="1" s="1"/>
  <c r="P1918" i="1"/>
  <c r="P1920" i="1" s="1"/>
  <c r="L1918" i="1"/>
  <c r="K1918" i="1"/>
  <c r="K1920" i="1" s="1"/>
  <c r="I1918" i="1"/>
  <c r="I1920" i="1" s="1"/>
  <c r="H1918" i="1"/>
  <c r="H1920" i="1" s="1"/>
  <c r="G1918" i="1"/>
  <c r="G1920" i="1" s="1"/>
  <c r="E1918" i="1"/>
  <c r="D1918" i="1"/>
  <c r="D1920" i="1" s="1"/>
  <c r="C1918" i="1"/>
  <c r="C1920" i="1" s="1"/>
  <c r="AA1917" i="1"/>
  <c r="AA1916" i="1"/>
  <c r="Y1915" i="1"/>
  <c r="X1915" i="1"/>
  <c r="W1915" i="1"/>
  <c r="W1918" i="1" s="1"/>
  <c r="W1920" i="1" s="1"/>
  <c r="V1915" i="1"/>
  <c r="V1918" i="1" s="1"/>
  <c r="V1920" i="1" s="1"/>
  <c r="U1915" i="1"/>
  <c r="U1918" i="1" s="1"/>
  <c r="T1915" i="1"/>
  <c r="S1915" i="1"/>
  <c r="S1918" i="1" s="1"/>
  <c r="S1920" i="1" s="1"/>
  <c r="R1915" i="1"/>
  <c r="R1918" i="1" s="1"/>
  <c r="R1920" i="1" s="1"/>
  <c r="Q1915" i="1"/>
  <c r="P1915" i="1"/>
  <c r="O1915" i="1"/>
  <c r="O1918" i="1" s="1"/>
  <c r="O1920" i="1" s="1"/>
  <c r="N1915" i="1"/>
  <c r="N1918" i="1" s="1"/>
  <c r="N1920" i="1" s="1"/>
  <c r="M1915" i="1"/>
  <c r="M1918" i="1" s="1"/>
  <c r="M1920" i="1" s="1"/>
  <c r="L1915" i="1"/>
  <c r="K1915" i="1"/>
  <c r="J1915" i="1"/>
  <c r="J1918" i="1" s="1"/>
  <c r="J1920" i="1" s="1"/>
  <c r="I1915" i="1"/>
  <c r="H1915" i="1"/>
  <c r="G1915" i="1"/>
  <c r="F1915" i="1"/>
  <c r="F1918" i="1" s="1"/>
  <c r="F1920" i="1" s="1"/>
  <c r="E1915" i="1"/>
  <c r="D1915" i="1"/>
  <c r="C1915" i="1"/>
  <c r="B1915" i="1"/>
  <c r="AA1914" i="1"/>
  <c r="Y1910" i="1"/>
  <c r="I1910" i="1"/>
  <c r="AA1909" i="1"/>
  <c r="Z1909" i="1"/>
  <c r="W1908" i="1"/>
  <c r="W1910" i="1" s="1"/>
  <c r="S1908" i="1"/>
  <c r="S1910" i="1" s="1"/>
  <c r="O1908" i="1"/>
  <c r="O1910" i="1" s="1"/>
  <c r="N1908" i="1"/>
  <c r="N1910" i="1" s="1"/>
  <c r="K1908" i="1"/>
  <c r="K1910" i="1" s="1"/>
  <c r="G1908" i="1"/>
  <c r="G1910" i="1" s="1"/>
  <c r="F1908" i="1"/>
  <c r="F1910" i="1" s="1"/>
  <c r="C1908" i="1"/>
  <c r="C1910" i="1" s="1"/>
  <c r="AA1907" i="1"/>
  <c r="Z1907" i="1"/>
  <c r="AA1906" i="1"/>
  <c r="Z1906" i="1"/>
  <c r="Y1905" i="1"/>
  <c r="Y1908" i="1" s="1"/>
  <c r="X1905" i="1"/>
  <c r="X1908" i="1" s="1"/>
  <c r="X1910" i="1" s="1"/>
  <c r="W1905" i="1"/>
  <c r="V1905" i="1"/>
  <c r="V1908" i="1" s="1"/>
  <c r="V1910" i="1" s="1"/>
  <c r="U1905" i="1"/>
  <c r="U1908" i="1" s="1"/>
  <c r="U1910" i="1" s="1"/>
  <c r="T1905" i="1"/>
  <c r="T1908" i="1" s="1"/>
  <c r="T1910" i="1" s="1"/>
  <c r="S1905" i="1"/>
  <c r="R1905" i="1"/>
  <c r="R1908" i="1" s="1"/>
  <c r="R1910" i="1" s="1"/>
  <c r="Q1905" i="1"/>
  <c r="Q1908" i="1" s="1"/>
  <c r="Q1910" i="1" s="1"/>
  <c r="P1905" i="1"/>
  <c r="P1908" i="1" s="1"/>
  <c r="P1910" i="1" s="1"/>
  <c r="O1905" i="1"/>
  <c r="N1905" i="1"/>
  <c r="M1905" i="1"/>
  <c r="M1908" i="1" s="1"/>
  <c r="M1910" i="1" s="1"/>
  <c r="L1905" i="1"/>
  <c r="L1908" i="1" s="1"/>
  <c r="L1910" i="1" s="1"/>
  <c r="K1905" i="1"/>
  <c r="J1905" i="1"/>
  <c r="J1908" i="1" s="1"/>
  <c r="J1910" i="1" s="1"/>
  <c r="I1905" i="1"/>
  <c r="I1908" i="1" s="1"/>
  <c r="H1905" i="1"/>
  <c r="H1908" i="1" s="1"/>
  <c r="H1910" i="1" s="1"/>
  <c r="G1905" i="1"/>
  <c r="F1905" i="1"/>
  <c r="E1905" i="1"/>
  <c r="E1908" i="1" s="1"/>
  <c r="E1910" i="1" s="1"/>
  <c r="D1905" i="1"/>
  <c r="D1908" i="1" s="1"/>
  <c r="D1910" i="1" s="1"/>
  <c r="C1905" i="1"/>
  <c r="B1905" i="1"/>
  <c r="AA1904" i="1"/>
  <c r="Z1904" i="1"/>
  <c r="O1900" i="1"/>
  <c r="J1900" i="1"/>
  <c r="AA1899" i="1"/>
  <c r="Z1899" i="1"/>
  <c r="X1898" i="1"/>
  <c r="X1900" i="1" s="1"/>
  <c r="T1898" i="1"/>
  <c r="T1900" i="1" s="1"/>
  <c r="S1898" i="1"/>
  <c r="S1900" i="1" s="1"/>
  <c r="P1898" i="1"/>
  <c r="P1900" i="1" s="1"/>
  <c r="L1898" i="1"/>
  <c r="L1900" i="1" s="1"/>
  <c r="K1898" i="1"/>
  <c r="K1900" i="1" s="1"/>
  <c r="H1898" i="1"/>
  <c r="H1900" i="1" s="1"/>
  <c r="D1898" i="1"/>
  <c r="D1900" i="1" s="1"/>
  <c r="Z1897" i="1"/>
  <c r="AA1897" i="1" s="1"/>
  <c r="AA1896" i="1"/>
  <c r="Z1896" i="1"/>
  <c r="Y1895" i="1"/>
  <c r="Y1898" i="1" s="1"/>
  <c r="Y1900" i="1" s="1"/>
  <c r="X1895" i="1"/>
  <c r="W1895" i="1"/>
  <c r="W1898" i="1" s="1"/>
  <c r="W1900" i="1" s="1"/>
  <c r="V1895" i="1"/>
  <c r="V1898" i="1" s="1"/>
  <c r="V1900" i="1" s="1"/>
  <c r="U1895" i="1"/>
  <c r="U1898" i="1" s="1"/>
  <c r="U1900" i="1" s="1"/>
  <c r="T1895" i="1"/>
  <c r="S1895" i="1"/>
  <c r="R1895" i="1"/>
  <c r="R1898" i="1" s="1"/>
  <c r="R1900" i="1" s="1"/>
  <c r="Q1895" i="1"/>
  <c r="Q1898" i="1" s="1"/>
  <c r="Q1900" i="1" s="1"/>
  <c r="P1895" i="1"/>
  <c r="O1895" i="1"/>
  <c r="O1898" i="1" s="1"/>
  <c r="N1895" i="1"/>
  <c r="N1898" i="1" s="1"/>
  <c r="N1900" i="1" s="1"/>
  <c r="M1895" i="1"/>
  <c r="M1898" i="1" s="1"/>
  <c r="M1900" i="1" s="1"/>
  <c r="L1895" i="1"/>
  <c r="K1895" i="1"/>
  <c r="J1895" i="1"/>
  <c r="J1898" i="1" s="1"/>
  <c r="I1895" i="1"/>
  <c r="I1898" i="1" s="1"/>
  <c r="I1900" i="1" s="1"/>
  <c r="H1895" i="1"/>
  <c r="G1895" i="1"/>
  <c r="G1898" i="1" s="1"/>
  <c r="G1900" i="1" s="1"/>
  <c r="F1895" i="1"/>
  <c r="F1898" i="1" s="1"/>
  <c r="F1900" i="1" s="1"/>
  <c r="E1895" i="1"/>
  <c r="E1898" i="1" s="1"/>
  <c r="E1900" i="1" s="1"/>
  <c r="D1895" i="1"/>
  <c r="C1895" i="1"/>
  <c r="C1898" i="1" s="1"/>
  <c r="C1900" i="1" s="1"/>
  <c r="B1895" i="1"/>
  <c r="B1898" i="1" s="1"/>
  <c r="B1900" i="1" s="1"/>
  <c r="AA1894" i="1"/>
  <c r="Z1894" i="1"/>
  <c r="T1890" i="1"/>
  <c r="D1890" i="1"/>
  <c r="Z1889" i="1"/>
  <c r="Y1888" i="1"/>
  <c r="Y1890" i="1" s="1"/>
  <c r="X1888" i="1"/>
  <c r="X1890" i="1" s="1"/>
  <c r="U1888" i="1"/>
  <c r="U1890" i="1" s="1"/>
  <c r="Q1888" i="1"/>
  <c r="Q1890" i="1" s="1"/>
  <c r="P1888" i="1"/>
  <c r="P1890" i="1" s="1"/>
  <c r="M1888" i="1"/>
  <c r="M1890" i="1" s="1"/>
  <c r="I1888" i="1"/>
  <c r="I1890" i="1" s="1"/>
  <c r="H1888" i="1"/>
  <c r="H1890" i="1" s="1"/>
  <c r="E1888" i="1"/>
  <c r="E1890" i="1" s="1"/>
  <c r="AA1887" i="1"/>
  <c r="Z1887" i="1"/>
  <c r="AA1886" i="1"/>
  <c r="Z1886" i="1"/>
  <c r="Y1885" i="1"/>
  <c r="X1885" i="1"/>
  <c r="W1885" i="1"/>
  <c r="W1888" i="1" s="1"/>
  <c r="W1890" i="1" s="1"/>
  <c r="V1885" i="1"/>
  <c r="V1888" i="1" s="1"/>
  <c r="V1890" i="1" s="1"/>
  <c r="U1885" i="1"/>
  <c r="T1885" i="1"/>
  <c r="T1888" i="1" s="1"/>
  <c r="S1885" i="1"/>
  <c r="S1888" i="1" s="1"/>
  <c r="S1890" i="1" s="1"/>
  <c r="R1885" i="1"/>
  <c r="R1888" i="1" s="1"/>
  <c r="R1890" i="1" s="1"/>
  <c r="Q1885" i="1"/>
  <c r="P1885" i="1"/>
  <c r="O1885" i="1"/>
  <c r="O1888" i="1" s="1"/>
  <c r="O1890" i="1" s="1"/>
  <c r="N1885" i="1"/>
  <c r="M1885" i="1"/>
  <c r="L1885" i="1"/>
  <c r="L1888" i="1" s="1"/>
  <c r="L1890" i="1" s="1"/>
  <c r="K1885" i="1"/>
  <c r="K1888" i="1" s="1"/>
  <c r="K1890" i="1" s="1"/>
  <c r="J1885" i="1"/>
  <c r="J1888" i="1" s="1"/>
  <c r="J1890" i="1" s="1"/>
  <c r="I1885" i="1"/>
  <c r="H1885" i="1"/>
  <c r="G1885" i="1"/>
  <c r="G1888" i="1" s="1"/>
  <c r="G1890" i="1" s="1"/>
  <c r="F1885" i="1"/>
  <c r="F1888" i="1" s="1"/>
  <c r="F1890" i="1" s="1"/>
  <c r="E1885" i="1"/>
  <c r="D1885" i="1"/>
  <c r="D1888" i="1" s="1"/>
  <c r="C1885" i="1"/>
  <c r="C1888" i="1" s="1"/>
  <c r="C1890" i="1" s="1"/>
  <c r="B1885" i="1"/>
  <c r="B1888" i="1" s="1"/>
  <c r="B1890" i="1" s="1"/>
  <c r="AA1884" i="1"/>
  <c r="Z1884" i="1"/>
  <c r="Y1880" i="1"/>
  <c r="Q1880" i="1"/>
  <c r="J1880" i="1"/>
  <c r="I1880" i="1"/>
  <c r="AA1879" i="1"/>
  <c r="Z1879" i="1"/>
  <c r="W1878" i="1"/>
  <c r="W1880" i="1" s="1"/>
  <c r="S1878" i="1"/>
  <c r="S1880" i="1" s="1"/>
  <c r="R1878" i="1"/>
  <c r="R1880" i="1" s="1"/>
  <c r="O1878" i="1"/>
  <c r="O1880" i="1" s="1"/>
  <c r="K1878" i="1"/>
  <c r="K1880" i="1" s="1"/>
  <c r="J1878" i="1"/>
  <c r="G1878" i="1"/>
  <c r="G1880" i="1" s="1"/>
  <c r="C1878" i="1"/>
  <c r="C1880" i="1" s="1"/>
  <c r="AA1877" i="1"/>
  <c r="Z1877" i="1"/>
  <c r="Z1876" i="1"/>
  <c r="AA1876" i="1" s="1"/>
  <c r="Y1875" i="1"/>
  <c r="Y1878" i="1" s="1"/>
  <c r="X1875" i="1"/>
  <c r="X1878" i="1" s="1"/>
  <c r="X1880" i="1" s="1"/>
  <c r="W1875" i="1"/>
  <c r="V1875" i="1"/>
  <c r="V1878" i="1" s="1"/>
  <c r="V1880" i="1" s="1"/>
  <c r="U1875" i="1"/>
  <c r="U1878" i="1" s="1"/>
  <c r="U1880" i="1" s="1"/>
  <c r="T1875" i="1"/>
  <c r="T1878" i="1" s="1"/>
  <c r="T1880" i="1" s="1"/>
  <c r="S1875" i="1"/>
  <c r="R1875" i="1"/>
  <c r="Q1875" i="1"/>
  <c r="Q1878" i="1" s="1"/>
  <c r="P1875" i="1"/>
  <c r="P1878" i="1" s="1"/>
  <c r="P1880" i="1" s="1"/>
  <c r="O1875" i="1"/>
  <c r="N1875" i="1"/>
  <c r="N1878" i="1" s="1"/>
  <c r="N1880" i="1" s="1"/>
  <c r="M1875" i="1"/>
  <c r="M1878" i="1" s="1"/>
  <c r="M1880" i="1" s="1"/>
  <c r="L1875" i="1"/>
  <c r="L1878" i="1" s="1"/>
  <c r="L1880" i="1" s="1"/>
  <c r="K1875" i="1"/>
  <c r="J1875" i="1"/>
  <c r="I1875" i="1"/>
  <c r="I1878" i="1" s="1"/>
  <c r="H1875" i="1"/>
  <c r="H1878" i="1" s="1"/>
  <c r="H1880" i="1" s="1"/>
  <c r="G1875" i="1"/>
  <c r="F1875" i="1"/>
  <c r="F1878" i="1" s="1"/>
  <c r="F1880" i="1" s="1"/>
  <c r="E1875" i="1"/>
  <c r="E1878" i="1" s="1"/>
  <c r="E1880" i="1" s="1"/>
  <c r="D1875" i="1"/>
  <c r="D1878" i="1" s="1"/>
  <c r="D1880" i="1" s="1"/>
  <c r="C1875" i="1"/>
  <c r="B1875" i="1"/>
  <c r="AA1874" i="1"/>
  <c r="Z1874" i="1"/>
  <c r="R1870" i="1"/>
  <c r="J1870" i="1"/>
  <c r="B1870" i="1"/>
  <c r="AA1869" i="1"/>
  <c r="Z1869" i="1"/>
  <c r="X1868" i="1"/>
  <c r="X1870" i="1" s="1"/>
  <c r="T1868" i="1"/>
  <c r="T1870" i="1" s="1"/>
  <c r="P1868" i="1"/>
  <c r="P1870" i="1" s="1"/>
  <c r="L1868" i="1"/>
  <c r="L1870" i="1" s="1"/>
  <c r="H1868" i="1"/>
  <c r="H1870" i="1" s="1"/>
  <c r="D1868" i="1"/>
  <c r="D1870" i="1" s="1"/>
  <c r="Z1867" i="1"/>
  <c r="AA1867" i="1" s="1"/>
  <c r="Z1866" i="1"/>
  <c r="AA1866" i="1" s="1"/>
  <c r="Y1865" i="1"/>
  <c r="Y1868" i="1" s="1"/>
  <c r="Y1870" i="1" s="1"/>
  <c r="X1865" i="1"/>
  <c r="W1865" i="1"/>
  <c r="W1868" i="1" s="1"/>
  <c r="W1870" i="1" s="1"/>
  <c r="V1865" i="1"/>
  <c r="V1868" i="1" s="1"/>
  <c r="V1870" i="1" s="1"/>
  <c r="U1865" i="1"/>
  <c r="U1868" i="1" s="1"/>
  <c r="U1870" i="1" s="1"/>
  <c r="T1865" i="1"/>
  <c r="S1865" i="1"/>
  <c r="S1868" i="1" s="1"/>
  <c r="S1870" i="1" s="1"/>
  <c r="R1865" i="1"/>
  <c r="R1868" i="1" s="1"/>
  <c r="Q1865" i="1"/>
  <c r="Q1868" i="1" s="1"/>
  <c r="Q1870" i="1" s="1"/>
  <c r="P1865" i="1"/>
  <c r="O1865" i="1"/>
  <c r="O1868" i="1" s="1"/>
  <c r="O1870" i="1" s="1"/>
  <c r="N1865" i="1"/>
  <c r="N1868" i="1" s="1"/>
  <c r="N1870" i="1" s="1"/>
  <c r="M1865" i="1"/>
  <c r="M1868" i="1" s="1"/>
  <c r="M1870" i="1" s="1"/>
  <c r="L1865" i="1"/>
  <c r="K1865" i="1"/>
  <c r="K1868" i="1" s="1"/>
  <c r="K1870" i="1" s="1"/>
  <c r="J1865" i="1"/>
  <c r="J1868" i="1" s="1"/>
  <c r="I1865" i="1"/>
  <c r="I1868" i="1" s="1"/>
  <c r="I1870" i="1" s="1"/>
  <c r="H1865" i="1"/>
  <c r="G1865" i="1"/>
  <c r="G1868" i="1" s="1"/>
  <c r="G1870" i="1" s="1"/>
  <c r="F1865" i="1"/>
  <c r="F1868" i="1" s="1"/>
  <c r="F1870" i="1" s="1"/>
  <c r="E1865" i="1"/>
  <c r="E1868" i="1" s="1"/>
  <c r="E1870" i="1" s="1"/>
  <c r="D1865" i="1"/>
  <c r="C1865" i="1"/>
  <c r="C1868" i="1" s="1"/>
  <c r="C1870" i="1" s="1"/>
  <c r="B1865" i="1"/>
  <c r="B1868" i="1" s="1"/>
  <c r="AA1864" i="1"/>
  <c r="Z1864" i="1"/>
  <c r="X1860" i="1"/>
  <c r="R1860" i="1"/>
  <c r="N1860" i="1"/>
  <c r="H1860" i="1"/>
  <c r="Z1859" i="1"/>
  <c r="AA1859" i="1" s="1"/>
  <c r="Y1858" i="1"/>
  <c r="Y1860" i="1" s="1"/>
  <c r="X1858" i="1"/>
  <c r="U1858" i="1"/>
  <c r="U1860" i="1" s="1"/>
  <c r="T1858" i="1"/>
  <c r="T1860" i="1" s="1"/>
  <c r="Q1858" i="1"/>
  <c r="Q1860" i="1" s="1"/>
  <c r="P1858" i="1"/>
  <c r="P1860" i="1" s="1"/>
  <c r="M1858" i="1"/>
  <c r="M1860" i="1" s="1"/>
  <c r="K1858" i="1"/>
  <c r="K1860" i="1" s="1"/>
  <c r="I1858" i="1"/>
  <c r="I1860" i="1" s="1"/>
  <c r="H1858" i="1"/>
  <c r="E1858" i="1"/>
  <c r="E1860" i="1" s="1"/>
  <c r="D1858" i="1"/>
  <c r="D1860" i="1" s="1"/>
  <c r="Z1857" i="1"/>
  <c r="AA1857" i="1" s="1"/>
  <c r="AA1856" i="1"/>
  <c r="Z1856" i="1"/>
  <c r="Y1855" i="1"/>
  <c r="X1855" i="1"/>
  <c r="W1855" i="1"/>
  <c r="W1858" i="1" s="1"/>
  <c r="W1860" i="1" s="1"/>
  <c r="V1855" i="1"/>
  <c r="V1858" i="1" s="1"/>
  <c r="V1860" i="1" s="1"/>
  <c r="U1855" i="1"/>
  <c r="T1855" i="1"/>
  <c r="S1855" i="1"/>
  <c r="S1858" i="1" s="1"/>
  <c r="S1860" i="1" s="1"/>
  <c r="R1855" i="1"/>
  <c r="R1858" i="1" s="1"/>
  <c r="Q1855" i="1"/>
  <c r="P1855" i="1"/>
  <c r="O1855" i="1"/>
  <c r="O1858" i="1" s="1"/>
  <c r="O1860" i="1" s="1"/>
  <c r="N1855" i="1"/>
  <c r="N1858" i="1" s="1"/>
  <c r="M1855" i="1"/>
  <c r="L1855" i="1"/>
  <c r="L1858" i="1" s="1"/>
  <c r="L1860" i="1" s="1"/>
  <c r="K1855" i="1"/>
  <c r="J1855" i="1"/>
  <c r="J1858" i="1" s="1"/>
  <c r="J1860" i="1" s="1"/>
  <c r="I1855" i="1"/>
  <c r="H1855" i="1"/>
  <c r="G1855" i="1"/>
  <c r="G1858" i="1" s="1"/>
  <c r="G1860" i="1" s="1"/>
  <c r="F1855" i="1"/>
  <c r="F1858" i="1" s="1"/>
  <c r="F1860" i="1" s="1"/>
  <c r="E1855" i="1"/>
  <c r="D1855" i="1"/>
  <c r="C1855" i="1"/>
  <c r="C1858" i="1" s="1"/>
  <c r="C1860" i="1" s="1"/>
  <c r="B1855" i="1"/>
  <c r="B1858" i="1" s="1"/>
  <c r="B1860" i="1" s="1"/>
  <c r="Z1854" i="1"/>
  <c r="T1850" i="1"/>
  <c r="P1850" i="1"/>
  <c r="O1850" i="1"/>
  <c r="D1850" i="1"/>
  <c r="Z1849" i="1"/>
  <c r="X1848" i="1"/>
  <c r="X1850" i="1" s="1"/>
  <c r="V1848" i="1"/>
  <c r="V1850" i="1" s="1"/>
  <c r="R1848" i="1"/>
  <c r="R1850" i="1" s="1"/>
  <c r="Q1848" i="1"/>
  <c r="Q1850" i="1" s="1"/>
  <c r="P1848" i="1"/>
  <c r="N1848" i="1"/>
  <c r="N1850" i="1" s="1"/>
  <c r="M1848" i="1"/>
  <c r="M1850" i="1" s="1"/>
  <c r="L1848" i="1"/>
  <c r="L1850" i="1" s="1"/>
  <c r="J1848" i="1"/>
  <c r="J1850" i="1" s="1"/>
  <c r="H1848" i="1"/>
  <c r="H1850" i="1" s="1"/>
  <c r="F1848" i="1"/>
  <c r="F1850" i="1" s="1"/>
  <c r="B1848" i="1"/>
  <c r="B1850" i="1" s="1"/>
  <c r="AA1847" i="1"/>
  <c r="Z1847" i="1"/>
  <c r="Z1846" i="1"/>
  <c r="AA1846" i="1" s="1"/>
  <c r="Y1845" i="1"/>
  <c r="Y1848" i="1" s="1"/>
  <c r="Y1850" i="1" s="1"/>
  <c r="X1845" i="1"/>
  <c r="W1845" i="1"/>
  <c r="W1848" i="1" s="1"/>
  <c r="W1850" i="1" s="1"/>
  <c r="V1845" i="1"/>
  <c r="U1845" i="1"/>
  <c r="U1848" i="1" s="1"/>
  <c r="U1850" i="1" s="1"/>
  <c r="T1845" i="1"/>
  <c r="T1848" i="1" s="1"/>
  <c r="S1845" i="1"/>
  <c r="S1848" i="1" s="1"/>
  <c r="S1850" i="1" s="1"/>
  <c r="R1845" i="1"/>
  <c r="Q1845" i="1"/>
  <c r="P1845" i="1"/>
  <c r="O1845" i="1"/>
  <c r="O1848" i="1" s="1"/>
  <c r="N1845" i="1"/>
  <c r="M1845" i="1"/>
  <c r="L1845" i="1"/>
  <c r="K1845" i="1"/>
  <c r="K1848" i="1" s="1"/>
  <c r="K1850" i="1" s="1"/>
  <c r="J1845" i="1"/>
  <c r="I1845" i="1"/>
  <c r="I1848" i="1" s="1"/>
  <c r="I1850" i="1" s="1"/>
  <c r="H1845" i="1"/>
  <c r="G1845" i="1"/>
  <c r="G1848" i="1" s="1"/>
  <c r="G1850" i="1" s="1"/>
  <c r="F1845" i="1"/>
  <c r="E1845" i="1"/>
  <c r="E1848" i="1" s="1"/>
  <c r="E1850" i="1" s="1"/>
  <c r="D1845" i="1"/>
  <c r="D1848" i="1" s="1"/>
  <c r="C1845" i="1"/>
  <c r="C1848" i="1" s="1"/>
  <c r="C1850" i="1" s="1"/>
  <c r="B1845" i="1"/>
  <c r="AA1844" i="1"/>
  <c r="Z1844" i="1"/>
  <c r="V1840" i="1"/>
  <c r="L1840" i="1"/>
  <c r="F1840" i="1"/>
  <c r="E1840" i="1"/>
  <c r="AA1839" i="1"/>
  <c r="Z1839" i="1"/>
  <c r="W1838" i="1"/>
  <c r="W1840" i="1" s="1"/>
  <c r="S1838" i="1"/>
  <c r="S1840" i="1" s="1"/>
  <c r="R1838" i="1"/>
  <c r="R1840" i="1" s="1"/>
  <c r="O1838" i="1"/>
  <c r="O1840" i="1" s="1"/>
  <c r="N1838" i="1"/>
  <c r="N1840" i="1" s="1"/>
  <c r="M1838" i="1"/>
  <c r="M1840" i="1" s="1"/>
  <c r="K1838" i="1"/>
  <c r="K1840" i="1" s="1"/>
  <c r="G1838" i="1"/>
  <c r="G1840" i="1" s="1"/>
  <c r="C1838" i="1"/>
  <c r="C1840" i="1" s="1"/>
  <c r="B1838" i="1"/>
  <c r="B1840" i="1" s="1"/>
  <c r="AA1837" i="1"/>
  <c r="Z1837" i="1"/>
  <c r="AA1836" i="1"/>
  <c r="Z1836" i="1"/>
  <c r="Y1835" i="1"/>
  <c r="Y1838" i="1" s="1"/>
  <c r="Y1840" i="1" s="1"/>
  <c r="X1835" i="1"/>
  <c r="X1838" i="1" s="1"/>
  <c r="X1840" i="1" s="1"/>
  <c r="W1835" i="1"/>
  <c r="V1835" i="1"/>
  <c r="V1838" i="1" s="1"/>
  <c r="U1835" i="1"/>
  <c r="U1838" i="1" s="1"/>
  <c r="U1840" i="1" s="1"/>
  <c r="T1835" i="1"/>
  <c r="T1838" i="1" s="1"/>
  <c r="T1840" i="1" s="1"/>
  <c r="S1835" i="1"/>
  <c r="R1835" i="1"/>
  <c r="Q1835" i="1"/>
  <c r="Q1838" i="1" s="1"/>
  <c r="Q1840" i="1" s="1"/>
  <c r="P1835" i="1"/>
  <c r="P1838" i="1" s="1"/>
  <c r="P1840" i="1" s="1"/>
  <c r="O1835" i="1"/>
  <c r="N1835" i="1"/>
  <c r="M1835" i="1"/>
  <c r="L1835" i="1"/>
  <c r="L1838" i="1" s="1"/>
  <c r="K1835" i="1"/>
  <c r="J1835" i="1"/>
  <c r="J1838" i="1" s="1"/>
  <c r="J1840" i="1" s="1"/>
  <c r="I1835" i="1"/>
  <c r="I1838" i="1" s="1"/>
  <c r="I1840" i="1" s="1"/>
  <c r="H1835" i="1"/>
  <c r="H1838" i="1" s="1"/>
  <c r="H1840" i="1" s="1"/>
  <c r="G1835" i="1"/>
  <c r="F1835" i="1"/>
  <c r="F1838" i="1" s="1"/>
  <c r="E1835" i="1"/>
  <c r="E1838" i="1" s="1"/>
  <c r="D1835" i="1"/>
  <c r="D1838" i="1" s="1"/>
  <c r="D1840" i="1" s="1"/>
  <c r="C1835" i="1"/>
  <c r="B1835" i="1"/>
  <c r="Z1834" i="1"/>
  <c r="N1830" i="1"/>
  <c r="H1830" i="1"/>
  <c r="E1830" i="1"/>
  <c r="Z1829" i="1"/>
  <c r="V1828" i="1"/>
  <c r="V1830" i="1" s="1"/>
  <c r="U1828" i="1"/>
  <c r="U1830" i="1" s="1"/>
  <c r="R1828" i="1"/>
  <c r="R1830" i="1" s="1"/>
  <c r="N1828" i="1"/>
  <c r="M1828" i="1"/>
  <c r="M1830" i="1" s="1"/>
  <c r="J1828" i="1"/>
  <c r="J1830" i="1" s="1"/>
  <c r="F1828" i="1"/>
  <c r="F1830" i="1" s="1"/>
  <c r="E1828" i="1"/>
  <c r="B1828" i="1"/>
  <c r="B1830" i="1" s="1"/>
  <c r="AA1827" i="1"/>
  <c r="Z1827" i="1"/>
  <c r="Z1826" i="1"/>
  <c r="AA1826" i="1" s="1"/>
  <c r="Y1825" i="1"/>
  <c r="Y1828" i="1" s="1"/>
  <c r="Y1830" i="1" s="1"/>
  <c r="X1825" i="1"/>
  <c r="X1828" i="1" s="1"/>
  <c r="X1830" i="1" s="1"/>
  <c r="W1825" i="1"/>
  <c r="W1828" i="1" s="1"/>
  <c r="W1830" i="1" s="1"/>
  <c r="V1825" i="1"/>
  <c r="U1825" i="1"/>
  <c r="T1825" i="1"/>
  <c r="T1828" i="1" s="1"/>
  <c r="T1830" i="1" s="1"/>
  <c r="S1825" i="1"/>
  <c r="S1828" i="1" s="1"/>
  <c r="S1830" i="1" s="1"/>
  <c r="R1825" i="1"/>
  <c r="Q1825" i="1"/>
  <c r="Q1828" i="1" s="1"/>
  <c r="Q1830" i="1" s="1"/>
  <c r="P1825" i="1"/>
  <c r="P1828" i="1" s="1"/>
  <c r="P1830" i="1" s="1"/>
  <c r="O1825" i="1"/>
  <c r="O1828" i="1" s="1"/>
  <c r="O1830" i="1" s="1"/>
  <c r="N1825" i="1"/>
  <c r="M1825" i="1"/>
  <c r="L1825" i="1"/>
  <c r="L1828" i="1" s="1"/>
  <c r="L1830" i="1" s="1"/>
  <c r="K1825" i="1"/>
  <c r="K1828" i="1" s="1"/>
  <c r="K1830" i="1" s="1"/>
  <c r="J1825" i="1"/>
  <c r="I1825" i="1"/>
  <c r="I1828" i="1" s="1"/>
  <c r="I1830" i="1" s="1"/>
  <c r="H1825" i="1"/>
  <c r="H1828" i="1" s="1"/>
  <c r="G1825" i="1"/>
  <c r="G1828" i="1" s="1"/>
  <c r="G1830" i="1" s="1"/>
  <c r="F1825" i="1"/>
  <c r="E1825" i="1"/>
  <c r="D1825" i="1"/>
  <c r="D1828" i="1" s="1"/>
  <c r="D1830" i="1" s="1"/>
  <c r="C1825" i="1"/>
  <c r="C1828" i="1" s="1"/>
  <c r="C1830" i="1" s="1"/>
  <c r="B1825" i="1"/>
  <c r="AB1824" i="1"/>
  <c r="AA1824" i="1"/>
  <c r="Z1824" i="1"/>
  <c r="V1820" i="1"/>
  <c r="N1820" i="1"/>
  <c r="F1820" i="1"/>
  <c r="Z1819" i="1"/>
  <c r="AA1819" i="1" s="1"/>
  <c r="X1818" i="1"/>
  <c r="X1820" i="1" s="1"/>
  <c r="T1818" i="1"/>
  <c r="T1820" i="1" s="1"/>
  <c r="P1818" i="1"/>
  <c r="P1820" i="1" s="1"/>
  <c r="L1818" i="1"/>
  <c r="L1820" i="1" s="1"/>
  <c r="H1818" i="1"/>
  <c r="H1820" i="1" s="1"/>
  <c r="D1818" i="1"/>
  <c r="D1820" i="1" s="1"/>
  <c r="C1818" i="1"/>
  <c r="C1820" i="1" s="1"/>
  <c r="Z1817" i="1"/>
  <c r="AA1817" i="1" s="1"/>
  <c r="AA1816" i="1"/>
  <c r="Z1816" i="1"/>
  <c r="Y1815" i="1"/>
  <c r="Y1818" i="1" s="1"/>
  <c r="Y1820" i="1" s="1"/>
  <c r="X1815" i="1"/>
  <c r="W1815" i="1"/>
  <c r="W1818" i="1" s="1"/>
  <c r="W1820" i="1" s="1"/>
  <c r="V1815" i="1"/>
  <c r="V1818" i="1" s="1"/>
  <c r="U1815" i="1"/>
  <c r="U1818" i="1" s="1"/>
  <c r="U1820" i="1" s="1"/>
  <c r="T1815" i="1"/>
  <c r="S1815" i="1"/>
  <c r="S1818" i="1" s="1"/>
  <c r="S1820" i="1" s="1"/>
  <c r="R1815" i="1"/>
  <c r="R1818" i="1" s="1"/>
  <c r="R1820" i="1" s="1"/>
  <c r="Q1815" i="1"/>
  <c r="Q1818" i="1" s="1"/>
  <c r="Q1820" i="1" s="1"/>
  <c r="P1815" i="1"/>
  <c r="O1815" i="1"/>
  <c r="O1818" i="1" s="1"/>
  <c r="O1820" i="1" s="1"/>
  <c r="N1815" i="1"/>
  <c r="N1818" i="1" s="1"/>
  <c r="M1815" i="1"/>
  <c r="M1818" i="1" s="1"/>
  <c r="M1820" i="1" s="1"/>
  <c r="L1815" i="1"/>
  <c r="K1815" i="1"/>
  <c r="K1818" i="1" s="1"/>
  <c r="K1820" i="1" s="1"/>
  <c r="J1815" i="1"/>
  <c r="J1818" i="1" s="1"/>
  <c r="J1820" i="1" s="1"/>
  <c r="I1815" i="1"/>
  <c r="I1818" i="1" s="1"/>
  <c r="I1820" i="1" s="1"/>
  <c r="H1815" i="1"/>
  <c r="G1815" i="1"/>
  <c r="G1818" i="1" s="1"/>
  <c r="G1820" i="1" s="1"/>
  <c r="F1815" i="1"/>
  <c r="F1818" i="1" s="1"/>
  <c r="E1815" i="1"/>
  <c r="E1818" i="1" s="1"/>
  <c r="E1820" i="1" s="1"/>
  <c r="D1815" i="1"/>
  <c r="C1815" i="1"/>
  <c r="B1815" i="1"/>
  <c r="B1818" i="1" s="1"/>
  <c r="B1820" i="1" s="1"/>
  <c r="Z1814" i="1"/>
  <c r="AA1809" i="1"/>
  <c r="Z1809" i="1"/>
  <c r="V1808" i="1"/>
  <c r="V1810" i="1" s="1"/>
  <c r="R1808" i="1"/>
  <c r="R1810" i="1" s="1"/>
  <c r="N1808" i="1"/>
  <c r="N1810" i="1" s="1"/>
  <c r="J1808" i="1"/>
  <c r="J1810" i="1" s="1"/>
  <c r="F1808" i="1"/>
  <c r="F1810" i="1" s="1"/>
  <c r="B1808" i="1"/>
  <c r="B1810" i="1" s="1"/>
  <c r="AA1807" i="1"/>
  <c r="Z1807" i="1"/>
  <c r="Z1806" i="1"/>
  <c r="AA1806" i="1" s="1"/>
  <c r="Y1805" i="1"/>
  <c r="Y1808" i="1" s="1"/>
  <c r="Y1810" i="1" s="1"/>
  <c r="X1805" i="1"/>
  <c r="X1808" i="1" s="1"/>
  <c r="X1810" i="1" s="1"/>
  <c r="W1805" i="1"/>
  <c r="W1808" i="1" s="1"/>
  <c r="W1810" i="1" s="1"/>
  <c r="V1805" i="1"/>
  <c r="U1805" i="1"/>
  <c r="U1808" i="1" s="1"/>
  <c r="U1810" i="1" s="1"/>
  <c r="T1805" i="1"/>
  <c r="S1805" i="1"/>
  <c r="S1808" i="1" s="1"/>
  <c r="S1810" i="1" s="1"/>
  <c r="R1805" i="1"/>
  <c r="Q1805" i="1"/>
  <c r="Q1808" i="1" s="1"/>
  <c r="Q1810" i="1" s="1"/>
  <c r="P1805" i="1"/>
  <c r="P1808" i="1" s="1"/>
  <c r="P1810" i="1" s="1"/>
  <c r="O1805" i="1"/>
  <c r="O1808" i="1" s="1"/>
  <c r="O1810" i="1" s="1"/>
  <c r="N1805" i="1"/>
  <c r="M1805" i="1"/>
  <c r="L1805" i="1"/>
  <c r="K1805" i="1"/>
  <c r="K1808" i="1" s="1"/>
  <c r="K1810" i="1" s="1"/>
  <c r="J1805" i="1"/>
  <c r="I1805" i="1"/>
  <c r="I1808" i="1" s="1"/>
  <c r="I1810" i="1" s="1"/>
  <c r="H1805" i="1"/>
  <c r="H1808" i="1" s="1"/>
  <c r="H1810" i="1" s="1"/>
  <c r="G1805" i="1"/>
  <c r="G1808" i="1" s="1"/>
  <c r="G1810" i="1" s="1"/>
  <c r="F1805" i="1"/>
  <c r="E1805" i="1"/>
  <c r="E1808" i="1" s="1"/>
  <c r="E1810" i="1" s="1"/>
  <c r="D1805" i="1"/>
  <c r="C1805" i="1"/>
  <c r="C1808" i="1" s="1"/>
  <c r="C1810" i="1" s="1"/>
  <c r="B1805" i="1"/>
  <c r="AB1804" i="1"/>
  <c r="AA1804" i="1"/>
  <c r="Z1804" i="1"/>
  <c r="O1800" i="1"/>
  <c r="G1800" i="1"/>
  <c r="Z1799" i="1"/>
  <c r="AA1799" i="1" s="1"/>
  <c r="X1798" i="1"/>
  <c r="X1800" i="1" s="1"/>
  <c r="W1798" i="1"/>
  <c r="W1800" i="1" s="1"/>
  <c r="T1798" i="1"/>
  <c r="T1800" i="1" s="1"/>
  <c r="P1798" i="1"/>
  <c r="P1800" i="1" s="1"/>
  <c r="O1798" i="1"/>
  <c r="L1798" i="1"/>
  <c r="L1800" i="1" s="1"/>
  <c r="H1798" i="1"/>
  <c r="H1800" i="1" s="1"/>
  <c r="G1798" i="1"/>
  <c r="D1798" i="1"/>
  <c r="D1800" i="1" s="1"/>
  <c r="Z1797" i="1"/>
  <c r="AA1797" i="1" s="1"/>
  <c r="AA1796" i="1"/>
  <c r="Z1796" i="1"/>
  <c r="Y1795" i="1"/>
  <c r="Y1798" i="1" s="1"/>
  <c r="Y1800" i="1" s="1"/>
  <c r="X1795" i="1"/>
  <c r="W1795" i="1"/>
  <c r="V1795" i="1"/>
  <c r="V1798" i="1" s="1"/>
  <c r="V1800" i="1" s="1"/>
  <c r="U1795" i="1"/>
  <c r="U1798" i="1" s="1"/>
  <c r="U1800" i="1" s="1"/>
  <c r="T1795" i="1"/>
  <c r="S1795" i="1"/>
  <c r="S1798" i="1" s="1"/>
  <c r="S1800" i="1" s="1"/>
  <c r="R1795" i="1"/>
  <c r="R1798" i="1" s="1"/>
  <c r="R1800" i="1" s="1"/>
  <c r="Q1795" i="1"/>
  <c r="Q1798" i="1" s="1"/>
  <c r="Q1800" i="1" s="1"/>
  <c r="P1795" i="1"/>
  <c r="O1795" i="1"/>
  <c r="N1795" i="1"/>
  <c r="N1798" i="1" s="1"/>
  <c r="N1800" i="1" s="1"/>
  <c r="M1795" i="1"/>
  <c r="M1798" i="1" s="1"/>
  <c r="M1800" i="1" s="1"/>
  <c r="L1795" i="1"/>
  <c r="K1795" i="1"/>
  <c r="K1798" i="1" s="1"/>
  <c r="K1800" i="1" s="1"/>
  <c r="J1795" i="1"/>
  <c r="J1798" i="1" s="1"/>
  <c r="J1800" i="1" s="1"/>
  <c r="I1795" i="1"/>
  <c r="I1798" i="1" s="1"/>
  <c r="I1800" i="1" s="1"/>
  <c r="H1795" i="1"/>
  <c r="G1795" i="1"/>
  <c r="F1795" i="1"/>
  <c r="F1798" i="1" s="1"/>
  <c r="F1800" i="1" s="1"/>
  <c r="E1795" i="1"/>
  <c r="E1798" i="1" s="1"/>
  <c r="E1800" i="1" s="1"/>
  <c r="D1795" i="1"/>
  <c r="C1795" i="1"/>
  <c r="C1798" i="1" s="1"/>
  <c r="C1800" i="1" s="1"/>
  <c r="B1795" i="1"/>
  <c r="B1798" i="1" s="1"/>
  <c r="B1800" i="1" s="1"/>
  <c r="Z1794" i="1"/>
  <c r="X1790" i="1"/>
  <c r="U1790" i="1"/>
  <c r="T1790" i="1"/>
  <c r="P1790" i="1"/>
  <c r="M1790" i="1"/>
  <c r="L1790" i="1"/>
  <c r="H1790" i="1"/>
  <c r="E1790" i="1"/>
  <c r="D1790" i="1"/>
  <c r="Z1789" i="1"/>
  <c r="Z1788" i="1"/>
  <c r="V1788" i="1"/>
  <c r="V1790" i="1" s="1"/>
  <c r="U1788" i="1"/>
  <c r="R1788" i="1"/>
  <c r="R1790" i="1" s="1"/>
  <c r="N1788" i="1"/>
  <c r="N1790" i="1" s="1"/>
  <c r="M1788" i="1"/>
  <c r="J1788" i="1"/>
  <c r="J1790" i="1" s="1"/>
  <c r="F1788" i="1"/>
  <c r="F1790" i="1" s="1"/>
  <c r="E1788" i="1"/>
  <c r="B1788" i="1"/>
  <c r="B1790" i="1" s="1"/>
  <c r="AA1787" i="1"/>
  <c r="Z1787" i="1"/>
  <c r="Z1786" i="1"/>
  <c r="AA1786" i="1" s="1"/>
  <c r="AB1785" i="1"/>
  <c r="Y1785" i="1"/>
  <c r="Y1788" i="1" s="1"/>
  <c r="Y1790" i="1" s="1"/>
  <c r="X1785" i="1"/>
  <c r="X1788" i="1" s="1"/>
  <c r="W1785" i="1"/>
  <c r="W1788" i="1" s="1"/>
  <c r="W1790" i="1" s="1"/>
  <c r="V1785" i="1"/>
  <c r="U1785" i="1"/>
  <c r="T1785" i="1"/>
  <c r="T1788" i="1" s="1"/>
  <c r="S1785" i="1"/>
  <c r="S1788" i="1" s="1"/>
  <c r="S1790" i="1" s="1"/>
  <c r="R1785" i="1"/>
  <c r="Q1785" i="1"/>
  <c r="Q1788" i="1" s="1"/>
  <c r="Q1790" i="1" s="1"/>
  <c r="P1785" i="1"/>
  <c r="P1788" i="1" s="1"/>
  <c r="O1785" i="1"/>
  <c r="O1788" i="1" s="1"/>
  <c r="O1790" i="1" s="1"/>
  <c r="N1785" i="1"/>
  <c r="M1785" i="1"/>
  <c r="Z1785" i="1" s="1"/>
  <c r="L1785" i="1"/>
  <c r="L1788" i="1" s="1"/>
  <c r="K1785" i="1"/>
  <c r="K1788" i="1" s="1"/>
  <c r="K1790" i="1" s="1"/>
  <c r="J1785" i="1"/>
  <c r="I1785" i="1"/>
  <c r="I1788" i="1" s="1"/>
  <c r="I1790" i="1" s="1"/>
  <c r="H1785" i="1"/>
  <c r="H1788" i="1" s="1"/>
  <c r="G1785" i="1"/>
  <c r="G1788" i="1" s="1"/>
  <c r="G1790" i="1" s="1"/>
  <c r="F1785" i="1"/>
  <c r="E1785" i="1"/>
  <c r="D1785" i="1"/>
  <c r="D1788" i="1" s="1"/>
  <c r="C1785" i="1"/>
  <c r="C1788" i="1" s="1"/>
  <c r="C1790" i="1" s="1"/>
  <c r="B1785" i="1"/>
  <c r="AA1785" i="1" s="1"/>
  <c r="AB1784" i="1"/>
  <c r="AA1784" i="1"/>
  <c r="Z1784" i="1"/>
  <c r="V1780" i="1"/>
  <c r="R1780" i="1"/>
  <c r="N1780" i="1"/>
  <c r="K1780" i="1"/>
  <c r="J1780" i="1"/>
  <c r="F1780" i="1"/>
  <c r="C1780" i="1"/>
  <c r="B1780" i="1"/>
  <c r="AA1779" i="1"/>
  <c r="Z1779" i="1"/>
  <c r="X1778" i="1"/>
  <c r="X1780" i="1" s="1"/>
  <c r="W1778" i="1"/>
  <c r="W1780" i="1" s="1"/>
  <c r="T1778" i="1"/>
  <c r="T1780" i="1" s="1"/>
  <c r="P1778" i="1"/>
  <c r="P1780" i="1" s="1"/>
  <c r="O1778" i="1"/>
  <c r="O1780" i="1" s="1"/>
  <c r="L1778" i="1"/>
  <c r="L1780" i="1" s="1"/>
  <c r="H1778" i="1"/>
  <c r="H1780" i="1" s="1"/>
  <c r="G1778" i="1"/>
  <c r="G1780" i="1" s="1"/>
  <c r="D1778" i="1"/>
  <c r="D1780" i="1" s="1"/>
  <c r="Z1777" i="1"/>
  <c r="AA1777" i="1" s="1"/>
  <c r="AA1776" i="1"/>
  <c r="Z1776" i="1"/>
  <c r="Y1775" i="1"/>
  <c r="Y1778" i="1" s="1"/>
  <c r="Y1780" i="1" s="1"/>
  <c r="X1775" i="1"/>
  <c r="W1775" i="1"/>
  <c r="V1775" i="1"/>
  <c r="V1778" i="1" s="1"/>
  <c r="U1775" i="1"/>
  <c r="U1778" i="1" s="1"/>
  <c r="U1780" i="1" s="1"/>
  <c r="T1775" i="1"/>
  <c r="S1775" i="1"/>
  <c r="S1778" i="1" s="1"/>
  <c r="S1780" i="1" s="1"/>
  <c r="R1775" i="1"/>
  <c r="R1778" i="1" s="1"/>
  <c r="Q1775" i="1"/>
  <c r="Q1778" i="1" s="1"/>
  <c r="Q1780" i="1" s="1"/>
  <c r="P1775" i="1"/>
  <c r="O1775" i="1"/>
  <c r="N1775" i="1"/>
  <c r="N1778" i="1" s="1"/>
  <c r="M1775" i="1"/>
  <c r="M1778" i="1" s="1"/>
  <c r="M1780" i="1" s="1"/>
  <c r="L1775" i="1"/>
  <c r="K1775" i="1"/>
  <c r="K1778" i="1" s="1"/>
  <c r="J1775" i="1"/>
  <c r="J1778" i="1" s="1"/>
  <c r="I1775" i="1"/>
  <c r="I1778" i="1" s="1"/>
  <c r="I1780" i="1" s="1"/>
  <c r="H1775" i="1"/>
  <c r="G1775" i="1"/>
  <c r="F1775" i="1"/>
  <c r="F1778" i="1" s="1"/>
  <c r="E1775" i="1"/>
  <c r="E1778" i="1" s="1"/>
  <c r="E1780" i="1" s="1"/>
  <c r="D1775" i="1"/>
  <c r="C1775" i="1"/>
  <c r="C1778" i="1" s="1"/>
  <c r="B1775" i="1"/>
  <c r="B1778" i="1" s="1"/>
  <c r="Z1774" i="1"/>
  <c r="T1770" i="1"/>
  <c r="L1770" i="1"/>
  <c r="D1770" i="1"/>
  <c r="AA1769" i="1"/>
  <c r="Z1769" i="1"/>
  <c r="V1768" i="1"/>
  <c r="V1770" i="1" s="1"/>
  <c r="R1768" i="1"/>
  <c r="R1770" i="1" s="1"/>
  <c r="N1768" i="1"/>
  <c r="N1770" i="1" s="1"/>
  <c r="J1768" i="1"/>
  <c r="J1770" i="1" s="1"/>
  <c r="F1768" i="1"/>
  <c r="F1770" i="1" s="1"/>
  <c r="B1768" i="1"/>
  <c r="B1770" i="1" s="1"/>
  <c r="AA1767" i="1"/>
  <c r="Z1767" i="1"/>
  <c r="Z1766" i="1"/>
  <c r="AA1766" i="1" s="1"/>
  <c r="Y1765" i="1"/>
  <c r="Y1735" i="1" s="1"/>
  <c r="Y1738" i="1" s="1"/>
  <c r="X1765" i="1"/>
  <c r="X1768" i="1" s="1"/>
  <c r="X1770" i="1" s="1"/>
  <c r="W1765" i="1"/>
  <c r="W1768" i="1" s="1"/>
  <c r="W1770" i="1" s="1"/>
  <c r="V1765" i="1"/>
  <c r="U1765" i="1"/>
  <c r="T1765" i="1"/>
  <c r="T1768" i="1" s="1"/>
  <c r="S1765" i="1"/>
  <c r="S1768" i="1" s="1"/>
  <c r="S1770" i="1" s="1"/>
  <c r="R1765" i="1"/>
  <c r="Q1765" i="1"/>
  <c r="Q1735" i="1" s="1"/>
  <c r="Q1738" i="1" s="1"/>
  <c r="P1765" i="1"/>
  <c r="P1768" i="1" s="1"/>
  <c r="P1770" i="1" s="1"/>
  <c r="O1765" i="1"/>
  <c r="O1768" i="1" s="1"/>
  <c r="O1770" i="1" s="1"/>
  <c r="N1765" i="1"/>
  <c r="M1765" i="1"/>
  <c r="L1765" i="1"/>
  <c r="L1768" i="1" s="1"/>
  <c r="K1765" i="1"/>
  <c r="K1768" i="1" s="1"/>
  <c r="K1770" i="1" s="1"/>
  <c r="J1765" i="1"/>
  <c r="I1765" i="1"/>
  <c r="I1735" i="1" s="1"/>
  <c r="I1738" i="1" s="1"/>
  <c r="H1765" i="1"/>
  <c r="H1768" i="1" s="1"/>
  <c r="H1770" i="1" s="1"/>
  <c r="G1765" i="1"/>
  <c r="G1768" i="1" s="1"/>
  <c r="G1770" i="1" s="1"/>
  <c r="F1765" i="1"/>
  <c r="E1765" i="1"/>
  <c r="D1765" i="1"/>
  <c r="D1768" i="1" s="1"/>
  <c r="C1765" i="1"/>
  <c r="C1768" i="1" s="1"/>
  <c r="C1770" i="1" s="1"/>
  <c r="B1765" i="1"/>
  <c r="AB1764" i="1"/>
  <c r="AA1764" i="1"/>
  <c r="Z1764" i="1"/>
  <c r="R1760" i="1"/>
  <c r="J1760" i="1"/>
  <c r="B1760" i="1"/>
  <c r="Y1759" i="1"/>
  <c r="X1759" i="1"/>
  <c r="W1759" i="1"/>
  <c r="V1759" i="1"/>
  <c r="U1759" i="1"/>
  <c r="T1759" i="1"/>
  <c r="S1759" i="1"/>
  <c r="R1759" i="1"/>
  <c r="Q1759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C1759" i="1"/>
  <c r="B1759" i="1"/>
  <c r="X1758" i="1"/>
  <c r="W1758" i="1"/>
  <c r="W1760" i="1" s="1"/>
  <c r="T1758" i="1"/>
  <c r="P1758" i="1"/>
  <c r="O1758" i="1"/>
  <c r="O1760" i="1" s="1"/>
  <c r="L1758" i="1"/>
  <c r="H1758" i="1"/>
  <c r="G1758" i="1"/>
  <c r="G1760" i="1" s="1"/>
  <c r="D1758" i="1"/>
  <c r="Z1757" i="1"/>
  <c r="AA1757" i="1" s="1"/>
  <c r="AA1756" i="1"/>
  <c r="Z1756" i="1"/>
  <c r="Y1755" i="1"/>
  <c r="Y1758" i="1" s="1"/>
  <c r="X1755" i="1"/>
  <c r="W1755" i="1"/>
  <c r="V1755" i="1"/>
  <c r="V1758" i="1" s="1"/>
  <c r="V1760" i="1" s="1"/>
  <c r="U1755" i="1"/>
  <c r="U1758" i="1" s="1"/>
  <c r="T1755" i="1"/>
  <c r="S1755" i="1"/>
  <c r="S1758" i="1" s="1"/>
  <c r="S1760" i="1" s="1"/>
  <c r="R1755" i="1"/>
  <c r="R1758" i="1" s="1"/>
  <c r="Q1755" i="1"/>
  <c r="Q1758" i="1" s="1"/>
  <c r="P1755" i="1"/>
  <c r="O1755" i="1"/>
  <c r="N1755" i="1"/>
  <c r="N1758" i="1" s="1"/>
  <c r="N1760" i="1" s="1"/>
  <c r="M1755" i="1"/>
  <c r="M1758" i="1" s="1"/>
  <c r="L1755" i="1"/>
  <c r="K1755" i="1"/>
  <c r="K1758" i="1" s="1"/>
  <c r="K1760" i="1" s="1"/>
  <c r="J1755" i="1"/>
  <c r="J1758" i="1" s="1"/>
  <c r="I1755" i="1"/>
  <c r="I1758" i="1" s="1"/>
  <c r="H1755" i="1"/>
  <c r="G1755" i="1"/>
  <c r="F1755" i="1"/>
  <c r="F1758" i="1" s="1"/>
  <c r="F1760" i="1" s="1"/>
  <c r="E1755" i="1"/>
  <c r="E1758" i="1" s="1"/>
  <c r="D1755" i="1"/>
  <c r="C1755" i="1"/>
  <c r="C1758" i="1" s="1"/>
  <c r="C1760" i="1" s="1"/>
  <c r="B1755" i="1"/>
  <c r="B1758" i="1" s="1"/>
  <c r="Z1754" i="1"/>
  <c r="X1750" i="1"/>
  <c r="P1750" i="1"/>
  <c r="H1750" i="1"/>
  <c r="Z1749" i="1"/>
  <c r="Y1748" i="1"/>
  <c r="Y1750" i="1" s="1"/>
  <c r="X1748" i="1"/>
  <c r="U1748" i="1"/>
  <c r="U1750" i="1" s="1"/>
  <c r="T1748" i="1"/>
  <c r="T1750" i="1" s="1"/>
  <c r="Q1748" i="1"/>
  <c r="Q1750" i="1" s="1"/>
  <c r="P1748" i="1"/>
  <c r="M1748" i="1"/>
  <c r="M1750" i="1" s="1"/>
  <c r="L1748" i="1"/>
  <c r="L1750" i="1" s="1"/>
  <c r="I1748" i="1"/>
  <c r="I1750" i="1" s="1"/>
  <c r="H1748" i="1"/>
  <c r="E1748" i="1"/>
  <c r="E1750" i="1" s="1"/>
  <c r="D1748" i="1"/>
  <c r="D1750" i="1" s="1"/>
  <c r="Z1747" i="1"/>
  <c r="Y1747" i="1"/>
  <c r="X1747" i="1"/>
  <c r="W1747" i="1"/>
  <c r="V1747" i="1"/>
  <c r="V1737" i="1" s="1"/>
  <c r="U1747" i="1"/>
  <c r="T1747" i="1"/>
  <c r="S1747" i="1"/>
  <c r="R1747" i="1"/>
  <c r="R1737" i="1" s="1"/>
  <c r="Q1747" i="1"/>
  <c r="P1747" i="1"/>
  <c r="O1747" i="1"/>
  <c r="N1747" i="1"/>
  <c r="N1737" i="1" s="1"/>
  <c r="M1747" i="1"/>
  <c r="L1747" i="1"/>
  <c r="K1747" i="1"/>
  <c r="J1747" i="1"/>
  <c r="J1737" i="1" s="1"/>
  <c r="I1747" i="1"/>
  <c r="H1747" i="1"/>
  <c r="G1747" i="1"/>
  <c r="F1747" i="1"/>
  <c r="F1737" i="1" s="1"/>
  <c r="E1747" i="1"/>
  <c r="D1747" i="1"/>
  <c r="C1747" i="1"/>
  <c r="B1747" i="1"/>
  <c r="B1737" i="1" s="1"/>
  <c r="AA1746" i="1"/>
  <c r="AA1745" i="1"/>
  <c r="Z1745" i="1"/>
  <c r="Y1745" i="1"/>
  <c r="X1745" i="1"/>
  <c r="W1745" i="1"/>
  <c r="V1745" i="1"/>
  <c r="U1745" i="1"/>
  <c r="T1745" i="1"/>
  <c r="S1745" i="1"/>
  <c r="R1745" i="1"/>
  <c r="Q1745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C1745" i="1"/>
  <c r="B1745" i="1"/>
  <c r="Z1744" i="1"/>
  <c r="AA1744" i="1" s="1"/>
  <c r="Y1739" i="1"/>
  <c r="W1739" i="1"/>
  <c r="V1739" i="1"/>
  <c r="U1739" i="1"/>
  <c r="S1739" i="1"/>
  <c r="R1739" i="1"/>
  <c r="Q1739" i="1"/>
  <c r="O1739" i="1"/>
  <c r="N1739" i="1"/>
  <c r="M1739" i="1"/>
  <c r="K1739" i="1"/>
  <c r="J1739" i="1"/>
  <c r="I1739" i="1"/>
  <c r="G1739" i="1"/>
  <c r="F1739" i="1"/>
  <c r="E1739" i="1"/>
  <c r="C1739" i="1"/>
  <c r="B1739" i="1"/>
  <c r="Y1737" i="1"/>
  <c r="X1737" i="1"/>
  <c r="X1717" i="1" s="1"/>
  <c r="W1737" i="1"/>
  <c r="U1737" i="1"/>
  <c r="T1737" i="1"/>
  <c r="S1737" i="1"/>
  <c r="S1717" i="1" s="1"/>
  <c r="Q1737" i="1"/>
  <c r="P1737" i="1"/>
  <c r="O1737" i="1"/>
  <c r="M1737" i="1"/>
  <c r="L1737" i="1"/>
  <c r="K1737" i="1"/>
  <c r="I1737" i="1"/>
  <c r="H1737" i="1"/>
  <c r="H1717" i="1" s="1"/>
  <c r="G1737" i="1"/>
  <c r="E1737" i="1"/>
  <c r="D1737" i="1"/>
  <c r="C1737" i="1"/>
  <c r="C1717" i="1" s="1"/>
  <c r="Y1736" i="1"/>
  <c r="X1736" i="1"/>
  <c r="W1736" i="1"/>
  <c r="V1736" i="1"/>
  <c r="U1736" i="1"/>
  <c r="T1736" i="1"/>
  <c r="S1736" i="1"/>
  <c r="R1736" i="1"/>
  <c r="Q1736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C1736" i="1"/>
  <c r="B1736" i="1"/>
  <c r="X1735" i="1"/>
  <c r="P1735" i="1"/>
  <c r="H1735" i="1"/>
  <c r="Z1734" i="1"/>
  <c r="Y1734" i="1"/>
  <c r="X1734" i="1"/>
  <c r="W1734" i="1"/>
  <c r="V1734" i="1"/>
  <c r="U1734" i="1"/>
  <c r="T1734" i="1"/>
  <c r="S1734" i="1"/>
  <c r="R1734" i="1"/>
  <c r="Q1734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C1734" i="1"/>
  <c r="B1734" i="1"/>
  <c r="Y1729" i="1"/>
  <c r="X1729" i="1"/>
  <c r="X1730" i="1" s="1"/>
  <c r="W1729" i="1"/>
  <c r="V1729" i="1"/>
  <c r="U1729" i="1"/>
  <c r="T1729" i="1"/>
  <c r="S1729" i="1"/>
  <c r="R1729" i="1"/>
  <c r="Q1729" i="1"/>
  <c r="P1729" i="1"/>
  <c r="O1729" i="1"/>
  <c r="N1729" i="1"/>
  <c r="M1729" i="1"/>
  <c r="L1729" i="1"/>
  <c r="K1729" i="1"/>
  <c r="J1729" i="1"/>
  <c r="I1729" i="1"/>
  <c r="H1729" i="1"/>
  <c r="H1730" i="1" s="1"/>
  <c r="G1729" i="1"/>
  <c r="F1729" i="1"/>
  <c r="E1729" i="1"/>
  <c r="D1729" i="1"/>
  <c r="C1729" i="1"/>
  <c r="B1729" i="1"/>
  <c r="R1728" i="1"/>
  <c r="R1730" i="1" s="1"/>
  <c r="J1728" i="1"/>
  <c r="J1730" i="1" s="1"/>
  <c r="B1728" i="1"/>
  <c r="B1730" i="1" s="1"/>
  <c r="Y1727" i="1"/>
  <c r="Y1717" i="1" s="1"/>
  <c r="X1727" i="1"/>
  <c r="W1727" i="1"/>
  <c r="V1727" i="1"/>
  <c r="U1727" i="1"/>
  <c r="U1717" i="1" s="1"/>
  <c r="T1727" i="1"/>
  <c r="S1727" i="1"/>
  <c r="R1727" i="1"/>
  <c r="Q1727" i="1"/>
  <c r="Q1717" i="1" s="1"/>
  <c r="P1727" i="1"/>
  <c r="O1727" i="1"/>
  <c r="N1727" i="1"/>
  <c r="M1727" i="1"/>
  <c r="L1727" i="1"/>
  <c r="K1727" i="1"/>
  <c r="J1727" i="1"/>
  <c r="I1727" i="1"/>
  <c r="I1717" i="1" s="1"/>
  <c r="H1727" i="1"/>
  <c r="G1727" i="1"/>
  <c r="F1727" i="1"/>
  <c r="E1727" i="1"/>
  <c r="D1727" i="1"/>
  <c r="C1727" i="1"/>
  <c r="B1727" i="1"/>
  <c r="Y1726" i="1"/>
  <c r="X1726" i="1"/>
  <c r="W1726" i="1"/>
  <c r="V1726" i="1"/>
  <c r="U1726" i="1"/>
  <c r="T1726" i="1"/>
  <c r="S1726" i="1"/>
  <c r="R1726" i="1"/>
  <c r="Q1726" i="1"/>
  <c r="P1726" i="1"/>
  <c r="O1726" i="1"/>
  <c r="N1726" i="1"/>
  <c r="Z1726" i="1" s="1"/>
  <c r="AA1726" i="1" s="1"/>
  <c r="M1726" i="1"/>
  <c r="L1726" i="1"/>
  <c r="K1726" i="1"/>
  <c r="J1726" i="1"/>
  <c r="I1726" i="1"/>
  <c r="H1726" i="1"/>
  <c r="G1726" i="1"/>
  <c r="F1726" i="1"/>
  <c r="E1726" i="1"/>
  <c r="D1726" i="1"/>
  <c r="C1726" i="1"/>
  <c r="B1726" i="1"/>
  <c r="Y1725" i="1"/>
  <c r="X1725" i="1"/>
  <c r="W1725" i="1"/>
  <c r="V1725" i="1"/>
  <c r="V1728" i="1" s="1"/>
  <c r="V1730" i="1" s="1"/>
  <c r="U1725" i="1"/>
  <c r="T1725" i="1"/>
  <c r="S1725" i="1"/>
  <c r="R1725" i="1"/>
  <c r="Q1725" i="1"/>
  <c r="Q1715" i="1" s="1"/>
  <c r="P1725" i="1"/>
  <c r="O1725" i="1"/>
  <c r="N1725" i="1"/>
  <c r="N1728" i="1" s="1"/>
  <c r="N1730" i="1" s="1"/>
  <c r="M1725" i="1"/>
  <c r="Z1725" i="1" s="1"/>
  <c r="AB1725" i="1" s="1"/>
  <c r="L1725" i="1"/>
  <c r="K1725" i="1"/>
  <c r="J1725" i="1"/>
  <c r="I1725" i="1"/>
  <c r="H1725" i="1"/>
  <c r="G1725" i="1"/>
  <c r="F1725" i="1"/>
  <c r="F1728" i="1" s="1"/>
  <c r="F1730" i="1" s="1"/>
  <c r="E1725" i="1"/>
  <c r="D1725" i="1"/>
  <c r="C1725" i="1"/>
  <c r="B1725" i="1"/>
  <c r="Y1724" i="1"/>
  <c r="X1724" i="1"/>
  <c r="X1728" i="1" s="1"/>
  <c r="W1724" i="1"/>
  <c r="W1728" i="1" s="1"/>
  <c r="V1724" i="1"/>
  <c r="U1724" i="1"/>
  <c r="T1724" i="1"/>
  <c r="T1728" i="1" s="1"/>
  <c r="S1724" i="1"/>
  <c r="S1728" i="1" s="1"/>
  <c r="R1724" i="1"/>
  <c r="Q1724" i="1"/>
  <c r="P1724" i="1"/>
  <c r="P1728" i="1" s="1"/>
  <c r="O1724" i="1"/>
  <c r="O1728" i="1" s="1"/>
  <c r="N1724" i="1"/>
  <c r="M1724" i="1"/>
  <c r="L1724" i="1"/>
  <c r="L1728" i="1" s="1"/>
  <c r="K1724" i="1"/>
  <c r="K1728" i="1" s="1"/>
  <c r="J1724" i="1"/>
  <c r="I1724" i="1"/>
  <c r="H1724" i="1"/>
  <c r="H1728" i="1" s="1"/>
  <c r="G1724" i="1"/>
  <c r="G1728" i="1" s="1"/>
  <c r="F1724" i="1"/>
  <c r="E1724" i="1"/>
  <c r="D1724" i="1"/>
  <c r="D1728" i="1" s="1"/>
  <c r="C1724" i="1"/>
  <c r="C1728" i="1" s="1"/>
  <c r="B1724" i="1"/>
  <c r="Y1719" i="1"/>
  <c r="U1719" i="1"/>
  <c r="R1719" i="1"/>
  <c r="N1719" i="1"/>
  <c r="M1719" i="1"/>
  <c r="J1719" i="1"/>
  <c r="I1719" i="1"/>
  <c r="E1719" i="1"/>
  <c r="B1719" i="1"/>
  <c r="W1717" i="1"/>
  <c r="V1717" i="1"/>
  <c r="T1717" i="1"/>
  <c r="R1717" i="1"/>
  <c r="P1717" i="1"/>
  <c r="O1717" i="1"/>
  <c r="N1717" i="1"/>
  <c r="L1717" i="1"/>
  <c r="K1717" i="1"/>
  <c r="J1717" i="1"/>
  <c r="G1717" i="1"/>
  <c r="F1717" i="1"/>
  <c r="E1717" i="1"/>
  <c r="D1717" i="1"/>
  <c r="B1717" i="1"/>
  <c r="Y1716" i="1"/>
  <c r="X1716" i="1"/>
  <c r="W1716" i="1"/>
  <c r="V1716" i="1"/>
  <c r="U1716" i="1"/>
  <c r="T1716" i="1"/>
  <c r="S1716" i="1"/>
  <c r="R1716" i="1"/>
  <c r="Q1716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C1716" i="1"/>
  <c r="B1716" i="1"/>
  <c r="Y1715" i="1"/>
  <c r="I1715" i="1"/>
  <c r="Y1714" i="1"/>
  <c r="X1714" i="1"/>
  <c r="W1714" i="1"/>
  <c r="U1714" i="1"/>
  <c r="T1714" i="1"/>
  <c r="S1714" i="1"/>
  <c r="Q1714" i="1"/>
  <c r="P1714" i="1"/>
  <c r="O1714" i="1"/>
  <c r="M1714" i="1"/>
  <c r="L1714" i="1"/>
  <c r="K1714" i="1"/>
  <c r="I1714" i="1"/>
  <c r="H1714" i="1"/>
  <c r="G1714" i="1"/>
  <c r="E1714" i="1"/>
  <c r="D1714" i="1"/>
  <c r="C1714" i="1"/>
  <c r="Y1709" i="1"/>
  <c r="X1709" i="1"/>
  <c r="W1709" i="1"/>
  <c r="V1709" i="1"/>
  <c r="U1709" i="1"/>
  <c r="T1709" i="1"/>
  <c r="S1709" i="1"/>
  <c r="R1709" i="1"/>
  <c r="Q1709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C1709" i="1"/>
  <c r="B1709" i="1"/>
  <c r="O1708" i="1"/>
  <c r="O1710" i="1" s="1"/>
  <c r="K1708" i="1"/>
  <c r="K1710" i="1" s="1"/>
  <c r="Y1707" i="1"/>
  <c r="X1707" i="1"/>
  <c r="W1707" i="1"/>
  <c r="V1707" i="1"/>
  <c r="U1707" i="1"/>
  <c r="T1707" i="1"/>
  <c r="S1707" i="1"/>
  <c r="R1707" i="1"/>
  <c r="Q1707" i="1"/>
  <c r="P1707" i="1"/>
  <c r="O1707" i="1"/>
  <c r="N1707" i="1"/>
  <c r="M1707" i="1"/>
  <c r="Z1707" i="1" s="1"/>
  <c r="L1707" i="1"/>
  <c r="K1707" i="1"/>
  <c r="J1707" i="1"/>
  <c r="I1707" i="1"/>
  <c r="H1707" i="1"/>
  <c r="G1707" i="1"/>
  <c r="F1707" i="1"/>
  <c r="E1707" i="1"/>
  <c r="D1707" i="1"/>
  <c r="C1707" i="1"/>
  <c r="B1707" i="1"/>
  <c r="Y1706" i="1"/>
  <c r="X1706" i="1"/>
  <c r="W1706" i="1"/>
  <c r="W1708" i="1" s="1"/>
  <c r="W1710" i="1" s="1"/>
  <c r="V1706" i="1"/>
  <c r="U1706" i="1"/>
  <c r="T1706" i="1"/>
  <c r="S1706" i="1"/>
  <c r="S1708" i="1" s="1"/>
  <c r="S1710" i="1" s="1"/>
  <c r="R1706" i="1"/>
  <c r="Q1706" i="1"/>
  <c r="P1706" i="1"/>
  <c r="O1706" i="1"/>
  <c r="N1706" i="1"/>
  <c r="M1706" i="1"/>
  <c r="Z1706" i="1" s="1"/>
  <c r="AA1706" i="1" s="1"/>
  <c r="L1706" i="1"/>
  <c r="K1706" i="1"/>
  <c r="J1706" i="1"/>
  <c r="I1706" i="1"/>
  <c r="H1706" i="1"/>
  <c r="G1706" i="1"/>
  <c r="G1708" i="1" s="1"/>
  <c r="G1710" i="1" s="1"/>
  <c r="F1706" i="1"/>
  <c r="E1706" i="1"/>
  <c r="D1706" i="1"/>
  <c r="C1706" i="1"/>
  <c r="C1708" i="1" s="1"/>
  <c r="C1710" i="1" s="1"/>
  <c r="B1706" i="1"/>
  <c r="Y1705" i="1"/>
  <c r="X1705" i="1"/>
  <c r="W1705" i="1"/>
  <c r="V1705" i="1"/>
  <c r="U1705" i="1"/>
  <c r="T1705" i="1"/>
  <c r="S1705" i="1"/>
  <c r="R1705" i="1"/>
  <c r="Q1705" i="1"/>
  <c r="P1705" i="1"/>
  <c r="O1705" i="1"/>
  <c r="N1705" i="1"/>
  <c r="Z1705" i="1" s="1"/>
  <c r="AB1705" i="1" s="1"/>
  <c r="M1705" i="1"/>
  <c r="L1705" i="1"/>
  <c r="K1705" i="1"/>
  <c r="J1705" i="1"/>
  <c r="I1705" i="1"/>
  <c r="H1705" i="1"/>
  <c r="G1705" i="1"/>
  <c r="F1705" i="1"/>
  <c r="E1705" i="1"/>
  <c r="D1705" i="1"/>
  <c r="C1705" i="1"/>
  <c r="B1705" i="1"/>
  <c r="Y1704" i="1"/>
  <c r="X1704" i="1"/>
  <c r="X1708" i="1" s="1"/>
  <c r="W1704" i="1"/>
  <c r="V1704" i="1"/>
  <c r="V1708" i="1" s="1"/>
  <c r="V1710" i="1" s="1"/>
  <c r="U1704" i="1"/>
  <c r="T1704" i="1"/>
  <c r="T1708" i="1" s="1"/>
  <c r="S1704" i="1"/>
  <c r="R1704" i="1"/>
  <c r="R1708" i="1" s="1"/>
  <c r="R1710" i="1" s="1"/>
  <c r="Q1704" i="1"/>
  <c r="P1704" i="1"/>
  <c r="P1708" i="1" s="1"/>
  <c r="O1704" i="1"/>
  <c r="N1704" i="1"/>
  <c r="N1708" i="1" s="1"/>
  <c r="N1710" i="1" s="1"/>
  <c r="M1704" i="1"/>
  <c r="L1704" i="1"/>
  <c r="L1708" i="1" s="1"/>
  <c r="K1704" i="1"/>
  <c r="J1704" i="1"/>
  <c r="J1708" i="1" s="1"/>
  <c r="J1710" i="1" s="1"/>
  <c r="I1704" i="1"/>
  <c r="H1704" i="1"/>
  <c r="H1708" i="1" s="1"/>
  <c r="G1704" i="1"/>
  <c r="F1704" i="1"/>
  <c r="F1708" i="1" s="1"/>
  <c r="F1710" i="1" s="1"/>
  <c r="E1704" i="1"/>
  <c r="D1704" i="1"/>
  <c r="D1708" i="1" s="1"/>
  <c r="C1704" i="1"/>
  <c r="B1704" i="1"/>
  <c r="B1708" i="1" s="1"/>
  <c r="B1710" i="1" s="1"/>
  <c r="Y1699" i="1"/>
  <c r="X1699" i="1"/>
  <c r="W1699" i="1"/>
  <c r="V1699" i="1"/>
  <c r="U1699" i="1"/>
  <c r="T1699" i="1"/>
  <c r="S1699" i="1"/>
  <c r="R1699" i="1"/>
  <c r="Q1699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C1699" i="1"/>
  <c r="B1699" i="1"/>
  <c r="T1698" i="1"/>
  <c r="T1700" i="1" s="1"/>
  <c r="P1698" i="1"/>
  <c r="P1700" i="1" s="1"/>
  <c r="L1698" i="1"/>
  <c r="L1700" i="1" s="1"/>
  <c r="D1698" i="1"/>
  <c r="D1700" i="1" s="1"/>
  <c r="Y1697" i="1"/>
  <c r="X1697" i="1"/>
  <c r="W1697" i="1"/>
  <c r="V1697" i="1"/>
  <c r="U1697" i="1"/>
  <c r="T1697" i="1"/>
  <c r="S1697" i="1"/>
  <c r="R1697" i="1"/>
  <c r="Q1697" i="1"/>
  <c r="P1697" i="1"/>
  <c r="O1697" i="1"/>
  <c r="N1697" i="1"/>
  <c r="Z1697" i="1" s="1"/>
  <c r="M1697" i="1"/>
  <c r="L1697" i="1"/>
  <c r="K1697" i="1"/>
  <c r="J1697" i="1"/>
  <c r="I1697" i="1"/>
  <c r="H1697" i="1"/>
  <c r="G1697" i="1"/>
  <c r="F1697" i="1"/>
  <c r="E1697" i="1"/>
  <c r="D1697" i="1"/>
  <c r="C1697" i="1"/>
  <c r="B1697" i="1"/>
  <c r="Y1696" i="1"/>
  <c r="Y1698" i="1" s="1"/>
  <c r="X1696" i="1"/>
  <c r="X1698" i="1" s="1"/>
  <c r="X1700" i="1" s="1"/>
  <c r="W1696" i="1"/>
  <c r="V1696" i="1"/>
  <c r="U1696" i="1"/>
  <c r="U1698" i="1" s="1"/>
  <c r="T1696" i="1"/>
  <c r="S1696" i="1"/>
  <c r="R1696" i="1"/>
  <c r="Q1696" i="1"/>
  <c r="Q1698" i="1" s="1"/>
  <c r="P1696" i="1"/>
  <c r="O1696" i="1"/>
  <c r="N1696" i="1"/>
  <c r="M1696" i="1"/>
  <c r="Z1696" i="1" s="1"/>
  <c r="L1696" i="1"/>
  <c r="K1696" i="1"/>
  <c r="J1696" i="1"/>
  <c r="I1696" i="1"/>
  <c r="I1698" i="1" s="1"/>
  <c r="H1696" i="1"/>
  <c r="H1698" i="1" s="1"/>
  <c r="H1700" i="1" s="1"/>
  <c r="G1696" i="1"/>
  <c r="F1696" i="1"/>
  <c r="E1696" i="1"/>
  <c r="E1698" i="1" s="1"/>
  <c r="D1696" i="1"/>
  <c r="C1696" i="1"/>
  <c r="B1696" i="1"/>
  <c r="Y1695" i="1"/>
  <c r="X1695" i="1"/>
  <c r="W1695" i="1"/>
  <c r="V1695" i="1"/>
  <c r="U1695" i="1"/>
  <c r="T1695" i="1"/>
  <c r="S1695" i="1"/>
  <c r="R1695" i="1"/>
  <c r="Q1695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C1695" i="1"/>
  <c r="B1695" i="1"/>
  <c r="Y1694" i="1"/>
  <c r="X1694" i="1"/>
  <c r="W1694" i="1"/>
  <c r="W1698" i="1" s="1"/>
  <c r="W1700" i="1" s="1"/>
  <c r="V1694" i="1"/>
  <c r="U1694" i="1"/>
  <c r="T1694" i="1"/>
  <c r="S1694" i="1"/>
  <c r="S1698" i="1" s="1"/>
  <c r="S1700" i="1" s="1"/>
  <c r="R1694" i="1"/>
  <c r="Q1694" i="1"/>
  <c r="P1694" i="1"/>
  <c r="O1694" i="1"/>
  <c r="O1698" i="1" s="1"/>
  <c r="O1700" i="1" s="1"/>
  <c r="N1694" i="1"/>
  <c r="M1694" i="1"/>
  <c r="L1694" i="1"/>
  <c r="K1694" i="1"/>
  <c r="K1698" i="1" s="1"/>
  <c r="K1700" i="1" s="1"/>
  <c r="J1694" i="1"/>
  <c r="I1694" i="1"/>
  <c r="H1694" i="1"/>
  <c r="G1694" i="1"/>
  <c r="G1698" i="1" s="1"/>
  <c r="G1700" i="1" s="1"/>
  <c r="F1694" i="1"/>
  <c r="E1694" i="1"/>
  <c r="D1694" i="1"/>
  <c r="C1694" i="1"/>
  <c r="C1698" i="1" s="1"/>
  <c r="C1700" i="1" s="1"/>
  <c r="B1694" i="1"/>
  <c r="Y1689" i="1"/>
  <c r="X1689" i="1"/>
  <c r="W1689" i="1"/>
  <c r="V1689" i="1"/>
  <c r="U1689" i="1"/>
  <c r="T1689" i="1"/>
  <c r="S1689" i="1"/>
  <c r="R1689" i="1"/>
  <c r="Q1689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C1689" i="1"/>
  <c r="B1689" i="1"/>
  <c r="Y1687" i="1"/>
  <c r="X1687" i="1"/>
  <c r="W1687" i="1"/>
  <c r="V1687" i="1"/>
  <c r="U1687" i="1"/>
  <c r="T1687" i="1"/>
  <c r="S1687" i="1"/>
  <c r="R1687" i="1"/>
  <c r="Q1687" i="1"/>
  <c r="P1687" i="1"/>
  <c r="O1687" i="1"/>
  <c r="N1687" i="1"/>
  <c r="M1687" i="1"/>
  <c r="Z1687" i="1" s="1"/>
  <c r="L1687" i="1"/>
  <c r="K1687" i="1"/>
  <c r="J1687" i="1"/>
  <c r="I1687" i="1"/>
  <c r="H1687" i="1"/>
  <c r="G1687" i="1"/>
  <c r="F1687" i="1"/>
  <c r="E1687" i="1"/>
  <c r="D1687" i="1"/>
  <c r="C1687" i="1"/>
  <c r="B1687" i="1"/>
  <c r="Y1686" i="1"/>
  <c r="X1686" i="1"/>
  <c r="W1686" i="1"/>
  <c r="W1688" i="1" s="1"/>
  <c r="V1686" i="1"/>
  <c r="V1688" i="1" s="1"/>
  <c r="V1690" i="1" s="1"/>
  <c r="U1686" i="1"/>
  <c r="T1686" i="1"/>
  <c r="S1686" i="1"/>
  <c r="S1688" i="1" s="1"/>
  <c r="R1686" i="1"/>
  <c r="R1688" i="1" s="1"/>
  <c r="R1690" i="1" s="1"/>
  <c r="Q1686" i="1"/>
  <c r="P1686" i="1"/>
  <c r="O1686" i="1"/>
  <c r="O1688" i="1" s="1"/>
  <c r="N1686" i="1"/>
  <c r="N1688" i="1" s="1"/>
  <c r="N1690" i="1" s="1"/>
  <c r="M1686" i="1"/>
  <c r="L1686" i="1"/>
  <c r="K1686" i="1"/>
  <c r="K1688" i="1" s="1"/>
  <c r="J1686" i="1"/>
  <c r="J1688" i="1" s="1"/>
  <c r="J1690" i="1" s="1"/>
  <c r="I1686" i="1"/>
  <c r="H1686" i="1"/>
  <c r="G1686" i="1"/>
  <c r="G1688" i="1" s="1"/>
  <c r="F1686" i="1"/>
  <c r="F1688" i="1" s="1"/>
  <c r="F1690" i="1" s="1"/>
  <c r="E1686" i="1"/>
  <c r="D1686" i="1"/>
  <c r="C1686" i="1"/>
  <c r="C1688" i="1" s="1"/>
  <c r="B1686" i="1"/>
  <c r="Y1685" i="1"/>
  <c r="X1685" i="1"/>
  <c r="W1685" i="1"/>
  <c r="V1685" i="1"/>
  <c r="U1685" i="1"/>
  <c r="T1685" i="1"/>
  <c r="S1685" i="1"/>
  <c r="R1685" i="1"/>
  <c r="Q1685" i="1"/>
  <c r="P1685" i="1"/>
  <c r="O1685" i="1"/>
  <c r="N1685" i="1"/>
  <c r="M1685" i="1"/>
  <c r="Z1685" i="1" s="1"/>
  <c r="AB1685" i="1" s="1"/>
  <c r="L1685" i="1"/>
  <c r="K1685" i="1"/>
  <c r="J1685" i="1"/>
  <c r="I1685" i="1"/>
  <c r="H1685" i="1"/>
  <c r="G1685" i="1"/>
  <c r="F1685" i="1"/>
  <c r="E1685" i="1"/>
  <c r="D1685" i="1"/>
  <c r="C1685" i="1"/>
  <c r="B1685" i="1"/>
  <c r="AA1685" i="1" s="1"/>
  <c r="Y1684" i="1"/>
  <c r="X1684" i="1"/>
  <c r="X1688" i="1" s="1"/>
  <c r="W1684" i="1"/>
  <c r="V1684" i="1"/>
  <c r="U1684" i="1"/>
  <c r="T1684" i="1"/>
  <c r="T1688" i="1" s="1"/>
  <c r="S1684" i="1"/>
  <c r="R1684" i="1"/>
  <c r="Q1684" i="1"/>
  <c r="P1684" i="1"/>
  <c r="P1688" i="1" s="1"/>
  <c r="O1684" i="1"/>
  <c r="N1684" i="1"/>
  <c r="M1684" i="1"/>
  <c r="L1684" i="1"/>
  <c r="L1688" i="1" s="1"/>
  <c r="K1684" i="1"/>
  <c r="J1684" i="1"/>
  <c r="I1684" i="1"/>
  <c r="H1684" i="1"/>
  <c r="H1688" i="1" s="1"/>
  <c r="G1684" i="1"/>
  <c r="F1684" i="1"/>
  <c r="E1684" i="1"/>
  <c r="D1684" i="1"/>
  <c r="D1688" i="1" s="1"/>
  <c r="C1684" i="1"/>
  <c r="B1684" i="1"/>
  <c r="Y1679" i="1"/>
  <c r="X1679" i="1"/>
  <c r="W1679" i="1"/>
  <c r="V1679" i="1"/>
  <c r="U1679" i="1"/>
  <c r="T1679" i="1"/>
  <c r="S1679" i="1"/>
  <c r="R1679" i="1"/>
  <c r="Q1679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C1679" i="1"/>
  <c r="B1679" i="1"/>
  <c r="T1678" i="1"/>
  <c r="T1680" i="1" s="1"/>
  <c r="P1678" i="1"/>
  <c r="P1680" i="1" s="1"/>
  <c r="L1678" i="1"/>
  <c r="L1680" i="1" s="1"/>
  <c r="D1678" i="1"/>
  <c r="D1680" i="1" s="1"/>
  <c r="Y1677" i="1"/>
  <c r="X1677" i="1"/>
  <c r="W1677" i="1"/>
  <c r="V1677" i="1"/>
  <c r="U1677" i="1"/>
  <c r="T1677" i="1"/>
  <c r="S1677" i="1"/>
  <c r="R1677" i="1"/>
  <c r="Q1677" i="1"/>
  <c r="P1677" i="1"/>
  <c r="O1677" i="1"/>
  <c r="N1677" i="1"/>
  <c r="Z1677" i="1" s="1"/>
  <c r="M1677" i="1"/>
  <c r="L1677" i="1"/>
  <c r="K1677" i="1"/>
  <c r="J1677" i="1"/>
  <c r="I1677" i="1"/>
  <c r="H1677" i="1"/>
  <c r="G1677" i="1"/>
  <c r="F1677" i="1"/>
  <c r="E1677" i="1"/>
  <c r="D1677" i="1"/>
  <c r="C1677" i="1"/>
  <c r="B1677" i="1"/>
  <c r="Y1676" i="1"/>
  <c r="Y1678" i="1" s="1"/>
  <c r="X1676" i="1"/>
  <c r="X1678" i="1" s="1"/>
  <c r="X1680" i="1" s="1"/>
  <c r="W1676" i="1"/>
  <c r="V1676" i="1"/>
  <c r="U1676" i="1"/>
  <c r="U1678" i="1" s="1"/>
  <c r="T1676" i="1"/>
  <c r="S1676" i="1"/>
  <c r="R1676" i="1"/>
  <c r="Q1676" i="1"/>
  <c r="Q1678" i="1" s="1"/>
  <c r="P1676" i="1"/>
  <c r="O1676" i="1"/>
  <c r="N1676" i="1"/>
  <c r="M1676" i="1"/>
  <c r="Z1676" i="1" s="1"/>
  <c r="AA1676" i="1" s="1"/>
  <c r="L1676" i="1"/>
  <c r="K1676" i="1"/>
  <c r="J1676" i="1"/>
  <c r="I1676" i="1"/>
  <c r="I1678" i="1" s="1"/>
  <c r="H1676" i="1"/>
  <c r="H1678" i="1" s="1"/>
  <c r="H1680" i="1" s="1"/>
  <c r="G1676" i="1"/>
  <c r="F1676" i="1"/>
  <c r="E1676" i="1"/>
  <c r="E1678" i="1" s="1"/>
  <c r="D1676" i="1"/>
  <c r="C1676" i="1"/>
  <c r="B1676" i="1"/>
  <c r="Y1675" i="1"/>
  <c r="X1675" i="1"/>
  <c r="W1675" i="1"/>
  <c r="V1675" i="1"/>
  <c r="U1675" i="1"/>
  <c r="T1675" i="1"/>
  <c r="S1675" i="1"/>
  <c r="R1675" i="1"/>
  <c r="Q1675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C1675" i="1"/>
  <c r="B1675" i="1"/>
  <c r="Y1674" i="1"/>
  <c r="X1674" i="1"/>
  <c r="W1674" i="1"/>
  <c r="V1674" i="1"/>
  <c r="U1674" i="1"/>
  <c r="T1674" i="1"/>
  <c r="S1674" i="1"/>
  <c r="R1674" i="1"/>
  <c r="Q1674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C1674" i="1"/>
  <c r="B1674" i="1"/>
  <c r="U1670" i="1"/>
  <c r="E1670" i="1"/>
  <c r="Y1669" i="1"/>
  <c r="X1669" i="1"/>
  <c r="W1669" i="1"/>
  <c r="V1669" i="1"/>
  <c r="U1669" i="1"/>
  <c r="T1669" i="1"/>
  <c r="S1669" i="1"/>
  <c r="R1669" i="1"/>
  <c r="Q1669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C1669" i="1"/>
  <c r="B1669" i="1"/>
  <c r="V1668" i="1"/>
  <c r="V1670" i="1" s="1"/>
  <c r="R1668" i="1"/>
  <c r="R1670" i="1" s="1"/>
  <c r="F1668" i="1"/>
  <c r="F1670" i="1" s="1"/>
  <c r="B1668" i="1"/>
  <c r="B1670" i="1" s="1"/>
  <c r="Y1667" i="1"/>
  <c r="X1667" i="1"/>
  <c r="W1667" i="1"/>
  <c r="V1667" i="1"/>
  <c r="U1667" i="1"/>
  <c r="T1667" i="1"/>
  <c r="S1667" i="1"/>
  <c r="R1667" i="1"/>
  <c r="Q1667" i="1"/>
  <c r="P1667" i="1"/>
  <c r="O1667" i="1"/>
  <c r="N1667" i="1"/>
  <c r="M1667" i="1"/>
  <c r="Z1667" i="1" s="1"/>
  <c r="AA1667" i="1" s="1"/>
  <c r="L1667" i="1"/>
  <c r="K1667" i="1"/>
  <c r="J1667" i="1"/>
  <c r="I1667" i="1"/>
  <c r="H1667" i="1"/>
  <c r="G1667" i="1"/>
  <c r="F1667" i="1"/>
  <c r="E1667" i="1"/>
  <c r="D1667" i="1"/>
  <c r="C1667" i="1"/>
  <c r="B1667" i="1"/>
  <c r="Y1666" i="1"/>
  <c r="X1666" i="1"/>
  <c r="W1666" i="1"/>
  <c r="W1668" i="1" s="1"/>
  <c r="V1666" i="1"/>
  <c r="U1666" i="1"/>
  <c r="T1666" i="1"/>
  <c r="S1666" i="1"/>
  <c r="S1668" i="1" s="1"/>
  <c r="R1666" i="1"/>
  <c r="Q1666" i="1"/>
  <c r="P1666" i="1"/>
  <c r="O1666" i="1"/>
  <c r="O1668" i="1" s="1"/>
  <c r="N1666" i="1"/>
  <c r="N1668" i="1" s="1"/>
  <c r="N1670" i="1" s="1"/>
  <c r="M1666" i="1"/>
  <c r="L1666" i="1"/>
  <c r="K1666" i="1"/>
  <c r="K1668" i="1" s="1"/>
  <c r="J1666" i="1"/>
  <c r="J1668" i="1" s="1"/>
  <c r="J1670" i="1" s="1"/>
  <c r="I1666" i="1"/>
  <c r="H1666" i="1"/>
  <c r="G1666" i="1"/>
  <c r="G1668" i="1" s="1"/>
  <c r="F1666" i="1"/>
  <c r="E1666" i="1"/>
  <c r="D1666" i="1"/>
  <c r="C1666" i="1"/>
  <c r="C1668" i="1" s="1"/>
  <c r="B1666" i="1"/>
  <c r="Y1665" i="1"/>
  <c r="X1665" i="1"/>
  <c r="W1665" i="1"/>
  <c r="V1665" i="1"/>
  <c r="U1665" i="1"/>
  <c r="T1665" i="1"/>
  <c r="S1665" i="1"/>
  <c r="R1665" i="1"/>
  <c r="Q1665" i="1"/>
  <c r="P1665" i="1"/>
  <c r="O1665" i="1"/>
  <c r="N1665" i="1"/>
  <c r="M1665" i="1"/>
  <c r="Z1665" i="1" s="1"/>
  <c r="AB1665" i="1" s="1"/>
  <c r="L1665" i="1"/>
  <c r="K1665" i="1"/>
  <c r="J1665" i="1"/>
  <c r="I1665" i="1"/>
  <c r="H1665" i="1"/>
  <c r="G1665" i="1"/>
  <c r="F1665" i="1"/>
  <c r="E1665" i="1"/>
  <c r="D1665" i="1"/>
  <c r="C1665" i="1"/>
  <c r="B1665" i="1"/>
  <c r="AA1665" i="1" s="1"/>
  <c r="Y1664" i="1"/>
  <c r="Y1668" i="1" s="1"/>
  <c r="Y1670" i="1" s="1"/>
  <c r="X1664" i="1"/>
  <c r="X1668" i="1" s="1"/>
  <c r="W1664" i="1"/>
  <c r="V1664" i="1"/>
  <c r="U1664" i="1"/>
  <c r="U1668" i="1" s="1"/>
  <c r="T1664" i="1"/>
  <c r="T1668" i="1" s="1"/>
  <c r="S1664" i="1"/>
  <c r="R1664" i="1"/>
  <c r="Q1664" i="1"/>
  <c r="Q1668" i="1" s="1"/>
  <c r="Q1670" i="1" s="1"/>
  <c r="P1664" i="1"/>
  <c r="P1668" i="1" s="1"/>
  <c r="O1664" i="1"/>
  <c r="N1664" i="1"/>
  <c r="M1664" i="1"/>
  <c r="M1668" i="1" s="1"/>
  <c r="M1670" i="1" s="1"/>
  <c r="L1664" i="1"/>
  <c r="L1668" i="1" s="1"/>
  <c r="K1664" i="1"/>
  <c r="J1664" i="1"/>
  <c r="I1664" i="1"/>
  <c r="I1668" i="1" s="1"/>
  <c r="I1670" i="1" s="1"/>
  <c r="H1664" i="1"/>
  <c r="H1668" i="1" s="1"/>
  <c r="G1664" i="1"/>
  <c r="F1664" i="1"/>
  <c r="E1664" i="1"/>
  <c r="E1668" i="1" s="1"/>
  <c r="D1664" i="1"/>
  <c r="D1668" i="1" s="1"/>
  <c r="C1664" i="1"/>
  <c r="B1664" i="1"/>
  <c r="W1660" i="1"/>
  <c r="G1660" i="1"/>
  <c r="Y1659" i="1"/>
  <c r="X1659" i="1"/>
  <c r="W1659" i="1"/>
  <c r="V1659" i="1"/>
  <c r="U1659" i="1"/>
  <c r="T1659" i="1"/>
  <c r="S1659" i="1"/>
  <c r="R1659" i="1"/>
  <c r="Q1659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C1659" i="1"/>
  <c r="B1659" i="1"/>
  <c r="Y1658" i="1"/>
  <c r="Q1658" i="1"/>
  <c r="I1658" i="1"/>
  <c r="Y1657" i="1"/>
  <c r="X1657" i="1"/>
  <c r="W1657" i="1"/>
  <c r="V1657" i="1"/>
  <c r="U1657" i="1"/>
  <c r="T1657" i="1"/>
  <c r="S1657" i="1"/>
  <c r="R1657" i="1"/>
  <c r="Q1657" i="1"/>
  <c r="P1657" i="1"/>
  <c r="O1657" i="1"/>
  <c r="N1657" i="1"/>
  <c r="Z1657" i="1" s="1"/>
  <c r="M1657" i="1"/>
  <c r="L1657" i="1"/>
  <c r="K1657" i="1"/>
  <c r="J1657" i="1"/>
  <c r="I1657" i="1"/>
  <c r="H1657" i="1"/>
  <c r="G1657" i="1"/>
  <c r="F1657" i="1"/>
  <c r="E1657" i="1"/>
  <c r="D1657" i="1"/>
  <c r="C1657" i="1"/>
  <c r="B1657" i="1"/>
  <c r="AA1657" i="1" s="1"/>
  <c r="Y1656" i="1"/>
  <c r="X1656" i="1"/>
  <c r="W1656" i="1"/>
  <c r="V1656" i="1"/>
  <c r="U1656" i="1"/>
  <c r="U1658" i="1" s="1"/>
  <c r="T1656" i="1"/>
  <c r="S1656" i="1"/>
  <c r="R1656" i="1"/>
  <c r="Q1656" i="1"/>
  <c r="P1656" i="1"/>
  <c r="O1656" i="1"/>
  <c r="N1656" i="1"/>
  <c r="M1656" i="1"/>
  <c r="Z1656" i="1" s="1"/>
  <c r="AA1656" i="1" s="1"/>
  <c r="L1656" i="1"/>
  <c r="K1656" i="1"/>
  <c r="J1656" i="1"/>
  <c r="I1656" i="1"/>
  <c r="H1656" i="1"/>
  <c r="G1656" i="1"/>
  <c r="F1656" i="1"/>
  <c r="E1656" i="1"/>
  <c r="E1658" i="1" s="1"/>
  <c r="D1656" i="1"/>
  <c r="C1656" i="1"/>
  <c r="B1656" i="1"/>
  <c r="Y1655" i="1"/>
  <c r="X1655" i="1"/>
  <c r="X1658" i="1" s="1"/>
  <c r="X1660" i="1" s="1"/>
  <c r="W1655" i="1"/>
  <c r="V1655" i="1"/>
  <c r="U1655" i="1"/>
  <c r="T1655" i="1"/>
  <c r="T1658" i="1" s="1"/>
  <c r="T1660" i="1" s="1"/>
  <c r="S1655" i="1"/>
  <c r="R1655" i="1"/>
  <c r="Q1655" i="1"/>
  <c r="P1655" i="1"/>
  <c r="P1658" i="1" s="1"/>
  <c r="P1660" i="1" s="1"/>
  <c r="O1655" i="1"/>
  <c r="N1655" i="1"/>
  <c r="M1655" i="1"/>
  <c r="L1655" i="1"/>
  <c r="L1658" i="1" s="1"/>
  <c r="L1660" i="1" s="1"/>
  <c r="K1655" i="1"/>
  <c r="J1655" i="1"/>
  <c r="I1655" i="1"/>
  <c r="H1655" i="1"/>
  <c r="H1658" i="1" s="1"/>
  <c r="H1660" i="1" s="1"/>
  <c r="G1655" i="1"/>
  <c r="F1655" i="1"/>
  <c r="E1655" i="1"/>
  <c r="D1655" i="1"/>
  <c r="D1658" i="1" s="1"/>
  <c r="D1660" i="1" s="1"/>
  <c r="C1655" i="1"/>
  <c r="B1655" i="1"/>
  <c r="Y1654" i="1"/>
  <c r="X1654" i="1"/>
  <c r="W1654" i="1"/>
  <c r="W1658" i="1" s="1"/>
  <c r="V1654" i="1"/>
  <c r="V1658" i="1" s="1"/>
  <c r="U1654" i="1"/>
  <c r="T1654" i="1"/>
  <c r="S1654" i="1"/>
  <c r="S1658" i="1" s="1"/>
  <c r="S1660" i="1" s="1"/>
  <c r="R1654" i="1"/>
  <c r="R1658" i="1" s="1"/>
  <c r="Q1654" i="1"/>
  <c r="P1654" i="1"/>
  <c r="O1654" i="1"/>
  <c r="O1658" i="1" s="1"/>
  <c r="O1660" i="1" s="1"/>
  <c r="N1654" i="1"/>
  <c r="N1658" i="1" s="1"/>
  <c r="M1654" i="1"/>
  <c r="L1654" i="1"/>
  <c r="K1654" i="1"/>
  <c r="K1658" i="1" s="1"/>
  <c r="K1660" i="1" s="1"/>
  <c r="J1654" i="1"/>
  <c r="J1658" i="1" s="1"/>
  <c r="I1654" i="1"/>
  <c r="H1654" i="1"/>
  <c r="G1654" i="1"/>
  <c r="G1658" i="1" s="1"/>
  <c r="F1654" i="1"/>
  <c r="F1658" i="1" s="1"/>
  <c r="E1654" i="1"/>
  <c r="D1654" i="1"/>
  <c r="C1654" i="1"/>
  <c r="C1658" i="1" s="1"/>
  <c r="C1660" i="1" s="1"/>
  <c r="B1654" i="1"/>
  <c r="B1658" i="1" s="1"/>
  <c r="Y1649" i="1"/>
  <c r="X1649" i="1"/>
  <c r="X1650" i="1" s="1"/>
  <c r="W1649" i="1"/>
  <c r="V1649" i="1"/>
  <c r="U1649" i="1"/>
  <c r="T1649" i="1"/>
  <c r="T1650" i="1" s="1"/>
  <c r="S1649" i="1"/>
  <c r="R1649" i="1"/>
  <c r="Q1649" i="1"/>
  <c r="P1649" i="1"/>
  <c r="P1650" i="1" s="1"/>
  <c r="O1649" i="1"/>
  <c r="N1649" i="1"/>
  <c r="M1649" i="1"/>
  <c r="L1649" i="1"/>
  <c r="L1650" i="1" s="1"/>
  <c r="K1649" i="1"/>
  <c r="J1649" i="1"/>
  <c r="I1649" i="1"/>
  <c r="H1649" i="1"/>
  <c r="H1650" i="1" s="1"/>
  <c r="G1649" i="1"/>
  <c r="F1649" i="1"/>
  <c r="E1649" i="1"/>
  <c r="D1649" i="1"/>
  <c r="D1650" i="1" s="1"/>
  <c r="C1649" i="1"/>
  <c r="B1649" i="1"/>
  <c r="S1648" i="1"/>
  <c r="R1648" i="1"/>
  <c r="R1650" i="1" s="1"/>
  <c r="K1648" i="1"/>
  <c r="J1648" i="1"/>
  <c r="J1650" i="1" s="1"/>
  <c r="C1648" i="1"/>
  <c r="B1648" i="1"/>
  <c r="B1650" i="1" s="1"/>
  <c r="Y1647" i="1"/>
  <c r="X1647" i="1"/>
  <c r="W1647" i="1"/>
  <c r="V1647" i="1"/>
  <c r="U1647" i="1"/>
  <c r="T1647" i="1"/>
  <c r="S1647" i="1"/>
  <c r="R1647" i="1"/>
  <c r="Q1647" i="1"/>
  <c r="P1647" i="1"/>
  <c r="O1647" i="1"/>
  <c r="N1647" i="1"/>
  <c r="M1647" i="1"/>
  <c r="Z1647" i="1" s="1"/>
  <c r="L1647" i="1"/>
  <c r="K1647" i="1"/>
  <c r="J1647" i="1"/>
  <c r="I1647" i="1"/>
  <c r="H1647" i="1"/>
  <c r="G1647" i="1"/>
  <c r="F1647" i="1"/>
  <c r="E1647" i="1"/>
  <c r="D1647" i="1"/>
  <c r="C1647" i="1"/>
  <c r="B1647" i="1"/>
  <c r="AA1647" i="1" s="1"/>
  <c r="Y1646" i="1"/>
  <c r="X1646" i="1"/>
  <c r="W1646" i="1"/>
  <c r="W1648" i="1" s="1"/>
  <c r="V1646" i="1"/>
  <c r="U1646" i="1"/>
  <c r="T1646" i="1"/>
  <c r="S1646" i="1"/>
  <c r="R1646" i="1"/>
  <c r="Q1646" i="1"/>
  <c r="P1646" i="1"/>
  <c r="O1646" i="1"/>
  <c r="O1648" i="1" s="1"/>
  <c r="N1646" i="1"/>
  <c r="Z1646" i="1" s="1"/>
  <c r="AA1646" i="1" s="1"/>
  <c r="M1646" i="1"/>
  <c r="L1646" i="1"/>
  <c r="K1646" i="1"/>
  <c r="J1646" i="1"/>
  <c r="I1646" i="1"/>
  <c r="H1646" i="1"/>
  <c r="G1646" i="1"/>
  <c r="G1648" i="1" s="1"/>
  <c r="F1646" i="1"/>
  <c r="E1646" i="1"/>
  <c r="D1646" i="1"/>
  <c r="C1646" i="1"/>
  <c r="B1646" i="1"/>
  <c r="Y1645" i="1"/>
  <c r="X1645" i="1"/>
  <c r="W1645" i="1"/>
  <c r="V1645" i="1"/>
  <c r="V1648" i="1" s="1"/>
  <c r="V1650" i="1" s="1"/>
  <c r="U1645" i="1"/>
  <c r="T1645" i="1"/>
  <c r="S1645" i="1"/>
  <c r="R1645" i="1"/>
  <c r="Q1645" i="1"/>
  <c r="P1645" i="1"/>
  <c r="O1645" i="1"/>
  <c r="N1645" i="1"/>
  <c r="N1648" i="1" s="1"/>
  <c r="N1650" i="1" s="1"/>
  <c r="M1645" i="1"/>
  <c r="Z1645" i="1" s="1"/>
  <c r="AB1645" i="1" s="1"/>
  <c r="L1645" i="1"/>
  <c r="K1645" i="1"/>
  <c r="J1645" i="1"/>
  <c r="I1645" i="1"/>
  <c r="H1645" i="1"/>
  <c r="G1645" i="1"/>
  <c r="F1645" i="1"/>
  <c r="F1648" i="1" s="1"/>
  <c r="F1650" i="1" s="1"/>
  <c r="E1645" i="1"/>
  <c r="D1645" i="1"/>
  <c r="C1645" i="1"/>
  <c r="B1645" i="1"/>
  <c r="Y1644" i="1"/>
  <c r="X1644" i="1"/>
  <c r="X1648" i="1" s="1"/>
  <c r="W1644" i="1"/>
  <c r="V1644" i="1"/>
  <c r="U1644" i="1"/>
  <c r="T1644" i="1"/>
  <c r="T1648" i="1" s="1"/>
  <c r="S1644" i="1"/>
  <c r="R1644" i="1"/>
  <c r="Q1644" i="1"/>
  <c r="P1644" i="1"/>
  <c r="P1648" i="1" s="1"/>
  <c r="O1644" i="1"/>
  <c r="N1644" i="1"/>
  <c r="M1644" i="1"/>
  <c r="L1644" i="1"/>
  <c r="L1648" i="1" s="1"/>
  <c r="K1644" i="1"/>
  <c r="J1644" i="1"/>
  <c r="I1644" i="1"/>
  <c r="H1644" i="1"/>
  <c r="H1648" i="1" s="1"/>
  <c r="G1644" i="1"/>
  <c r="F1644" i="1"/>
  <c r="E1644" i="1"/>
  <c r="D1644" i="1"/>
  <c r="D1648" i="1" s="1"/>
  <c r="C1644" i="1"/>
  <c r="B1644" i="1"/>
  <c r="Y1639" i="1"/>
  <c r="X1639" i="1"/>
  <c r="W1639" i="1"/>
  <c r="V1639" i="1"/>
  <c r="V1640" i="1" s="1"/>
  <c r="U1639" i="1"/>
  <c r="T1639" i="1"/>
  <c r="S1639" i="1"/>
  <c r="R1639" i="1"/>
  <c r="R1640" i="1" s="1"/>
  <c r="Q1639" i="1"/>
  <c r="P1639" i="1"/>
  <c r="O1639" i="1"/>
  <c r="N1639" i="1"/>
  <c r="N1640" i="1" s="1"/>
  <c r="M1639" i="1"/>
  <c r="L1639" i="1"/>
  <c r="K1639" i="1"/>
  <c r="J1639" i="1"/>
  <c r="J1640" i="1" s="1"/>
  <c r="I1639" i="1"/>
  <c r="H1639" i="1"/>
  <c r="G1639" i="1"/>
  <c r="F1639" i="1"/>
  <c r="F1640" i="1" s="1"/>
  <c r="E1639" i="1"/>
  <c r="D1639" i="1"/>
  <c r="C1639" i="1"/>
  <c r="B1639" i="1"/>
  <c r="Y1637" i="1"/>
  <c r="X1637" i="1"/>
  <c r="W1637" i="1"/>
  <c r="V1637" i="1"/>
  <c r="U1637" i="1"/>
  <c r="T1637" i="1"/>
  <c r="S1637" i="1"/>
  <c r="R1637" i="1"/>
  <c r="Q1637" i="1"/>
  <c r="P1637" i="1"/>
  <c r="O1637" i="1"/>
  <c r="N1637" i="1"/>
  <c r="Z1637" i="1" s="1"/>
  <c r="M1637" i="1"/>
  <c r="L1637" i="1"/>
  <c r="K1637" i="1"/>
  <c r="J1637" i="1"/>
  <c r="I1637" i="1"/>
  <c r="H1637" i="1"/>
  <c r="G1637" i="1"/>
  <c r="F1637" i="1"/>
  <c r="E1637" i="1"/>
  <c r="D1637" i="1"/>
  <c r="C1637" i="1"/>
  <c r="B1637" i="1"/>
  <c r="AA1637" i="1" s="1"/>
  <c r="Y1636" i="1"/>
  <c r="Y1638" i="1" s="1"/>
  <c r="X1636" i="1"/>
  <c r="W1636" i="1"/>
  <c r="V1636" i="1"/>
  <c r="U1636" i="1"/>
  <c r="U1638" i="1" s="1"/>
  <c r="T1636" i="1"/>
  <c r="T1638" i="1" s="1"/>
  <c r="T1640" i="1" s="1"/>
  <c r="S1636" i="1"/>
  <c r="R1636" i="1"/>
  <c r="Q1636" i="1"/>
  <c r="Q1638" i="1" s="1"/>
  <c r="P1636" i="1"/>
  <c r="O1636" i="1"/>
  <c r="N1636" i="1"/>
  <c r="M1636" i="1"/>
  <c r="L1636" i="1"/>
  <c r="L1638" i="1" s="1"/>
  <c r="L1640" i="1" s="1"/>
  <c r="K1636" i="1"/>
  <c r="J1636" i="1"/>
  <c r="I1636" i="1"/>
  <c r="I1638" i="1" s="1"/>
  <c r="H1636" i="1"/>
  <c r="G1636" i="1"/>
  <c r="F1636" i="1"/>
  <c r="E1636" i="1"/>
  <c r="E1638" i="1" s="1"/>
  <c r="D1636" i="1"/>
  <c r="D1638" i="1" s="1"/>
  <c r="D1640" i="1" s="1"/>
  <c r="C1636" i="1"/>
  <c r="B1636" i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C1635" i="1"/>
  <c r="B1635" i="1"/>
  <c r="Y1634" i="1"/>
  <c r="X1634" i="1"/>
  <c r="W1634" i="1"/>
  <c r="V1634" i="1"/>
  <c r="V1638" i="1" s="1"/>
  <c r="U1634" i="1"/>
  <c r="T1634" i="1"/>
  <c r="S1634" i="1"/>
  <c r="R1634" i="1"/>
  <c r="R1638" i="1" s="1"/>
  <c r="Q1634" i="1"/>
  <c r="P1634" i="1"/>
  <c r="O1634" i="1"/>
  <c r="N1634" i="1"/>
  <c r="N1638" i="1" s="1"/>
  <c r="M1634" i="1"/>
  <c r="L1634" i="1"/>
  <c r="K1634" i="1"/>
  <c r="J1634" i="1"/>
  <c r="J1638" i="1" s="1"/>
  <c r="I1634" i="1"/>
  <c r="H1634" i="1"/>
  <c r="G1634" i="1"/>
  <c r="F1634" i="1"/>
  <c r="F1638" i="1" s="1"/>
  <c r="E1634" i="1"/>
  <c r="D1634" i="1"/>
  <c r="C1634" i="1"/>
  <c r="B1634" i="1"/>
  <c r="B1638" i="1" s="1"/>
  <c r="Y1630" i="1"/>
  <c r="Q1630" i="1"/>
  <c r="I1630" i="1"/>
  <c r="Y1629" i="1"/>
  <c r="X1629" i="1"/>
  <c r="W1629" i="1"/>
  <c r="V1629" i="1"/>
  <c r="U1629" i="1"/>
  <c r="T1629" i="1"/>
  <c r="S1629" i="1"/>
  <c r="R1629" i="1"/>
  <c r="Q1629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C1629" i="1"/>
  <c r="B1629" i="1"/>
  <c r="V1628" i="1"/>
  <c r="V1630" i="1" s="1"/>
  <c r="N1628" i="1"/>
  <c r="N1630" i="1" s="1"/>
  <c r="Y1627" i="1"/>
  <c r="X1627" i="1"/>
  <c r="W1627" i="1"/>
  <c r="V1627" i="1"/>
  <c r="U1627" i="1"/>
  <c r="T1627" i="1"/>
  <c r="S1627" i="1"/>
  <c r="R1627" i="1"/>
  <c r="Q1627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C1627" i="1"/>
  <c r="B1627" i="1"/>
  <c r="Y1626" i="1"/>
  <c r="X1626" i="1"/>
  <c r="W1626" i="1"/>
  <c r="W1628" i="1" s="1"/>
  <c r="V1626" i="1"/>
  <c r="U1626" i="1"/>
  <c r="T1626" i="1"/>
  <c r="S1626" i="1"/>
  <c r="S1628" i="1" s="1"/>
  <c r="R1626" i="1"/>
  <c r="R1628" i="1" s="1"/>
  <c r="R1630" i="1" s="1"/>
  <c r="Q1626" i="1"/>
  <c r="P1626" i="1"/>
  <c r="O1626" i="1"/>
  <c r="O1628" i="1" s="1"/>
  <c r="N1626" i="1"/>
  <c r="Z1626" i="1" s="1"/>
  <c r="M1626" i="1"/>
  <c r="L1626" i="1"/>
  <c r="K1626" i="1"/>
  <c r="K1628" i="1" s="1"/>
  <c r="J1626" i="1"/>
  <c r="I1626" i="1"/>
  <c r="H1626" i="1"/>
  <c r="G1626" i="1"/>
  <c r="G1628" i="1" s="1"/>
  <c r="F1626" i="1"/>
  <c r="F1628" i="1" s="1"/>
  <c r="F1630" i="1" s="1"/>
  <c r="E1626" i="1"/>
  <c r="D1626" i="1"/>
  <c r="C1626" i="1"/>
  <c r="C1628" i="1" s="1"/>
  <c r="B1626" i="1"/>
  <c r="Y1625" i="1"/>
  <c r="X1625" i="1"/>
  <c r="W1625" i="1"/>
  <c r="V1625" i="1"/>
  <c r="U1625" i="1"/>
  <c r="T1625" i="1"/>
  <c r="S1625" i="1"/>
  <c r="R1625" i="1"/>
  <c r="Q1625" i="1"/>
  <c r="P1625" i="1"/>
  <c r="O1625" i="1"/>
  <c r="N1625" i="1"/>
  <c r="M1625" i="1"/>
  <c r="Z1625" i="1" s="1"/>
  <c r="AB1625" i="1" s="1"/>
  <c r="L1625" i="1"/>
  <c r="K1625" i="1"/>
  <c r="J1625" i="1"/>
  <c r="J1628" i="1" s="1"/>
  <c r="J1630" i="1" s="1"/>
  <c r="I1625" i="1"/>
  <c r="H1625" i="1"/>
  <c r="G1625" i="1"/>
  <c r="F1625" i="1"/>
  <c r="E1625" i="1"/>
  <c r="D1625" i="1"/>
  <c r="C1625" i="1"/>
  <c r="B1625" i="1"/>
  <c r="B1628" i="1" s="1"/>
  <c r="B1630" i="1" s="1"/>
  <c r="Y1624" i="1"/>
  <c r="Y1628" i="1" s="1"/>
  <c r="X1624" i="1"/>
  <c r="W1624" i="1"/>
  <c r="V1624" i="1"/>
  <c r="U1624" i="1"/>
  <c r="U1628" i="1" s="1"/>
  <c r="U1630" i="1" s="1"/>
  <c r="T1624" i="1"/>
  <c r="T1628" i="1" s="1"/>
  <c r="S1624" i="1"/>
  <c r="R1624" i="1"/>
  <c r="Q1624" i="1"/>
  <c r="Q1628" i="1" s="1"/>
  <c r="P1624" i="1"/>
  <c r="P1628" i="1" s="1"/>
  <c r="O1624" i="1"/>
  <c r="N1624" i="1"/>
  <c r="M1624" i="1"/>
  <c r="L1624" i="1"/>
  <c r="L1628" i="1" s="1"/>
  <c r="K1624" i="1"/>
  <c r="J1624" i="1"/>
  <c r="I1624" i="1"/>
  <c r="I1628" i="1" s="1"/>
  <c r="H1624" i="1"/>
  <c r="H1628" i="1" s="1"/>
  <c r="G1624" i="1"/>
  <c r="F1624" i="1"/>
  <c r="E1624" i="1"/>
  <c r="E1628" i="1" s="1"/>
  <c r="E1630" i="1" s="1"/>
  <c r="D1624" i="1"/>
  <c r="D1628" i="1" s="1"/>
  <c r="C1624" i="1"/>
  <c r="B1624" i="1"/>
  <c r="S1620" i="1"/>
  <c r="K1620" i="1"/>
  <c r="C1620" i="1"/>
  <c r="Y1619" i="1"/>
  <c r="X1619" i="1"/>
  <c r="W1619" i="1"/>
  <c r="V1619" i="1"/>
  <c r="U1619" i="1"/>
  <c r="T1619" i="1"/>
  <c r="S1619" i="1"/>
  <c r="R1619" i="1"/>
  <c r="Q1619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C1619" i="1"/>
  <c r="B1619" i="1"/>
  <c r="Y1618" i="1"/>
  <c r="Q1618" i="1"/>
  <c r="I1618" i="1"/>
  <c r="Y1617" i="1"/>
  <c r="X1617" i="1"/>
  <c r="W1617" i="1"/>
  <c r="V1617" i="1"/>
  <c r="U1617" i="1"/>
  <c r="T1617" i="1"/>
  <c r="S1617" i="1"/>
  <c r="R1617" i="1"/>
  <c r="Q1617" i="1"/>
  <c r="P1617" i="1"/>
  <c r="O1617" i="1"/>
  <c r="N1617" i="1"/>
  <c r="Z1617" i="1" s="1"/>
  <c r="M1617" i="1"/>
  <c r="L1617" i="1"/>
  <c r="K1617" i="1"/>
  <c r="J1617" i="1"/>
  <c r="I1617" i="1"/>
  <c r="H1617" i="1"/>
  <c r="G1617" i="1"/>
  <c r="F1617" i="1"/>
  <c r="E1617" i="1"/>
  <c r="D1617" i="1"/>
  <c r="C1617" i="1"/>
  <c r="B1617" i="1"/>
  <c r="Y1616" i="1"/>
  <c r="X1616" i="1"/>
  <c r="W1616" i="1"/>
  <c r="V1616" i="1"/>
  <c r="U1616" i="1"/>
  <c r="U1618" i="1" s="1"/>
  <c r="T1616" i="1"/>
  <c r="S1616" i="1"/>
  <c r="R1616" i="1"/>
  <c r="Q1616" i="1"/>
  <c r="P1616" i="1"/>
  <c r="O1616" i="1"/>
  <c r="N1616" i="1"/>
  <c r="M1616" i="1"/>
  <c r="Z1616" i="1" s="1"/>
  <c r="L1616" i="1"/>
  <c r="K1616" i="1"/>
  <c r="J1616" i="1"/>
  <c r="I1616" i="1"/>
  <c r="H1616" i="1"/>
  <c r="G1616" i="1"/>
  <c r="F1616" i="1"/>
  <c r="E1616" i="1"/>
  <c r="E1618" i="1" s="1"/>
  <c r="D1616" i="1"/>
  <c r="C1616" i="1"/>
  <c r="B1616" i="1"/>
  <c r="AA1616" i="1" s="1"/>
  <c r="Y1615" i="1"/>
  <c r="X1615" i="1"/>
  <c r="X1618" i="1" s="1"/>
  <c r="X1620" i="1" s="1"/>
  <c r="W1615" i="1"/>
  <c r="V1615" i="1"/>
  <c r="U1615" i="1"/>
  <c r="T1615" i="1"/>
  <c r="T1618" i="1" s="1"/>
  <c r="T1620" i="1" s="1"/>
  <c r="S1615" i="1"/>
  <c r="R1615" i="1"/>
  <c r="Q1615" i="1"/>
  <c r="P1615" i="1"/>
  <c r="P1618" i="1" s="1"/>
  <c r="P1620" i="1" s="1"/>
  <c r="O1615" i="1"/>
  <c r="N1615" i="1"/>
  <c r="M1615" i="1"/>
  <c r="L1615" i="1"/>
  <c r="L1618" i="1" s="1"/>
  <c r="L1620" i="1" s="1"/>
  <c r="K1615" i="1"/>
  <c r="J1615" i="1"/>
  <c r="I1615" i="1"/>
  <c r="H1615" i="1"/>
  <c r="H1618" i="1" s="1"/>
  <c r="H1620" i="1" s="1"/>
  <c r="G1615" i="1"/>
  <c r="F1615" i="1"/>
  <c r="E1615" i="1"/>
  <c r="D1615" i="1"/>
  <c r="D1618" i="1" s="1"/>
  <c r="D1620" i="1" s="1"/>
  <c r="C1615" i="1"/>
  <c r="B1615" i="1"/>
  <c r="Y1614" i="1"/>
  <c r="X1614" i="1"/>
  <c r="W1614" i="1"/>
  <c r="W1618" i="1" s="1"/>
  <c r="W1620" i="1" s="1"/>
  <c r="V1614" i="1"/>
  <c r="V1618" i="1" s="1"/>
  <c r="U1614" i="1"/>
  <c r="T1614" i="1"/>
  <c r="S1614" i="1"/>
  <c r="S1618" i="1" s="1"/>
  <c r="R1614" i="1"/>
  <c r="R1618" i="1" s="1"/>
  <c r="Q1614" i="1"/>
  <c r="P1614" i="1"/>
  <c r="O1614" i="1"/>
  <c r="O1618" i="1" s="1"/>
  <c r="O1620" i="1" s="1"/>
  <c r="N1614" i="1"/>
  <c r="N1618" i="1" s="1"/>
  <c r="M1614" i="1"/>
  <c r="L1614" i="1"/>
  <c r="K1614" i="1"/>
  <c r="K1618" i="1" s="1"/>
  <c r="J1614" i="1"/>
  <c r="J1618" i="1" s="1"/>
  <c r="I1614" i="1"/>
  <c r="H1614" i="1"/>
  <c r="G1614" i="1"/>
  <c r="G1618" i="1" s="1"/>
  <c r="G1620" i="1" s="1"/>
  <c r="F1614" i="1"/>
  <c r="F1618" i="1" s="1"/>
  <c r="E1614" i="1"/>
  <c r="D1614" i="1"/>
  <c r="C1614" i="1"/>
  <c r="C1618" i="1" s="1"/>
  <c r="B1614" i="1"/>
  <c r="Y1609" i="1"/>
  <c r="X1609" i="1"/>
  <c r="X1610" i="1" s="1"/>
  <c r="W1609" i="1"/>
  <c r="V1609" i="1"/>
  <c r="U1609" i="1"/>
  <c r="T1609" i="1"/>
  <c r="T1610" i="1" s="1"/>
  <c r="S1609" i="1"/>
  <c r="R1609" i="1"/>
  <c r="Q1609" i="1"/>
  <c r="P1609" i="1"/>
  <c r="P1610" i="1" s="1"/>
  <c r="O1609" i="1"/>
  <c r="N1609" i="1"/>
  <c r="M1609" i="1"/>
  <c r="L1609" i="1"/>
  <c r="L1610" i="1" s="1"/>
  <c r="K1609" i="1"/>
  <c r="J1609" i="1"/>
  <c r="I1609" i="1"/>
  <c r="H1609" i="1"/>
  <c r="H1610" i="1" s="1"/>
  <c r="G1609" i="1"/>
  <c r="F1609" i="1"/>
  <c r="E1609" i="1"/>
  <c r="D1609" i="1"/>
  <c r="D1610" i="1" s="1"/>
  <c r="C1609" i="1"/>
  <c r="B1609" i="1"/>
  <c r="S1608" i="1"/>
  <c r="R1608" i="1"/>
  <c r="R1610" i="1" s="1"/>
  <c r="K1608" i="1"/>
  <c r="J1608" i="1"/>
  <c r="J1610" i="1" s="1"/>
  <c r="C1608" i="1"/>
  <c r="B1608" i="1"/>
  <c r="B1610" i="1" s="1"/>
  <c r="Y1607" i="1"/>
  <c r="X1607" i="1"/>
  <c r="W1607" i="1"/>
  <c r="V1607" i="1"/>
  <c r="U1607" i="1"/>
  <c r="T1607" i="1"/>
  <c r="S1607" i="1"/>
  <c r="R1607" i="1"/>
  <c r="Q1607" i="1"/>
  <c r="P1607" i="1"/>
  <c r="O1607" i="1"/>
  <c r="N1607" i="1"/>
  <c r="M1607" i="1"/>
  <c r="Z1607" i="1" s="1"/>
  <c r="L1607" i="1"/>
  <c r="K1607" i="1"/>
  <c r="J1607" i="1"/>
  <c r="I1607" i="1"/>
  <c r="H1607" i="1"/>
  <c r="G1607" i="1"/>
  <c r="F1607" i="1"/>
  <c r="E1607" i="1"/>
  <c r="D1607" i="1"/>
  <c r="C1607" i="1"/>
  <c r="B1607" i="1"/>
  <c r="AA1607" i="1" s="1"/>
  <c r="Y1606" i="1"/>
  <c r="X1606" i="1"/>
  <c r="W1606" i="1"/>
  <c r="W1608" i="1" s="1"/>
  <c r="V1606" i="1"/>
  <c r="U1606" i="1"/>
  <c r="T1606" i="1"/>
  <c r="S1606" i="1"/>
  <c r="R1606" i="1"/>
  <c r="Q1606" i="1"/>
  <c r="P1606" i="1"/>
  <c r="O1606" i="1"/>
  <c r="O1608" i="1" s="1"/>
  <c r="N1606" i="1"/>
  <c r="Z1606" i="1" s="1"/>
  <c r="AA1606" i="1" s="1"/>
  <c r="M1606" i="1"/>
  <c r="L1606" i="1"/>
  <c r="K1606" i="1"/>
  <c r="J1606" i="1"/>
  <c r="I1606" i="1"/>
  <c r="H1606" i="1"/>
  <c r="G1606" i="1"/>
  <c r="G1608" i="1" s="1"/>
  <c r="F1606" i="1"/>
  <c r="E1606" i="1"/>
  <c r="D1606" i="1"/>
  <c r="C1606" i="1"/>
  <c r="B1606" i="1"/>
  <c r="Y1605" i="1"/>
  <c r="X1605" i="1"/>
  <c r="W1605" i="1"/>
  <c r="V1605" i="1"/>
  <c r="V1608" i="1" s="1"/>
  <c r="V1610" i="1" s="1"/>
  <c r="U1605" i="1"/>
  <c r="T1605" i="1"/>
  <c r="S1605" i="1"/>
  <c r="R1605" i="1"/>
  <c r="Q1605" i="1"/>
  <c r="P1605" i="1"/>
  <c r="O1605" i="1"/>
  <c r="N1605" i="1"/>
  <c r="N1608" i="1" s="1"/>
  <c r="N1610" i="1" s="1"/>
  <c r="M1605" i="1"/>
  <c r="Z1605" i="1" s="1"/>
  <c r="AB1605" i="1" s="1"/>
  <c r="L1605" i="1"/>
  <c r="K1605" i="1"/>
  <c r="J1605" i="1"/>
  <c r="I1605" i="1"/>
  <c r="H1605" i="1"/>
  <c r="G1605" i="1"/>
  <c r="F1605" i="1"/>
  <c r="F1608" i="1" s="1"/>
  <c r="F1610" i="1" s="1"/>
  <c r="E1605" i="1"/>
  <c r="D1605" i="1"/>
  <c r="C1605" i="1"/>
  <c r="B1605" i="1"/>
  <c r="Y1604" i="1"/>
  <c r="X1604" i="1"/>
  <c r="X1608" i="1" s="1"/>
  <c r="W1604" i="1"/>
  <c r="V1604" i="1"/>
  <c r="U1604" i="1"/>
  <c r="T1604" i="1"/>
  <c r="T1608" i="1" s="1"/>
  <c r="S1604" i="1"/>
  <c r="R1604" i="1"/>
  <c r="Q1604" i="1"/>
  <c r="P1604" i="1"/>
  <c r="P1608" i="1" s="1"/>
  <c r="O1604" i="1"/>
  <c r="N1604" i="1"/>
  <c r="M1604" i="1"/>
  <c r="L1604" i="1"/>
  <c r="L1608" i="1" s="1"/>
  <c r="K1604" i="1"/>
  <c r="J1604" i="1"/>
  <c r="I1604" i="1"/>
  <c r="H1604" i="1"/>
  <c r="H1608" i="1" s="1"/>
  <c r="G1604" i="1"/>
  <c r="F1604" i="1"/>
  <c r="E1604" i="1"/>
  <c r="D1604" i="1"/>
  <c r="D1608" i="1" s="1"/>
  <c r="C1604" i="1"/>
  <c r="B1604" i="1"/>
  <c r="Y1599" i="1"/>
  <c r="X1599" i="1"/>
  <c r="W1599" i="1"/>
  <c r="V1599" i="1"/>
  <c r="V1600" i="1" s="1"/>
  <c r="U1599" i="1"/>
  <c r="T1599" i="1"/>
  <c r="S1599" i="1"/>
  <c r="R1599" i="1"/>
  <c r="R1600" i="1" s="1"/>
  <c r="Q1599" i="1"/>
  <c r="P1599" i="1"/>
  <c r="O1599" i="1"/>
  <c r="N1599" i="1"/>
  <c r="N1600" i="1" s="1"/>
  <c r="M1599" i="1"/>
  <c r="L1599" i="1"/>
  <c r="K1599" i="1"/>
  <c r="J1599" i="1"/>
  <c r="J1600" i="1" s="1"/>
  <c r="I1599" i="1"/>
  <c r="H1599" i="1"/>
  <c r="G1599" i="1"/>
  <c r="F1599" i="1"/>
  <c r="F1600" i="1" s="1"/>
  <c r="E1599" i="1"/>
  <c r="D1599" i="1"/>
  <c r="C1599" i="1"/>
  <c r="B1599" i="1"/>
  <c r="L1598" i="1"/>
  <c r="L1600" i="1" s="1"/>
  <c r="D1598" i="1"/>
  <c r="D1600" i="1" s="1"/>
  <c r="Y1597" i="1"/>
  <c r="X1597" i="1"/>
  <c r="W1597" i="1"/>
  <c r="V1597" i="1"/>
  <c r="U1597" i="1"/>
  <c r="T1597" i="1"/>
  <c r="S1597" i="1"/>
  <c r="R1597" i="1"/>
  <c r="Q1597" i="1"/>
  <c r="P1597" i="1"/>
  <c r="O1597" i="1"/>
  <c r="N1597" i="1"/>
  <c r="Z1597" i="1" s="1"/>
  <c r="M1597" i="1"/>
  <c r="L1597" i="1"/>
  <c r="K1597" i="1"/>
  <c r="J1597" i="1"/>
  <c r="I1597" i="1"/>
  <c r="H1597" i="1"/>
  <c r="G1597" i="1"/>
  <c r="F1597" i="1"/>
  <c r="E1597" i="1"/>
  <c r="D1597" i="1"/>
  <c r="C1597" i="1"/>
  <c r="B1597" i="1"/>
  <c r="AA1597" i="1" s="1"/>
  <c r="Y1596" i="1"/>
  <c r="Y1598" i="1" s="1"/>
  <c r="X1596" i="1"/>
  <c r="W1596" i="1"/>
  <c r="V1596" i="1"/>
  <c r="U1596" i="1"/>
  <c r="U1598" i="1" s="1"/>
  <c r="T1596" i="1"/>
  <c r="T1598" i="1" s="1"/>
  <c r="T1600" i="1" s="1"/>
  <c r="S1596" i="1"/>
  <c r="R1596" i="1"/>
  <c r="Q1596" i="1"/>
  <c r="Q1598" i="1" s="1"/>
  <c r="P1596" i="1"/>
  <c r="O1596" i="1"/>
  <c r="N1596" i="1"/>
  <c r="M1596" i="1"/>
  <c r="L1596" i="1"/>
  <c r="K1596" i="1"/>
  <c r="J1596" i="1"/>
  <c r="I1596" i="1"/>
  <c r="I1598" i="1" s="1"/>
  <c r="H1596" i="1"/>
  <c r="G1596" i="1"/>
  <c r="F1596" i="1"/>
  <c r="E1596" i="1"/>
  <c r="E1598" i="1" s="1"/>
  <c r="D1596" i="1"/>
  <c r="C1596" i="1"/>
  <c r="B1596" i="1"/>
  <c r="Y1595" i="1"/>
  <c r="X1595" i="1"/>
  <c r="X1598" i="1" s="1"/>
  <c r="X1600" i="1" s="1"/>
  <c r="W1595" i="1"/>
  <c r="V1595" i="1"/>
  <c r="U1595" i="1"/>
  <c r="T1595" i="1"/>
  <c r="S1595" i="1"/>
  <c r="R1595" i="1"/>
  <c r="Q1595" i="1"/>
  <c r="P1595" i="1"/>
  <c r="P1598" i="1" s="1"/>
  <c r="P1600" i="1" s="1"/>
  <c r="O1595" i="1"/>
  <c r="N1595" i="1"/>
  <c r="M1595" i="1"/>
  <c r="L1595" i="1"/>
  <c r="K1595" i="1"/>
  <c r="J1595" i="1"/>
  <c r="I1595" i="1"/>
  <c r="H1595" i="1"/>
  <c r="H1598" i="1" s="1"/>
  <c r="H1600" i="1" s="1"/>
  <c r="G1595" i="1"/>
  <c r="F1595" i="1"/>
  <c r="E1595" i="1"/>
  <c r="D1595" i="1"/>
  <c r="C1595" i="1"/>
  <c r="B1595" i="1"/>
  <c r="Y1594" i="1"/>
  <c r="X1594" i="1"/>
  <c r="W1594" i="1"/>
  <c r="V1594" i="1"/>
  <c r="V1598" i="1" s="1"/>
  <c r="U1594" i="1"/>
  <c r="T1594" i="1"/>
  <c r="S1594" i="1"/>
  <c r="R1594" i="1"/>
  <c r="R1598" i="1" s="1"/>
  <c r="Q1594" i="1"/>
  <c r="P1594" i="1"/>
  <c r="O1594" i="1"/>
  <c r="N1594" i="1"/>
  <c r="N1598" i="1" s="1"/>
  <c r="M1594" i="1"/>
  <c r="L1594" i="1"/>
  <c r="K1594" i="1"/>
  <c r="J1594" i="1"/>
  <c r="J1598" i="1" s="1"/>
  <c r="I1594" i="1"/>
  <c r="H1594" i="1"/>
  <c r="G1594" i="1"/>
  <c r="F1594" i="1"/>
  <c r="F1598" i="1" s="1"/>
  <c r="E1594" i="1"/>
  <c r="D1594" i="1"/>
  <c r="C1594" i="1"/>
  <c r="B1594" i="1"/>
  <c r="B1598" i="1" s="1"/>
  <c r="Y1590" i="1"/>
  <c r="Q1590" i="1"/>
  <c r="I1590" i="1"/>
  <c r="Y1589" i="1"/>
  <c r="X1589" i="1"/>
  <c r="W1589" i="1"/>
  <c r="V1589" i="1"/>
  <c r="U1589" i="1"/>
  <c r="T1589" i="1"/>
  <c r="S1589" i="1"/>
  <c r="R1589" i="1"/>
  <c r="Q1589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C1589" i="1"/>
  <c r="B1589" i="1"/>
  <c r="N1588" i="1"/>
  <c r="N1590" i="1" s="1"/>
  <c r="Y1587" i="1"/>
  <c r="X1587" i="1"/>
  <c r="W1587" i="1"/>
  <c r="V1587" i="1"/>
  <c r="U1587" i="1"/>
  <c r="T1587" i="1"/>
  <c r="S1587" i="1"/>
  <c r="R1587" i="1"/>
  <c r="Q1587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C1587" i="1"/>
  <c r="B1587" i="1"/>
  <c r="Y1586" i="1"/>
  <c r="X1586" i="1"/>
  <c r="W1586" i="1"/>
  <c r="W1588" i="1" s="1"/>
  <c r="V1586" i="1"/>
  <c r="V1588" i="1" s="1"/>
  <c r="V1590" i="1" s="1"/>
  <c r="U1586" i="1"/>
  <c r="T1586" i="1"/>
  <c r="S1586" i="1"/>
  <c r="S1588" i="1" s="1"/>
  <c r="R1586" i="1"/>
  <c r="R1588" i="1" s="1"/>
  <c r="R1590" i="1" s="1"/>
  <c r="Q1586" i="1"/>
  <c r="P1586" i="1"/>
  <c r="O1586" i="1"/>
  <c r="O1588" i="1" s="1"/>
  <c r="N1586" i="1"/>
  <c r="Z1586" i="1" s="1"/>
  <c r="M1586" i="1"/>
  <c r="L1586" i="1"/>
  <c r="K1586" i="1"/>
  <c r="K1588" i="1" s="1"/>
  <c r="J1586" i="1"/>
  <c r="J1588" i="1" s="1"/>
  <c r="J1590" i="1" s="1"/>
  <c r="I1586" i="1"/>
  <c r="H1586" i="1"/>
  <c r="G1586" i="1"/>
  <c r="G1588" i="1" s="1"/>
  <c r="F1586" i="1"/>
  <c r="F1588" i="1" s="1"/>
  <c r="F1590" i="1" s="1"/>
  <c r="E1586" i="1"/>
  <c r="D1586" i="1"/>
  <c r="C1586" i="1"/>
  <c r="C1588" i="1" s="1"/>
  <c r="B1586" i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M1585" i="1"/>
  <c r="Z1585" i="1" s="1"/>
  <c r="AB1585" i="1" s="1"/>
  <c r="L1585" i="1"/>
  <c r="K1585" i="1"/>
  <c r="J1585" i="1"/>
  <c r="I1585" i="1"/>
  <c r="H1585" i="1"/>
  <c r="G1585" i="1"/>
  <c r="F1585" i="1"/>
  <c r="E1585" i="1"/>
  <c r="D1585" i="1"/>
  <c r="C1585" i="1"/>
  <c r="B1585" i="1"/>
  <c r="Y1584" i="1"/>
  <c r="Y1588" i="1" s="1"/>
  <c r="X1584" i="1"/>
  <c r="X1588" i="1" s="1"/>
  <c r="W1584" i="1"/>
  <c r="V1584" i="1"/>
  <c r="U1584" i="1"/>
  <c r="U1588" i="1" s="1"/>
  <c r="U1590" i="1" s="1"/>
  <c r="T1584" i="1"/>
  <c r="T1588" i="1" s="1"/>
  <c r="S1584" i="1"/>
  <c r="R1584" i="1"/>
  <c r="Q1584" i="1"/>
  <c r="Q1588" i="1" s="1"/>
  <c r="P1584" i="1"/>
  <c r="P1588" i="1" s="1"/>
  <c r="O1584" i="1"/>
  <c r="N1584" i="1"/>
  <c r="M1584" i="1"/>
  <c r="L1584" i="1"/>
  <c r="L1588" i="1" s="1"/>
  <c r="K1584" i="1"/>
  <c r="J1584" i="1"/>
  <c r="I1584" i="1"/>
  <c r="I1588" i="1" s="1"/>
  <c r="H1584" i="1"/>
  <c r="H1588" i="1" s="1"/>
  <c r="G1584" i="1"/>
  <c r="F1584" i="1"/>
  <c r="E1584" i="1"/>
  <c r="E1588" i="1" s="1"/>
  <c r="E1590" i="1" s="1"/>
  <c r="D1584" i="1"/>
  <c r="D1588" i="1" s="1"/>
  <c r="C1584" i="1"/>
  <c r="B1584" i="1"/>
  <c r="S1580" i="1"/>
  <c r="K1580" i="1"/>
  <c r="C1580" i="1"/>
  <c r="Y1579" i="1"/>
  <c r="X1579" i="1"/>
  <c r="W1579" i="1"/>
  <c r="V1579" i="1"/>
  <c r="U1579" i="1"/>
  <c r="T1579" i="1"/>
  <c r="S1579" i="1"/>
  <c r="R1579" i="1"/>
  <c r="Q1579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C1579" i="1"/>
  <c r="B1579" i="1"/>
  <c r="Y1578" i="1"/>
  <c r="X1578" i="1"/>
  <c r="X1580" i="1" s="1"/>
  <c r="Q1578" i="1"/>
  <c r="I1578" i="1"/>
  <c r="H1578" i="1"/>
  <c r="H1580" i="1" s="1"/>
  <c r="Y1577" i="1"/>
  <c r="X1577" i="1"/>
  <c r="W1577" i="1"/>
  <c r="V1577" i="1"/>
  <c r="U1577" i="1"/>
  <c r="T1577" i="1"/>
  <c r="S1577" i="1"/>
  <c r="R1577" i="1"/>
  <c r="Q1577" i="1"/>
  <c r="P1577" i="1"/>
  <c r="O1577" i="1"/>
  <c r="N1577" i="1"/>
  <c r="Z1577" i="1" s="1"/>
  <c r="M1577" i="1"/>
  <c r="L1577" i="1"/>
  <c r="K1577" i="1"/>
  <c r="J1577" i="1"/>
  <c r="I1577" i="1"/>
  <c r="H1577" i="1"/>
  <c r="G1577" i="1"/>
  <c r="F1577" i="1"/>
  <c r="E1577" i="1"/>
  <c r="D1577" i="1"/>
  <c r="C1577" i="1"/>
  <c r="B1577" i="1"/>
  <c r="Y1576" i="1"/>
  <c r="X1576" i="1"/>
  <c r="W1576" i="1"/>
  <c r="V1576" i="1"/>
  <c r="U1576" i="1"/>
  <c r="U1578" i="1" s="1"/>
  <c r="T1576" i="1"/>
  <c r="S1576" i="1"/>
  <c r="R1576" i="1"/>
  <c r="Q1576" i="1"/>
  <c r="P1576" i="1"/>
  <c r="O1576" i="1"/>
  <c r="N1576" i="1"/>
  <c r="M1576" i="1"/>
  <c r="Z1576" i="1" s="1"/>
  <c r="L1576" i="1"/>
  <c r="K1576" i="1"/>
  <c r="J1576" i="1"/>
  <c r="I1576" i="1"/>
  <c r="H1576" i="1"/>
  <c r="G1576" i="1"/>
  <c r="F1576" i="1"/>
  <c r="E1576" i="1"/>
  <c r="E1578" i="1" s="1"/>
  <c r="D1576" i="1"/>
  <c r="C1576" i="1"/>
  <c r="B1576" i="1"/>
  <c r="AA1576" i="1" s="1"/>
  <c r="Y1575" i="1"/>
  <c r="X1575" i="1"/>
  <c r="W1575" i="1"/>
  <c r="V1575" i="1"/>
  <c r="U1575" i="1"/>
  <c r="T1575" i="1"/>
  <c r="T1578" i="1" s="1"/>
  <c r="T1580" i="1" s="1"/>
  <c r="S1575" i="1"/>
  <c r="R1575" i="1"/>
  <c r="Q1575" i="1"/>
  <c r="P1575" i="1"/>
  <c r="P1578" i="1" s="1"/>
  <c r="P1580" i="1" s="1"/>
  <c r="O1575" i="1"/>
  <c r="N1575" i="1"/>
  <c r="M1575" i="1"/>
  <c r="L1575" i="1"/>
  <c r="L1578" i="1" s="1"/>
  <c r="L1580" i="1" s="1"/>
  <c r="K1575" i="1"/>
  <c r="J1575" i="1"/>
  <c r="I1575" i="1"/>
  <c r="H1575" i="1"/>
  <c r="G1575" i="1"/>
  <c r="F1575" i="1"/>
  <c r="E1575" i="1"/>
  <c r="D1575" i="1"/>
  <c r="D1578" i="1" s="1"/>
  <c r="D1580" i="1" s="1"/>
  <c r="C1575" i="1"/>
  <c r="B1575" i="1"/>
  <c r="Y1574" i="1"/>
  <c r="X1574" i="1"/>
  <c r="W1574" i="1"/>
  <c r="W1578" i="1" s="1"/>
  <c r="W1580" i="1" s="1"/>
  <c r="V1574" i="1"/>
  <c r="U1574" i="1"/>
  <c r="T1574" i="1"/>
  <c r="S1574" i="1"/>
  <c r="S1578" i="1" s="1"/>
  <c r="R1574" i="1"/>
  <c r="R1578" i="1" s="1"/>
  <c r="Q1574" i="1"/>
  <c r="P1574" i="1"/>
  <c r="O1574" i="1"/>
  <c r="O1578" i="1" s="1"/>
  <c r="O1580" i="1" s="1"/>
  <c r="N1574" i="1"/>
  <c r="N1578" i="1" s="1"/>
  <c r="M1574" i="1"/>
  <c r="L1574" i="1"/>
  <c r="K1574" i="1"/>
  <c r="K1578" i="1" s="1"/>
  <c r="J1574" i="1"/>
  <c r="J1578" i="1" s="1"/>
  <c r="I1574" i="1"/>
  <c r="H1574" i="1"/>
  <c r="G1574" i="1"/>
  <c r="G1578" i="1" s="1"/>
  <c r="G1580" i="1" s="1"/>
  <c r="F1574" i="1"/>
  <c r="F1578" i="1" s="1"/>
  <c r="E1574" i="1"/>
  <c r="D1574" i="1"/>
  <c r="C1574" i="1"/>
  <c r="C1578" i="1" s="1"/>
  <c r="B1574" i="1"/>
  <c r="Y1569" i="1"/>
  <c r="X1569" i="1"/>
  <c r="X1570" i="1" s="1"/>
  <c r="W1569" i="1"/>
  <c r="V1569" i="1"/>
  <c r="U1569" i="1"/>
  <c r="T1569" i="1"/>
  <c r="T1570" i="1" s="1"/>
  <c r="S1569" i="1"/>
  <c r="R1569" i="1"/>
  <c r="Q1569" i="1"/>
  <c r="P1569" i="1"/>
  <c r="P1570" i="1" s="1"/>
  <c r="O1569" i="1"/>
  <c r="N1569" i="1"/>
  <c r="M1569" i="1"/>
  <c r="L1569" i="1"/>
  <c r="L1570" i="1" s="1"/>
  <c r="K1569" i="1"/>
  <c r="J1569" i="1"/>
  <c r="I1569" i="1"/>
  <c r="H1569" i="1"/>
  <c r="H1570" i="1" s="1"/>
  <c r="G1569" i="1"/>
  <c r="F1569" i="1"/>
  <c r="E1569" i="1"/>
  <c r="D1569" i="1"/>
  <c r="D1570" i="1" s="1"/>
  <c r="C1569" i="1"/>
  <c r="B1569" i="1"/>
  <c r="S1568" i="1"/>
  <c r="R1568" i="1"/>
  <c r="R1570" i="1" s="1"/>
  <c r="K1568" i="1"/>
  <c r="J1568" i="1"/>
  <c r="J1570" i="1" s="1"/>
  <c r="C1568" i="1"/>
  <c r="B1568" i="1"/>
  <c r="B1570" i="1" s="1"/>
  <c r="Y1567" i="1"/>
  <c r="X1567" i="1"/>
  <c r="W1567" i="1"/>
  <c r="V1567" i="1"/>
  <c r="U1567" i="1"/>
  <c r="T1567" i="1"/>
  <c r="S1567" i="1"/>
  <c r="R1567" i="1"/>
  <c r="Q1567" i="1"/>
  <c r="P1567" i="1"/>
  <c r="O1567" i="1"/>
  <c r="N1567" i="1"/>
  <c r="M1567" i="1"/>
  <c r="Z1567" i="1" s="1"/>
  <c r="L1567" i="1"/>
  <c r="K1567" i="1"/>
  <c r="J1567" i="1"/>
  <c r="I1567" i="1"/>
  <c r="H1567" i="1"/>
  <c r="G1567" i="1"/>
  <c r="F1567" i="1"/>
  <c r="E1567" i="1"/>
  <c r="D1567" i="1"/>
  <c r="C1567" i="1"/>
  <c r="B1567" i="1"/>
  <c r="AA1567" i="1" s="1"/>
  <c r="Y1566" i="1"/>
  <c r="X1566" i="1"/>
  <c r="W1566" i="1"/>
  <c r="W1568" i="1" s="1"/>
  <c r="V1566" i="1"/>
  <c r="U1566" i="1"/>
  <c r="T1566" i="1"/>
  <c r="S1566" i="1"/>
  <c r="R1566" i="1"/>
  <c r="Q1566" i="1"/>
  <c r="P1566" i="1"/>
  <c r="O1566" i="1"/>
  <c r="O1568" i="1" s="1"/>
  <c r="N1566" i="1"/>
  <c r="Z1566" i="1" s="1"/>
  <c r="AA1566" i="1" s="1"/>
  <c r="M1566" i="1"/>
  <c r="L1566" i="1"/>
  <c r="K1566" i="1"/>
  <c r="J1566" i="1"/>
  <c r="I1566" i="1"/>
  <c r="H1566" i="1"/>
  <c r="G1566" i="1"/>
  <c r="G1568" i="1" s="1"/>
  <c r="F1566" i="1"/>
  <c r="E1566" i="1"/>
  <c r="D1566" i="1"/>
  <c r="C1566" i="1"/>
  <c r="B1566" i="1"/>
  <c r="Y1565" i="1"/>
  <c r="X1565" i="1"/>
  <c r="W1565" i="1"/>
  <c r="V1565" i="1"/>
  <c r="V1525" i="1" s="1"/>
  <c r="V1515" i="1" s="1"/>
  <c r="U1565" i="1"/>
  <c r="U1525" i="1" s="1"/>
  <c r="U1515" i="1" s="1"/>
  <c r="T1565" i="1"/>
  <c r="S1565" i="1"/>
  <c r="R1565" i="1"/>
  <c r="Q1565" i="1"/>
  <c r="P1565" i="1"/>
  <c r="O1565" i="1"/>
  <c r="N1565" i="1"/>
  <c r="N1525" i="1" s="1"/>
  <c r="N1515" i="1" s="1"/>
  <c r="M1565" i="1"/>
  <c r="L1565" i="1"/>
  <c r="K1565" i="1"/>
  <c r="J1565" i="1"/>
  <c r="I1565" i="1"/>
  <c r="H1565" i="1"/>
  <c r="G1565" i="1"/>
  <c r="F1565" i="1"/>
  <c r="F1525" i="1" s="1"/>
  <c r="F1515" i="1" s="1"/>
  <c r="E1565" i="1"/>
  <c r="E1525" i="1" s="1"/>
  <c r="E1515" i="1" s="1"/>
  <c r="D1565" i="1"/>
  <c r="C1565" i="1"/>
  <c r="B1565" i="1"/>
  <c r="Y1564" i="1"/>
  <c r="X1564" i="1"/>
  <c r="X1568" i="1" s="1"/>
  <c r="W1564" i="1"/>
  <c r="V1564" i="1"/>
  <c r="U1564" i="1"/>
  <c r="T1564" i="1"/>
  <c r="T1568" i="1" s="1"/>
  <c r="S1564" i="1"/>
  <c r="R1564" i="1"/>
  <c r="Q1564" i="1"/>
  <c r="P1564" i="1"/>
  <c r="P1568" i="1" s="1"/>
  <c r="O1564" i="1"/>
  <c r="N1564" i="1"/>
  <c r="M1564" i="1"/>
  <c r="L1564" i="1"/>
  <c r="L1568" i="1" s="1"/>
  <c r="K1564" i="1"/>
  <c r="J1564" i="1"/>
  <c r="I1564" i="1"/>
  <c r="H1564" i="1"/>
  <c r="H1568" i="1" s="1"/>
  <c r="G1564" i="1"/>
  <c r="F1564" i="1"/>
  <c r="E1564" i="1"/>
  <c r="D1564" i="1"/>
  <c r="D1568" i="1" s="1"/>
  <c r="C1564" i="1"/>
  <c r="B1564" i="1"/>
  <c r="Y1559" i="1"/>
  <c r="X1559" i="1"/>
  <c r="W1559" i="1"/>
  <c r="V1559" i="1"/>
  <c r="V1560" i="1" s="1"/>
  <c r="U1559" i="1"/>
  <c r="T1559" i="1"/>
  <c r="S1559" i="1"/>
  <c r="R1559" i="1"/>
  <c r="R1560" i="1" s="1"/>
  <c r="Q1559" i="1"/>
  <c r="P1559" i="1"/>
  <c r="O1559" i="1"/>
  <c r="N1559" i="1"/>
  <c r="N1560" i="1" s="1"/>
  <c r="M1559" i="1"/>
  <c r="L1559" i="1"/>
  <c r="K1559" i="1"/>
  <c r="J1559" i="1"/>
  <c r="J1560" i="1" s="1"/>
  <c r="I1559" i="1"/>
  <c r="H1559" i="1"/>
  <c r="G1559" i="1"/>
  <c r="F1559" i="1"/>
  <c r="F1560" i="1" s="1"/>
  <c r="E1559" i="1"/>
  <c r="D1559" i="1"/>
  <c r="C1559" i="1"/>
  <c r="B1559" i="1"/>
  <c r="L1558" i="1"/>
  <c r="L1560" i="1" s="1"/>
  <c r="D1558" i="1"/>
  <c r="D1560" i="1" s="1"/>
  <c r="Y1557" i="1"/>
  <c r="X1557" i="1"/>
  <c r="W1557" i="1"/>
  <c r="V1557" i="1"/>
  <c r="U1557" i="1"/>
  <c r="T1557" i="1"/>
  <c r="S1557" i="1"/>
  <c r="R1557" i="1"/>
  <c r="Q1557" i="1"/>
  <c r="P1557" i="1"/>
  <c r="O1557" i="1"/>
  <c r="N1557" i="1"/>
  <c r="Z1557" i="1" s="1"/>
  <c r="M1557" i="1"/>
  <c r="L1557" i="1"/>
  <c r="K1557" i="1"/>
  <c r="J1557" i="1"/>
  <c r="I1557" i="1"/>
  <c r="H1557" i="1"/>
  <c r="G1557" i="1"/>
  <c r="F1557" i="1"/>
  <c r="E1557" i="1"/>
  <c r="D1557" i="1"/>
  <c r="C1557" i="1"/>
  <c r="B1557" i="1"/>
  <c r="AA1557" i="1" s="1"/>
  <c r="Y1556" i="1"/>
  <c r="Y1558" i="1" s="1"/>
  <c r="X1556" i="1"/>
  <c r="W1556" i="1"/>
  <c r="V1556" i="1"/>
  <c r="U1556" i="1"/>
  <c r="U1558" i="1" s="1"/>
  <c r="T1556" i="1"/>
  <c r="T1558" i="1" s="1"/>
  <c r="T1560" i="1" s="1"/>
  <c r="S1556" i="1"/>
  <c r="R1556" i="1"/>
  <c r="Q1556" i="1"/>
  <c r="Q1558" i="1" s="1"/>
  <c r="P1556" i="1"/>
  <c r="O1556" i="1"/>
  <c r="N1556" i="1"/>
  <c r="M1556" i="1"/>
  <c r="L1556" i="1"/>
  <c r="K1556" i="1"/>
  <c r="J1556" i="1"/>
  <c r="I1556" i="1"/>
  <c r="I1558" i="1" s="1"/>
  <c r="H1556" i="1"/>
  <c r="G1556" i="1"/>
  <c r="F1556" i="1"/>
  <c r="E1556" i="1"/>
  <c r="E1558" i="1" s="1"/>
  <c r="D1556" i="1"/>
  <c r="C1556" i="1"/>
  <c r="B1556" i="1"/>
  <c r="Y1555" i="1"/>
  <c r="X1555" i="1"/>
  <c r="X1558" i="1" s="1"/>
  <c r="X1560" i="1" s="1"/>
  <c r="W1555" i="1"/>
  <c r="V1555" i="1"/>
  <c r="U1555" i="1"/>
  <c r="T1555" i="1"/>
  <c r="S1555" i="1"/>
  <c r="R1555" i="1"/>
  <c r="Q1555" i="1"/>
  <c r="P1555" i="1"/>
  <c r="P1558" i="1" s="1"/>
  <c r="P1560" i="1" s="1"/>
  <c r="O1555" i="1"/>
  <c r="N1555" i="1"/>
  <c r="M1555" i="1"/>
  <c r="L1555" i="1"/>
  <c r="K1555" i="1"/>
  <c r="J1555" i="1"/>
  <c r="I1555" i="1"/>
  <c r="H1555" i="1"/>
  <c r="H1558" i="1" s="1"/>
  <c r="H1560" i="1" s="1"/>
  <c r="G1555" i="1"/>
  <c r="F1555" i="1"/>
  <c r="E1555" i="1"/>
  <c r="D1555" i="1"/>
  <c r="C1555" i="1"/>
  <c r="B1555" i="1"/>
  <c r="Y1554" i="1"/>
  <c r="X1554" i="1"/>
  <c r="W1554" i="1"/>
  <c r="V1554" i="1"/>
  <c r="V1558" i="1" s="1"/>
  <c r="U1554" i="1"/>
  <c r="T1554" i="1"/>
  <c r="S1554" i="1"/>
  <c r="R1554" i="1"/>
  <c r="R1558" i="1" s="1"/>
  <c r="Q1554" i="1"/>
  <c r="P1554" i="1"/>
  <c r="O1554" i="1"/>
  <c r="N1554" i="1"/>
  <c r="N1558" i="1" s="1"/>
  <c r="M1554" i="1"/>
  <c r="L1554" i="1"/>
  <c r="K1554" i="1"/>
  <c r="J1554" i="1"/>
  <c r="J1558" i="1" s="1"/>
  <c r="I1554" i="1"/>
  <c r="H1554" i="1"/>
  <c r="G1554" i="1"/>
  <c r="F1554" i="1"/>
  <c r="F1558" i="1" s="1"/>
  <c r="E1554" i="1"/>
  <c r="D1554" i="1"/>
  <c r="C1554" i="1"/>
  <c r="B1554" i="1"/>
  <c r="B1558" i="1" s="1"/>
  <c r="Y1550" i="1"/>
  <c r="Q1550" i="1"/>
  <c r="I1550" i="1"/>
  <c r="Y1549" i="1"/>
  <c r="X1549" i="1"/>
  <c r="W1549" i="1"/>
  <c r="V1549" i="1"/>
  <c r="U1549" i="1"/>
  <c r="T1549" i="1"/>
  <c r="S1549" i="1"/>
  <c r="R1549" i="1"/>
  <c r="Q1549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C1549" i="1"/>
  <c r="B1549" i="1"/>
  <c r="Y1547" i="1"/>
  <c r="Y1527" i="1" s="1"/>
  <c r="Y1517" i="1" s="1"/>
  <c r="X1547" i="1"/>
  <c r="X1527" i="1" s="1"/>
  <c r="X1517" i="1" s="1"/>
  <c r="W1547" i="1"/>
  <c r="V1547" i="1"/>
  <c r="U1547" i="1"/>
  <c r="T1547" i="1"/>
  <c r="S1547" i="1"/>
  <c r="R1547" i="1"/>
  <c r="Q1547" i="1"/>
  <c r="Q1527" i="1" s="1"/>
  <c r="Q1517" i="1" s="1"/>
  <c r="P1547" i="1"/>
  <c r="P1527" i="1" s="1"/>
  <c r="P1517" i="1" s="1"/>
  <c r="O1547" i="1"/>
  <c r="N1547" i="1"/>
  <c r="M1547" i="1"/>
  <c r="L1547" i="1"/>
  <c r="K1547" i="1"/>
  <c r="J1547" i="1"/>
  <c r="I1547" i="1"/>
  <c r="I1527" i="1" s="1"/>
  <c r="I1517" i="1" s="1"/>
  <c r="H1547" i="1"/>
  <c r="H1527" i="1" s="1"/>
  <c r="H1517" i="1" s="1"/>
  <c r="G1547" i="1"/>
  <c r="F1547" i="1"/>
  <c r="E1547" i="1"/>
  <c r="D1547" i="1"/>
  <c r="C1547" i="1"/>
  <c r="B1547" i="1"/>
  <c r="Y1546" i="1"/>
  <c r="X1546" i="1"/>
  <c r="W1546" i="1"/>
  <c r="W1548" i="1" s="1"/>
  <c r="V1546" i="1"/>
  <c r="V1548" i="1" s="1"/>
  <c r="V1550" i="1" s="1"/>
  <c r="U1546" i="1"/>
  <c r="T1546" i="1"/>
  <c r="S1546" i="1"/>
  <c r="S1548" i="1" s="1"/>
  <c r="R1546" i="1"/>
  <c r="Q1546" i="1"/>
  <c r="P1546" i="1"/>
  <c r="O1546" i="1"/>
  <c r="O1548" i="1" s="1"/>
  <c r="N1546" i="1"/>
  <c r="N1548" i="1" s="1"/>
  <c r="N1550" i="1" s="1"/>
  <c r="M1546" i="1"/>
  <c r="L1546" i="1"/>
  <c r="K1546" i="1"/>
  <c r="K1548" i="1" s="1"/>
  <c r="J1546" i="1"/>
  <c r="I1546" i="1"/>
  <c r="H1546" i="1"/>
  <c r="G1546" i="1"/>
  <c r="G1548" i="1" s="1"/>
  <c r="F1546" i="1"/>
  <c r="F1548" i="1" s="1"/>
  <c r="F1550" i="1" s="1"/>
  <c r="E1546" i="1"/>
  <c r="D1546" i="1"/>
  <c r="C1546" i="1"/>
  <c r="C1548" i="1" s="1"/>
  <c r="B1546" i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M1545" i="1"/>
  <c r="Z1545" i="1" s="1"/>
  <c r="AB1545" i="1" s="1"/>
  <c r="L1545" i="1"/>
  <c r="K1545" i="1"/>
  <c r="J1545" i="1"/>
  <c r="I1545" i="1"/>
  <c r="H1545" i="1"/>
  <c r="G1545" i="1"/>
  <c r="F1545" i="1"/>
  <c r="E1545" i="1"/>
  <c r="D1545" i="1"/>
  <c r="C1545" i="1"/>
  <c r="B1545" i="1"/>
  <c r="Y1544" i="1"/>
  <c r="Y1548" i="1" s="1"/>
  <c r="X1544" i="1"/>
  <c r="W1544" i="1"/>
  <c r="V1544" i="1"/>
  <c r="U1544" i="1"/>
  <c r="U1548" i="1" s="1"/>
  <c r="U1550" i="1" s="1"/>
  <c r="T1544" i="1"/>
  <c r="S1544" i="1"/>
  <c r="R1544" i="1"/>
  <c r="Q1544" i="1"/>
  <c r="Q1548" i="1" s="1"/>
  <c r="P1544" i="1"/>
  <c r="O1544" i="1"/>
  <c r="N1544" i="1"/>
  <c r="M1544" i="1"/>
  <c r="L1544" i="1"/>
  <c r="K1544" i="1"/>
  <c r="J1544" i="1"/>
  <c r="I1544" i="1"/>
  <c r="I1548" i="1" s="1"/>
  <c r="H1544" i="1"/>
  <c r="G1544" i="1"/>
  <c r="F1544" i="1"/>
  <c r="E1544" i="1"/>
  <c r="E1548" i="1" s="1"/>
  <c r="E1550" i="1" s="1"/>
  <c r="D1544" i="1"/>
  <c r="C1544" i="1"/>
  <c r="B1544" i="1"/>
  <c r="Y1539" i="1"/>
  <c r="X1539" i="1"/>
  <c r="W1539" i="1"/>
  <c r="V1539" i="1"/>
  <c r="U1539" i="1"/>
  <c r="T1539" i="1"/>
  <c r="S1539" i="1"/>
  <c r="R1539" i="1"/>
  <c r="Q1539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C1539" i="1"/>
  <c r="B1539" i="1"/>
  <c r="Y1538" i="1"/>
  <c r="Q1538" i="1"/>
  <c r="P1538" i="1"/>
  <c r="P1540" i="1" s="1"/>
  <c r="I1538" i="1"/>
  <c r="Y1537" i="1"/>
  <c r="X1537" i="1"/>
  <c r="W1537" i="1"/>
  <c r="W1527" i="1" s="1"/>
  <c r="V1537" i="1"/>
  <c r="V1527" i="1" s="1"/>
  <c r="U1537" i="1"/>
  <c r="T1537" i="1"/>
  <c r="S1537" i="1"/>
  <c r="S1527" i="1" s="1"/>
  <c r="S1517" i="1" s="1"/>
  <c r="R1537" i="1"/>
  <c r="R1527" i="1" s="1"/>
  <c r="R1517" i="1" s="1"/>
  <c r="Q1537" i="1"/>
  <c r="P1537" i="1"/>
  <c r="O1537" i="1"/>
  <c r="O1527" i="1" s="1"/>
  <c r="N1537" i="1"/>
  <c r="N1527" i="1" s="1"/>
  <c r="M1537" i="1"/>
  <c r="L1537" i="1"/>
  <c r="K1537" i="1"/>
  <c r="K1527" i="1" s="1"/>
  <c r="K1517" i="1" s="1"/>
  <c r="J1537" i="1"/>
  <c r="J1527" i="1" s="1"/>
  <c r="J1517" i="1" s="1"/>
  <c r="J1927" i="1" s="1"/>
  <c r="I1537" i="1"/>
  <c r="H1537" i="1"/>
  <c r="G1537" i="1"/>
  <c r="G1527" i="1" s="1"/>
  <c r="F1537" i="1"/>
  <c r="F1527" i="1" s="1"/>
  <c r="E1537" i="1"/>
  <c r="D1537" i="1"/>
  <c r="C1537" i="1"/>
  <c r="C1527" i="1" s="1"/>
  <c r="C1517" i="1" s="1"/>
  <c r="B1537" i="1"/>
  <c r="Y1536" i="1"/>
  <c r="X1536" i="1"/>
  <c r="W1536" i="1"/>
  <c r="V1536" i="1"/>
  <c r="U1536" i="1"/>
  <c r="T1536" i="1"/>
  <c r="S1536" i="1"/>
  <c r="R1536" i="1"/>
  <c r="Q1536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C1536" i="1"/>
  <c r="B1536" i="1"/>
  <c r="Y1535" i="1"/>
  <c r="X1535" i="1"/>
  <c r="X1525" i="1" s="1"/>
  <c r="X1515" i="1" s="1"/>
  <c r="W1535" i="1"/>
  <c r="V1535" i="1"/>
  <c r="U1535" i="1"/>
  <c r="T1535" i="1"/>
  <c r="S1535" i="1"/>
  <c r="R1535" i="1"/>
  <c r="Q1535" i="1"/>
  <c r="P1535" i="1"/>
  <c r="P1525" i="1" s="1"/>
  <c r="P1515" i="1" s="1"/>
  <c r="O1535" i="1"/>
  <c r="N1535" i="1"/>
  <c r="M1535" i="1"/>
  <c r="Z1535" i="1" s="1"/>
  <c r="L1535" i="1"/>
  <c r="K1535" i="1"/>
  <c r="J1535" i="1"/>
  <c r="I1535" i="1"/>
  <c r="H1535" i="1"/>
  <c r="H1525" i="1" s="1"/>
  <c r="H1515" i="1" s="1"/>
  <c r="G1535" i="1"/>
  <c r="F1535" i="1"/>
  <c r="E1535" i="1"/>
  <c r="D1535" i="1"/>
  <c r="C1535" i="1"/>
  <c r="B1535" i="1"/>
  <c r="Y1534" i="1"/>
  <c r="X1534" i="1"/>
  <c r="W1534" i="1"/>
  <c r="V1534" i="1"/>
  <c r="U1534" i="1"/>
  <c r="T1534" i="1"/>
  <c r="S1534" i="1"/>
  <c r="R1534" i="1"/>
  <c r="Q1534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C1534" i="1"/>
  <c r="B1534" i="1"/>
  <c r="Y1529" i="1"/>
  <c r="X1529" i="1"/>
  <c r="W1529" i="1"/>
  <c r="V1529" i="1"/>
  <c r="U1529" i="1"/>
  <c r="T1529" i="1"/>
  <c r="S1529" i="1"/>
  <c r="R1529" i="1"/>
  <c r="Q1529" i="1"/>
  <c r="P1529" i="1"/>
  <c r="O1529" i="1"/>
  <c r="N1529" i="1"/>
  <c r="M1529" i="1"/>
  <c r="Z1529" i="1" s="1"/>
  <c r="L1529" i="1"/>
  <c r="K1529" i="1"/>
  <c r="J1529" i="1"/>
  <c r="I1529" i="1"/>
  <c r="H1529" i="1"/>
  <c r="G1529" i="1"/>
  <c r="F1529" i="1"/>
  <c r="E1529" i="1"/>
  <c r="D1529" i="1"/>
  <c r="C1529" i="1"/>
  <c r="B1529" i="1"/>
  <c r="U1527" i="1"/>
  <c r="U1517" i="1" s="1"/>
  <c r="T1527" i="1"/>
  <c r="T1517" i="1" s="1"/>
  <c r="M1527" i="1"/>
  <c r="L1527" i="1"/>
  <c r="L1517" i="1" s="1"/>
  <c r="E1527" i="1"/>
  <c r="E1517" i="1" s="1"/>
  <c r="D1527" i="1"/>
  <c r="D1517" i="1" s="1"/>
  <c r="W1526" i="1"/>
  <c r="W1516" i="1" s="1"/>
  <c r="V1526" i="1"/>
  <c r="V1516" i="1" s="1"/>
  <c r="O1526" i="1"/>
  <c r="O1516" i="1" s="1"/>
  <c r="N1526" i="1"/>
  <c r="N1516" i="1" s="1"/>
  <c r="G1526" i="1"/>
  <c r="G1516" i="1" s="1"/>
  <c r="F1526" i="1"/>
  <c r="F1516" i="1" s="1"/>
  <c r="Y1525" i="1"/>
  <c r="Y1515" i="1" s="1"/>
  <c r="R1525" i="1"/>
  <c r="R1515" i="1" s="1"/>
  <c r="Q1525" i="1"/>
  <c r="Q1515" i="1" s="1"/>
  <c r="J1525" i="1"/>
  <c r="J1515" i="1" s="1"/>
  <c r="I1525" i="1"/>
  <c r="I1515" i="1" s="1"/>
  <c r="B1525" i="1"/>
  <c r="U1524" i="1"/>
  <c r="T1524" i="1"/>
  <c r="M1524" i="1"/>
  <c r="L1524" i="1"/>
  <c r="E1524" i="1"/>
  <c r="D1524" i="1"/>
  <c r="Y1519" i="1"/>
  <c r="V1519" i="1"/>
  <c r="U1519" i="1"/>
  <c r="U1929" i="1" s="1"/>
  <c r="R1519" i="1"/>
  <c r="Q1519" i="1"/>
  <c r="N1519" i="1"/>
  <c r="M1519" i="1"/>
  <c r="J1519" i="1"/>
  <c r="I1519" i="1"/>
  <c r="F1519" i="1"/>
  <c r="E1519" i="1"/>
  <c r="E1929" i="1" s="1"/>
  <c r="B1519" i="1"/>
  <c r="W1517" i="1"/>
  <c r="V1517" i="1"/>
  <c r="O1517" i="1"/>
  <c r="N1517" i="1"/>
  <c r="G1517" i="1"/>
  <c r="F1517" i="1"/>
  <c r="Y1509" i="1"/>
  <c r="X1509" i="1"/>
  <c r="W1509" i="1"/>
  <c r="V1509" i="1"/>
  <c r="U1509" i="1"/>
  <c r="T1509" i="1"/>
  <c r="S1509" i="1"/>
  <c r="R1509" i="1"/>
  <c r="Q1509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C1509" i="1"/>
  <c r="B1509" i="1"/>
  <c r="Y1507" i="1"/>
  <c r="X1507" i="1"/>
  <c r="W1507" i="1"/>
  <c r="V1507" i="1"/>
  <c r="U1507" i="1"/>
  <c r="T1507" i="1"/>
  <c r="S1507" i="1"/>
  <c r="R1507" i="1"/>
  <c r="Q1507" i="1"/>
  <c r="P1507" i="1"/>
  <c r="O1507" i="1"/>
  <c r="N1507" i="1"/>
  <c r="M1507" i="1"/>
  <c r="Z1507" i="1" s="1"/>
  <c r="L1507" i="1"/>
  <c r="K1507" i="1"/>
  <c r="J1507" i="1"/>
  <c r="I1507" i="1"/>
  <c r="H1507" i="1"/>
  <c r="G1507" i="1"/>
  <c r="F1507" i="1"/>
  <c r="E1507" i="1"/>
  <c r="D1507" i="1"/>
  <c r="C1507" i="1"/>
  <c r="B1507" i="1"/>
  <c r="Y1506" i="1"/>
  <c r="X1506" i="1"/>
  <c r="W1506" i="1"/>
  <c r="W1508" i="1" s="1"/>
  <c r="V1506" i="1"/>
  <c r="V1508" i="1" s="1"/>
  <c r="V1510" i="1" s="1"/>
  <c r="U1506" i="1"/>
  <c r="T1506" i="1"/>
  <c r="S1506" i="1"/>
  <c r="R1506" i="1"/>
  <c r="Q1506" i="1"/>
  <c r="P1506" i="1"/>
  <c r="O1506" i="1"/>
  <c r="O1508" i="1" s="1"/>
  <c r="N1506" i="1"/>
  <c r="N1508" i="1" s="1"/>
  <c r="N1510" i="1" s="1"/>
  <c r="M1506" i="1"/>
  <c r="L1506" i="1"/>
  <c r="K1506" i="1"/>
  <c r="J1506" i="1"/>
  <c r="I1506" i="1"/>
  <c r="H1506" i="1"/>
  <c r="G1506" i="1"/>
  <c r="G1508" i="1" s="1"/>
  <c r="F1506" i="1"/>
  <c r="F1508" i="1" s="1"/>
  <c r="F1510" i="1" s="1"/>
  <c r="E1506" i="1"/>
  <c r="D1506" i="1"/>
  <c r="C1506" i="1"/>
  <c r="B1506" i="1"/>
  <c r="Y1505" i="1"/>
  <c r="X1505" i="1"/>
  <c r="W1505" i="1"/>
  <c r="V1505" i="1"/>
  <c r="U1505" i="1"/>
  <c r="T1505" i="1"/>
  <c r="S1505" i="1"/>
  <c r="R1505" i="1"/>
  <c r="R1508" i="1" s="1"/>
  <c r="R1510" i="1" s="1"/>
  <c r="Q1505" i="1"/>
  <c r="P1505" i="1"/>
  <c r="O1505" i="1"/>
  <c r="N1505" i="1"/>
  <c r="M1505" i="1"/>
  <c r="Z1505" i="1" s="1"/>
  <c r="AB1505" i="1" s="1"/>
  <c r="L1505" i="1"/>
  <c r="K1505" i="1"/>
  <c r="J1505" i="1"/>
  <c r="J1508" i="1" s="1"/>
  <c r="J1510" i="1" s="1"/>
  <c r="I1505" i="1"/>
  <c r="H1505" i="1"/>
  <c r="G1505" i="1"/>
  <c r="F1505" i="1"/>
  <c r="E1505" i="1"/>
  <c r="D1505" i="1"/>
  <c r="C1505" i="1"/>
  <c r="B1505" i="1"/>
  <c r="B1508" i="1" s="1"/>
  <c r="B1510" i="1" s="1"/>
  <c r="Y1504" i="1"/>
  <c r="X1504" i="1"/>
  <c r="W1504" i="1"/>
  <c r="V1504" i="1"/>
  <c r="U1504" i="1"/>
  <c r="T1504" i="1"/>
  <c r="S1504" i="1"/>
  <c r="S1508" i="1" s="1"/>
  <c r="R1504" i="1"/>
  <c r="Q1504" i="1"/>
  <c r="P1504" i="1"/>
  <c r="O1504" i="1"/>
  <c r="N1504" i="1"/>
  <c r="M1504" i="1"/>
  <c r="L1504" i="1"/>
  <c r="K1504" i="1"/>
  <c r="K1508" i="1" s="1"/>
  <c r="J1504" i="1"/>
  <c r="I1504" i="1"/>
  <c r="H1504" i="1"/>
  <c r="G1504" i="1"/>
  <c r="F1504" i="1"/>
  <c r="E1504" i="1"/>
  <c r="D1504" i="1"/>
  <c r="C1504" i="1"/>
  <c r="C1508" i="1" s="1"/>
  <c r="B1504" i="1"/>
  <c r="Y1473" i="1"/>
  <c r="X1473" i="1"/>
  <c r="W1473" i="1"/>
  <c r="V1473" i="1"/>
  <c r="U1473" i="1"/>
  <c r="T1473" i="1"/>
  <c r="T1463" i="1" s="1"/>
  <c r="S1473" i="1"/>
  <c r="R1473" i="1"/>
  <c r="Q1473" i="1"/>
  <c r="P1473" i="1"/>
  <c r="O1473" i="1"/>
  <c r="N1473" i="1"/>
  <c r="M1473" i="1"/>
  <c r="L1473" i="1"/>
  <c r="L1463" i="1" s="1"/>
  <c r="K1473" i="1"/>
  <c r="J1473" i="1"/>
  <c r="I1473" i="1"/>
  <c r="H1473" i="1"/>
  <c r="G1473" i="1"/>
  <c r="F1473" i="1"/>
  <c r="E1473" i="1"/>
  <c r="D1473" i="1"/>
  <c r="C1473" i="1"/>
  <c r="B1473" i="1"/>
  <c r="Y1471" i="1"/>
  <c r="Y1461" i="1" s="1"/>
  <c r="X1471" i="1"/>
  <c r="W1471" i="1"/>
  <c r="V1471" i="1"/>
  <c r="U1471" i="1"/>
  <c r="U1461" i="1" s="1"/>
  <c r="T1471" i="1"/>
  <c r="S1471" i="1"/>
  <c r="R1471" i="1"/>
  <c r="Q1471" i="1"/>
  <c r="Q1461" i="1" s="1"/>
  <c r="P1471" i="1"/>
  <c r="P1461" i="1" s="1"/>
  <c r="O1471" i="1"/>
  <c r="N1471" i="1"/>
  <c r="M1471" i="1"/>
  <c r="L1471" i="1"/>
  <c r="K1471" i="1"/>
  <c r="J1471" i="1"/>
  <c r="I1471" i="1"/>
  <c r="I1461" i="1" s="1"/>
  <c r="H1471" i="1"/>
  <c r="G1471" i="1"/>
  <c r="F1471" i="1"/>
  <c r="E1471" i="1"/>
  <c r="E1461" i="1" s="1"/>
  <c r="D1471" i="1"/>
  <c r="C1471" i="1"/>
  <c r="B1471" i="1"/>
  <c r="Y1470" i="1"/>
  <c r="X1470" i="1"/>
  <c r="W1470" i="1"/>
  <c r="W1460" i="1" s="1"/>
  <c r="V1470" i="1"/>
  <c r="V1472" i="1" s="1"/>
  <c r="U1470" i="1"/>
  <c r="T1470" i="1"/>
  <c r="S1470" i="1"/>
  <c r="S1460" i="1" s="1"/>
  <c r="R1470" i="1"/>
  <c r="R1472" i="1" s="1"/>
  <c r="Q1470" i="1"/>
  <c r="P1470" i="1"/>
  <c r="O1470" i="1"/>
  <c r="O1460" i="1" s="1"/>
  <c r="N1470" i="1"/>
  <c r="N1472" i="1" s="1"/>
  <c r="M1470" i="1"/>
  <c r="L1470" i="1"/>
  <c r="K1470" i="1"/>
  <c r="K1460" i="1" s="1"/>
  <c r="J1470" i="1"/>
  <c r="J1460" i="1" s="1"/>
  <c r="I1470" i="1"/>
  <c r="H1470" i="1"/>
  <c r="G1470" i="1"/>
  <c r="G1460" i="1" s="1"/>
  <c r="F1470" i="1"/>
  <c r="F1472" i="1" s="1"/>
  <c r="E1470" i="1"/>
  <c r="D1470" i="1"/>
  <c r="C1470" i="1"/>
  <c r="C1460" i="1" s="1"/>
  <c r="B1470" i="1"/>
  <c r="B1472" i="1" s="1"/>
  <c r="Y1469" i="1"/>
  <c r="Y1459" i="1" s="1"/>
  <c r="X1469" i="1"/>
  <c r="W1469" i="1"/>
  <c r="V1469" i="1"/>
  <c r="V1459" i="1" s="1"/>
  <c r="U1469" i="1"/>
  <c r="T1469" i="1"/>
  <c r="S1469" i="1"/>
  <c r="R1469" i="1"/>
  <c r="R1459" i="1" s="1"/>
  <c r="Q1469" i="1"/>
  <c r="P1469" i="1"/>
  <c r="O1469" i="1"/>
  <c r="N1469" i="1"/>
  <c r="N1459" i="1" s="1"/>
  <c r="M1469" i="1"/>
  <c r="Z1469" i="1" s="1"/>
  <c r="AB1469" i="1" s="1"/>
  <c r="L1469" i="1"/>
  <c r="K1469" i="1"/>
  <c r="J1469" i="1"/>
  <c r="J1459" i="1" s="1"/>
  <c r="I1469" i="1"/>
  <c r="I1459" i="1" s="1"/>
  <c r="H1469" i="1"/>
  <c r="G1469" i="1"/>
  <c r="F1469" i="1"/>
  <c r="F1459" i="1" s="1"/>
  <c r="E1469" i="1"/>
  <c r="D1469" i="1"/>
  <c r="C1469" i="1"/>
  <c r="B1469" i="1"/>
  <c r="Y1468" i="1"/>
  <c r="X1468" i="1"/>
  <c r="X1472" i="1" s="1"/>
  <c r="W1468" i="1"/>
  <c r="V1468" i="1"/>
  <c r="U1468" i="1"/>
  <c r="T1468" i="1"/>
  <c r="T1472" i="1" s="1"/>
  <c r="S1468" i="1"/>
  <c r="R1468" i="1"/>
  <c r="Q1468" i="1"/>
  <c r="P1468" i="1"/>
  <c r="P1472" i="1" s="1"/>
  <c r="O1468" i="1"/>
  <c r="N1468" i="1"/>
  <c r="M1468" i="1"/>
  <c r="L1468" i="1"/>
  <c r="L1472" i="1" s="1"/>
  <c r="L1474" i="1" s="1"/>
  <c r="K1468" i="1"/>
  <c r="J1468" i="1"/>
  <c r="I1468" i="1"/>
  <c r="H1468" i="1"/>
  <c r="H1472" i="1" s="1"/>
  <c r="G1468" i="1"/>
  <c r="F1468" i="1"/>
  <c r="E1468" i="1"/>
  <c r="D1468" i="1"/>
  <c r="D1472" i="1" s="1"/>
  <c r="C1468" i="1"/>
  <c r="B1468" i="1"/>
  <c r="Y1463" i="1"/>
  <c r="W1463" i="1"/>
  <c r="V1463" i="1"/>
  <c r="U1463" i="1"/>
  <c r="S1463" i="1"/>
  <c r="R1463" i="1"/>
  <c r="Q1463" i="1"/>
  <c r="O1463" i="1"/>
  <c r="N1463" i="1"/>
  <c r="M1463" i="1"/>
  <c r="J1463" i="1"/>
  <c r="I1463" i="1"/>
  <c r="G1463" i="1"/>
  <c r="F1463" i="1"/>
  <c r="E1463" i="1"/>
  <c r="C1463" i="1"/>
  <c r="B1463" i="1"/>
  <c r="V1462" i="1"/>
  <c r="N1462" i="1"/>
  <c r="F1462" i="1"/>
  <c r="X1461" i="1"/>
  <c r="W1461" i="1"/>
  <c r="V1461" i="1"/>
  <c r="T1461" i="1"/>
  <c r="S1461" i="1"/>
  <c r="R1461" i="1"/>
  <c r="O1461" i="1"/>
  <c r="N1461" i="1"/>
  <c r="L1461" i="1"/>
  <c r="K1461" i="1"/>
  <c r="J1461" i="1"/>
  <c r="H1461" i="1"/>
  <c r="G1461" i="1"/>
  <c r="F1461" i="1"/>
  <c r="D1461" i="1"/>
  <c r="C1461" i="1"/>
  <c r="B1461" i="1"/>
  <c r="Y1460" i="1"/>
  <c r="X1460" i="1"/>
  <c r="V1460" i="1"/>
  <c r="U1460" i="1"/>
  <c r="T1460" i="1"/>
  <c r="R1460" i="1"/>
  <c r="Q1460" i="1"/>
  <c r="P1460" i="1"/>
  <c r="N1460" i="1"/>
  <c r="M1460" i="1"/>
  <c r="L1460" i="1"/>
  <c r="I1460" i="1"/>
  <c r="H1460" i="1"/>
  <c r="F1460" i="1"/>
  <c r="E1460" i="1"/>
  <c r="D1460" i="1"/>
  <c r="B1460" i="1"/>
  <c r="X1459" i="1"/>
  <c r="W1459" i="1"/>
  <c r="U1459" i="1"/>
  <c r="T1459" i="1"/>
  <c r="S1459" i="1"/>
  <c r="Q1459" i="1"/>
  <c r="P1459" i="1"/>
  <c r="O1459" i="1"/>
  <c r="M1459" i="1"/>
  <c r="L1459" i="1"/>
  <c r="K1459" i="1"/>
  <c r="H1459" i="1"/>
  <c r="G1459" i="1"/>
  <c r="E1459" i="1"/>
  <c r="D1459" i="1"/>
  <c r="C1459" i="1"/>
  <c r="W1458" i="1"/>
  <c r="V1458" i="1"/>
  <c r="T1458" i="1"/>
  <c r="S1458" i="1"/>
  <c r="R1458" i="1"/>
  <c r="P1458" i="1"/>
  <c r="O1458" i="1"/>
  <c r="N1458" i="1"/>
  <c r="L1458" i="1"/>
  <c r="K1458" i="1"/>
  <c r="J1458" i="1"/>
  <c r="G1458" i="1"/>
  <c r="F1458" i="1"/>
  <c r="D1458" i="1"/>
  <c r="C1458" i="1"/>
  <c r="B1458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Q1452" i="1"/>
  <c r="I1452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Z1451" i="1" s="1"/>
  <c r="AA1451" i="1" s="1"/>
  <c r="M1451" i="1"/>
  <c r="L1451" i="1"/>
  <c r="K1451" i="1"/>
  <c r="J1451" i="1"/>
  <c r="I1451" i="1"/>
  <c r="H1451" i="1"/>
  <c r="G1451" i="1"/>
  <c r="F1451" i="1"/>
  <c r="E1451" i="1"/>
  <c r="D1451" i="1"/>
  <c r="C1451" i="1"/>
  <c r="B1451" i="1"/>
  <c r="Y1450" i="1"/>
  <c r="X1450" i="1"/>
  <c r="W1450" i="1"/>
  <c r="V1450" i="1"/>
  <c r="U1450" i="1"/>
  <c r="U1452" i="1" s="1"/>
  <c r="T1450" i="1"/>
  <c r="S1450" i="1"/>
  <c r="R1450" i="1"/>
  <c r="Q1450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E1452" i="1" s="1"/>
  <c r="D1450" i="1"/>
  <c r="C1450" i="1"/>
  <c r="B1450" i="1"/>
  <c r="Y1449" i="1"/>
  <c r="X1449" i="1"/>
  <c r="X1452" i="1" s="1"/>
  <c r="W1449" i="1"/>
  <c r="V1449" i="1"/>
  <c r="U1449" i="1"/>
  <c r="T1449" i="1"/>
  <c r="T1452" i="1" s="1"/>
  <c r="S1449" i="1"/>
  <c r="R1449" i="1"/>
  <c r="Q1449" i="1"/>
  <c r="P1449" i="1"/>
  <c r="P1452" i="1" s="1"/>
  <c r="O1449" i="1"/>
  <c r="N1449" i="1"/>
  <c r="M1449" i="1"/>
  <c r="Z1449" i="1" s="1"/>
  <c r="AB1449" i="1" s="1"/>
  <c r="L1449" i="1"/>
  <c r="L1452" i="1" s="1"/>
  <c r="K1449" i="1"/>
  <c r="J1449" i="1"/>
  <c r="I1449" i="1"/>
  <c r="H1449" i="1"/>
  <c r="H1452" i="1" s="1"/>
  <c r="G1449" i="1"/>
  <c r="F1449" i="1"/>
  <c r="E1449" i="1"/>
  <c r="D1449" i="1"/>
  <c r="D1452" i="1" s="1"/>
  <c r="C1449" i="1"/>
  <c r="B1449" i="1"/>
  <c r="Y1448" i="1"/>
  <c r="X1448" i="1"/>
  <c r="W1448" i="1"/>
  <c r="W1452" i="1" s="1"/>
  <c r="W1454" i="1" s="1"/>
  <c r="V1448" i="1"/>
  <c r="V1452" i="1" s="1"/>
  <c r="V1454" i="1" s="1"/>
  <c r="U1448" i="1"/>
  <c r="T1448" i="1"/>
  <c r="S1448" i="1"/>
  <c r="S1452" i="1" s="1"/>
  <c r="S1454" i="1" s="1"/>
  <c r="R1448" i="1"/>
  <c r="R1452" i="1" s="1"/>
  <c r="R1454" i="1" s="1"/>
  <c r="Q1448" i="1"/>
  <c r="P1448" i="1"/>
  <c r="O1448" i="1"/>
  <c r="O1452" i="1" s="1"/>
  <c r="O1454" i="1" s="1"/>
  <c r="N1448" i="1"/>
  <c r="N1452" i="1" s="1"/>
  <c r="N1454" i="1" s="1"/>
  <c r="M1448" i="1"/>
  <c r="L1448" i="1"/>
  <c r="K1448" i="1"/>
  <c r="K1452" i="1" s="1"/>
  <c r="K1454" i="1" s="1"/>
  <c r="J1448" i="1"/>
  <c r="J1452" i="1" s="1"/>
  <c r="J1454" i="1" s="1"/>
  <c r="I1448" i="1"/>
  <c r="H1448" i="1"/>
  <c r="G1448" i="1"/>
  <c r="G1452" i="1" s="1"/>
  <c r="G1454" i="1" s="1"/>
  <c r="F1448" i="1"/>
  <c r="F1452" i="1" s="1"/>
  <c r="F1454" i="1" s="1"/>
  <c r="E1448" i="1"/>
  <c r="D1448" i="1"/>
  <c r="C1448" i="1"/>
  <c r="C1452" i="1" s="1"/>
  <c r="C1454" i="1" s="1"/>
  <c r="B1448" i="1"/>
  <c r="B1452" i="1" s="1"/>
  <c r="B1454" i="1" s="1"/>
  <c r="Y1443" i="1"/>
  <c r="Y1444" i="1" s="1"/>
  <c r="X1443" i="1"/>
  <c r="W1443" i="1"/>
  <c r="V1443" i="1"/>
  <c r="U1443" i="1"/>
  <c r="U1444" i="1" s="1"/>
  <c r="T1443" i="1"/>
  <c r="S1443" i="1"/>
  <c r="R1443" i="1"/>
  <c r="Q1443" i="1"/>
  <c r="Q1444" i="1" s="1"/>
  <c r="P1443" i="1"/>
  <c r="O1443" i="1"/>
  <c r="N1443" i="1"/>
  <c r="M1443" i="1"/>
  <c r="Z1443" i="1" s="1"/>
  <c r="L1443" i="1"/>
  <c r="K1443" i="1"/>
  <c r="J1443" i="1"/>
  <c r="I1443" i="1"/>
  <c r="I1444" i="1" s="1"/>
  <c r="H1443" i="1"/>
  <c r="G1443" i="1"/>
  <c r="F1443" i="1"/>
  <c r="E1443" i="1"/>
  <c r="E1444" i="1" s="1"/>
  <c r="D1443" i="1"/>
  <c r="C1443" i="1"/>
  <c r="B1443" i="1"/>
  <c r="T1442" i="1"/>
  <c r="L1442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Z1441" i="1" s="1"/>
  <c r="L1441" i="1"/>
  <c r="K1441" i="1"/>
  <c r="J1441" i="1"/>
  <c r="I1441" i="1"/>
  <c r="H1441" i="1"/>
  <c r="G1441" i="1"/>
  <c r="F1441" i="1"/>
  <c r="E1441" i="1"/>
  <c r="D1441" i="1"/>
  <c r="C1441" i="1"/>
  <c r="B1441" i="1"/>
  <c r="Y1440" i="1"/>
  <c r="X1440" i="1"/>
  <c r="X1442" i="1" s="1"/>
  <c r="W1440" i="1"/>
  <c r="V1440" i="1"/>
  <c r="U1440" i="1"/>
  <c r="T1440" i="1"/>
  <c r="S1440" i="1"/>
  <c r="R1440" i="1"/>
  <c r="Q1440" i="1"/>
  <c r="P1440" i="1"/>
  <c r="P1442" i="1" s="1"/>
  <c r="O1440" i="1"/>
  <c r="N1440" i="1"/>
  <c r="M1440" i="1"/>
  <c r="Z1440" i="1" s="1"/>
  <c r="AA1440" i="1" s="1"/>
  <c r="L1440" i="1"/>
  <c r="K1440" i="1"/>
  <c r="J1440" i="1"/>
  <c r="I1440" i="1"/>
  <c r="H1440" i="1"/>
  <c r="H1442" i="1" s="1"/>
  <c r="G1440" i="1"/>
  <c r="F1440" i="1"/>
  <c r="E1440" i="1"/>
  <c r="D1440" i="1"/>
  <c r="D1442" i="1" s="1"/>
  <c r="C1440" i="1"/>
  <c r="B1440" i="1"/>
  <c r="Y1439" i="1"/>
  <c r="X1439" i="1"/>
  <c r="W1439" i="1"/>
  <c r="W1442" i="1" s="1"/>
  <c r="V1439" i="1"/>
  <c r="U1439" i="1"/>
  <c r="T1439" i="1"/>
  <c r="S1439" i="1"/>
  <c r="S1442" i="1" s="1"/>
  <c r="R1439" i="1"/>
  <c r="Q1439" i="1"/>
  <c r="P1439" i="1"/>
  <c r="O1439" i="1"/>
  <c r="O1442" i="1" s="1"/>
  <c r="N1439" i="1"/>
  <c r="Z1439" i="1" s="1"/>
  <c r="AB1439" i="1" s="1"/>
  <c r="M1439" i="1"/>
  <c r="L1439" i="1"/>
  <c r="K1439" i="1"/>
  <c r="K1442" i="1" s="1"/>
  <c r="J1439" i="1"/>
  <c r="I1439" i="1"/>
  <c r="H1439" i="1"/>
  <c r="G1439" i="1"/>
  <c r="G1442" i="1" s="1"/>
  <c r="F1439" i="1"/>
  <c r="E1439" i="1"/>
  <c r="D1439" i="1"/>
  <c r="C1439" i="1"/>
  <c r="C1442" i="1" s="1"/>
  <c r="B1439" i="1"/>
  <c r="AA1439" i="1" s="1"/>
  <c r="Y1438" i="1"/>
  <c r="Y1442" i="1" s="1"/>
  <c r="X1438" i="1"/>
  <c r="W1438" i="1"/>
  <c r="V1438" i="1"/>
  <c r="U1438" i="1"/>
  <c r="U1442" i="1" s="1"/>
  <c r="T1438" i="1"/>
  <c r="S1438" i="1"/>
  <c r="R1438" i="1"/>
  <c r="Q1438" i="1"/>
  <c r="Q1442" i="1" s="1"/>
  <c r="P1438" i="1"/>
  <c r="O1438" i="1"/>
  <c r="N1438" i="1"/>
  <c r="M1438" i="1"/>
  <c r="M1442" i="1" s="1"/>
  <c r="L1438" i="1"/>
  <c r="K1438" i="1"/>
  <c r="J1438" i="1"/>
  <c r="I1438" i="1"/>
  <c r="I1442" i="1" s="1"/>
  <c r="H1438" i="1"/>
  <c r="G1438" i="1"/>
  <c r="F1438" i="1"/>
  <c r="E1438" i="1"/>
  <c r="E1442" i="1" s="1"/>
  <c r="D1438" i="1"/>
  <c r="C1438" i="1"/>
  <c r="B1438" i="1"/>
  <c r="Y1433" i="1"/>
  <c r="X1433" i="1"/>
  <c r="W1433" i="1"/>
  <c r="V1433" i="1"/>
  <c r="U1433" i="1"/>
  <c r="T1433" i="1"/>
  <c r="T1434" i="1" s="1"/>
  <c r="S1433" i="1"/>
  <c r="R1433" i="1"/>
  <c r="Q1433" i="1"/>
  <c r="P1433" i="1"/>
  <c r="O1433" i="1"/>
  <c r="N1433" i="1"/>
  <c r="M1433" i="1"/>
  <c r="L1433" i="1"/>
  <c r="L1434" i="1" s="1"/>
  <c r="K1433" i="1"/>
  <c r="J1433" i="1"/>
  <c r="I1433" i="1"/>
  <c r="H1433" i="1"/>
  <c r="G1433" i="1"/>
  <c r="F1433" i="1"/>
  <c r="E1433" i="1"/>
  <c r="D1433" i="1"/>
  <c r="D1434" i="1" s="1"/>
  <c r="C1433" i="1"/>
  <c r="B1433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M1431" i="1"/>
  <c r="Z1431" i="1" s="1"/>
  <c r="L1431" i="1"/>
  <c r="K1431" i="1"/>
  <c r="J1431" i="1"/>
  <c r="I1431" i="1"/>
  <c r="H1431" i="1"/>
  <c r="G1431" i="1"/>
  <c r="F1431" i="1"/>
  <c r="E1431" i="1"/>
  <c r="D1431" i="1"/>
  <c r="C1431" i="1"/>
  <c r="B1431" i="1"/>
  <c r="Y1430" i="1"/>
  <c r="X1430" i="1"/>
  <c r="W1430" i="1"/>
  <c r="W1432" i="1" s="1"/>
  <c r="V1430" i="1"/>
  <c r="U1430" i="1"/>
  <c r="T1430" i="1"/>
  <c r="S1430" i="1"/>
  <c r="R1430" i="1"/>
  <c r="Q1430" i="1"/>
  <c r="P1430" i="1"/>
  <c r="O1430" i="1"/>
  <c r="O1432" i="1" s="1"/>
  <c r="N1430" i="1"/>
  <c r="Z1430" i="1" s="1"/>
  <c r="AA1430" i="1" s="1"/>
  <c r="M1430" i="1"/>
  <c r="L1430" i="1"/>
  <c r="K1430" i="1"/>
  <c r="J1430" i="1"/>
  <c r="I1430" i="1"/>
  <c r="H1430" i="1"/>
  <c r="G1430" i="1"/>
  <c r="G1432" i="1" s="1"/>
  <c r="F1430" i="1"/>
  <c r="E1430" i="1"/>
  <c r="D1430" i="1"/>
  <c r="C1430" i="1"/>
  <c r="B1430" i="1"/>
  <c r="Y1429" i="1"/>
  <c r="X1429" i="1"/>
  <c r="W1429" i="1"/>
  <c r="V1429" i="1"/>
  <c r="V1432" i="1" s="1"/>
  <c r="U1429" i="1"/>
  <c r="T1429" i="1"/>
  <c r="S1429" i="1"/>
  <c r="R1429" i="1"/>
  <c r="Q1429" i="1"/>
  <c r="P1429" i="1"/>
  <c r="O1429" i="1"/>
  <c r="N1429" i="1"/>
  <c r="Z1429" i="1" s="1"/>
  <c r="AB1429" i="1" s="1"/>
  <c r="M1429" i="1"/>
  <c r="L1429" i="1"/>
  <c r="K1429" i="1"/>
  <c r="J1429" i="1"/>
  <c r="I1429" i="1"/>
  <c r="H1429" i="1"/>
  <c r="G1429" i="1"/>
  <c r="F1429" i="1"/>
  <c r="F1432" i="1" s="1"/>
  <c r="E1429" i="1"/>
  <c r="D1429" i="1"/>
  <c r="C1429" i="1"/>
  <c r="B1429" i="1"/>
  <c r="AA1429" i="1" s="1"/>
  <c r="Y1428" i="1"/>
  <c r="Y1432" i="1" s="1"/>
  <c r="Y1434" i="1" s="1"/>
  <c r="X1428" i="1"/>
  <c r="X1432" i="1" s="1"/>
  <c r="X1434" i="1" s="1"/>
  <c r="W1428" i="1"/>
  <c r="V1428" i="1"/>
  <c r="U1428" i="1"/>
  <c r="U1432" i="1" s="1"/>
  <c r="U1434" i="1" s="1"/>
  <c r="T1428" i="1"/>
  <c r="T1432" i="1" s="1"/>
  <c r="S1428" i="1"/>
  <c r="S1432" i="1" s="1"/>
  <c r="R1428" i="1"/>
  <c r="R1432" i="1" s="1"/>
  <c r="Q1428" i="1"/>
  <c r="Q1432" i="1" s="1"/>
  <c r="Q1434" i="1" s="1"/>
  <c r="P1428" i="1"/>
  <c r="P1432" i="1" s="1"/>
  <c r="P1434" i="1" s="1"/>
  <c r="O1428" i="1"/>
  <c r="N1428" i="1"/>
  <c r="M1428" i="1"/>
  <c r="M1432" i="1" s="1"/>
  <c r="M1434" i="1" s="1"/>
  <c r="L1428" i="1"/>
  <c r="L1432" i="1" s="1"/>
  <c r="K1428" i="1"/>
  <c r="K1432" i="1" s="1"/>
  <c r="J1428" i="1"/>
  <c r="J1432" i="1" s="1"/>
  <c r="I1428" i="1"/>
  <c r="I1432" i="1" s="1"/>
  <c r="I1434" i="1" s="1"/>
  <c r="H1428" i="1"/>
  <c r="H1432" i="1" s="1"/>
  <c r="H1434" i="1" s="1"/>
  <c r="G1428" i="1"/>
  <c r="F1428" i="1"/>
  <c r="E1428" i="1"/>
  <c r="E1432" i="1" s="1"/>
  <c r="E1434" i="1" s="1"/>
  <c r="D1428" i="1"/>
  <c r="D1432" i="1" s="1"/>
  <c r="C1428" i="1"/>
  <c r="C1432" i="1" s="1"/>
  <c r="B1428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C1423" i="1"/>
  <c r="B1423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Z1421" i="1" s="1"/>
  <c r="AA1421" i="1" s="1"/>
  <c r="L1421" i="1"/>
  <c r="K1421" i="1"/>
  <c r="J1421" i="1"/>
  <c r="I1421" i="1"/>
  <c r="H1421" i="1"/>
  <c r="G1421" i="1"/>
  <c r="F1421" i="1"/>
  <c r="E1421" i="1"/>
  <c r="D1421" i="1"/>
  <c r="C1421" i="1"/>
  <c r="B1421" i="1"/>
  <c r="Y1420" i="1"/>
  <c r="X1420" i="1"/>
  <c r="W1420" i="1"/>
  <c r="V1420" i="1"/>
  <c r="V1422" i="1" s="1"/>
  <c r="U1420" i="1"/>
  <c r="T1420" i="1"/>
  <c r="S1420" i="1"/>
  <c r="R1420" i="1"/>
  <c r="R1422" i="1" s="1"/>
  <c r="Q1420" i="1"/>
  <c r="P1420" i="1"/>
  <c r="O1420" i="1"/>
  <c r="N1420" i="1"/>
  <c r="N1422" i="1" s="1"/>
  <c r="M1420" i="1"/>
  <c r="Z1420" i="1" s="1"/>
  <c r="L1420" i="1"/>
  <c r="K1420" i="1"/>
  <c r="J1420" i="1"/>
  <c r="J1422" i="1" s="1"/>
  <c r="I1420" i="1"/>
  <c r="H1420" i="1"/>
  <c r="G1420" i="1"/>
  <c r="F1420" i="1"/>
  <c r="F1422" i="1" s="1"/>
  <c r="E1420" i="1"/>
  <c r="D1420" i="1"/>
  <c r="C1420" i="1"/>
  <c r="B1420" i="1"/>
  <c r="AA1420" i="1" s="1"/>
  <c r="Y1419" i="1"/>
  <c r="Y1422" i="1" s="1"/>
  <c r="Y1424" i="1" s="1"/>
  <c r="X1419" i="1"/>
  <c r="W1419" i="1"/>
  <c r="V1419" i="1"/>
  <c r="U1419" i="1"/>
  <c r="U1422" i="1" s="1"/>
  <c r="U1424" i="1" s="1"/>
  <c r="T1419" i="1"/>
  <c r="S1419" i="1"/>
  <c r="R1419" i="1"/>
  <c r="Q1419" i="1"/>
  <c r="Q1422" i="1" s="1"/>
  <c r="Q1424" i="1" s="1"/>
  <c r="P1419" i="1"/>
  <c r="O1419" i="1"/>
  <c r="N1419" i="1"/>
  <c r="M1419" i="1"/>
  <c r="Z1419" i="1" s="1"/>
  <c r="AB1419" i="1" s="1"/>
  <c r="L1419" i="1"/>
  <c r="K1419" i="1"/>
  <c r="J1419" i="1"/>
  <c r="I1419" i="1"/>
  <c r="I1422" i="1" s="1"/>
  <c r="I1424" i="1" s="1"/>
  <c r="H1419" i="1"/>
  <c r="G1419" i="1"/>
  <c r="F1419" i="1"/>
  <c r="E1419" i="1"/>
  <c r="E1422" i="1" s="1"/>
  <c r="E1424" i="1" s="1"/>
  <c r="D1419" i="1"/>
  <c r="C1419" i="1"/>
  <c r="B1419" i="1"/>
  <c r="AA1419" i="1" s="1"/>
  <c r="Y1418" i="1"/>
  <c r="X1418" i="1"/>
  <c r="X1422" i="1" s="1"/>
  <c r="X1424" i="1" s="1"/>
  <c r="W1418" i="1"/>
  <c r="W1422" i="1" s="1"/>
  <c r="V1418" i="1"/>
  <c r="U1418" i="1"/>
  <c r="T1418" i="1"/>
  <c r="T1422" i="1" s="1"/>
  <c r="T1424" i="1" s="1"/>
  <c r="S1418" i="1"/>
  <c r="S1422" i="1" s="1"/>
  <c r="R1418" i="1"/>
  <c r="Q1418" i="1"/>
  <c r="P1418" i="1"/>
  <c r="P1422" i="1" s="1"/>
  <c r="P1424" i="1" s="1"/>
  <c r="O1418" i="1"/>
  <c r="O1422" i="1" s="1"/>
  <c r="N1418" i="1"/>
  <c r="M1418" i="1"/>
  <c r="Z1418" i="1" s="1"/>
  <c r="L1418" i="1"/>
  <c r="L1422" i="1" s="1"/>
  <c r="L1424" i="1" s="1"/>
  <c r="K1418" i="1"/>
  <c r="K1422" i="1" s="1"/>
  <c r="J1418" i="1"/>
  <c r="I1418" i="1"/>
  <c r="H1418" i="1"/>
  <c r="H1422" i="1" s="1"/>
  <c r="H1424" i="1" s="1"/>
  <c r="G1418" i="1"/>
  <c r="G1422" i="1" s="1"/>
  <c r="F1418" i="1"/>
  <c r="E1418" i="1"/>
  <c r="D1418" i="1"/>
  <c r="D1422" i="1" s="1"/>
  <c r="D1424" i="1" s="1"/>
  <c r="C1418" i="1"/>
  <c r="C1422" i="1" s="1"/>
  <c r="B1418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Z1413" i="1" s="1"/>
  <c r="M1413" i="1"/>
  <c r="L1413" i="1"/>
  <c r="K1413" i="1"/>
  <c r="J1413" i="1"/>
  <c r="I1413" i="1"/>
  <c r="H1413" i="1"/>
  <c r="G1413" i="1"/>
  <c r="F1413" i="1"/>
  <c r="E1413" i="1"/>
  <c r="D1413" i="1"/>
  <c r="C1413" i="1"/>
  <c r="B1413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Z1411" i="1" s="1"/>
  <c r="M1411" i="1"/>
  <c r="L1411" i="1"/>
  <c r="K1411" i="1"/>
  <c r="J1411" i="1"/>
  <c r="I1411" i="1"/>
  <c r="H1411" i="1"/>
  <c r="G1411" i="1"/>
  <c r="F1411" i="1"/>
  <c r="E1411" i="1"/>
  <c r="D1411" i="1"/>
  <c r="C1411" i="1"/>
  <c r="B1411" i="1"/>
  <c r="AA1411" i="1" s="1"/>
  <c r="Y1410" i="1"/>
  <c r="Y1412" i="1" s="1"/>
  <c r="X1410" i="1"/>
  <c r="W1410" i="1"/>
  <c r="V1410" i="1"/>
  <c r="U1410" i="1"/>
  <c r="T1410" i="1"/>
  <c r="S1410" i="1"/>
  <c r="R1410" i="1"/>
  <c r="Q1410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C1410" i="1"/>
  <c r="B1410" i="1"/>
  <c r="Y1409" i="1"/>
  <c r="X1409" i="1"/>
  <c r="W1409" i="1"/>
  <c r="V1409" i="1"/>
  <c r="U1409" i="1"/>
  <c r="T1409" i="1"/>
  <c r="S1409" i="1"/>
  <c r="R1409" i="1"/>
  <c r="Q1409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C1409" i="1"/>
  <c r="B1409" i="1"/>
  <c r="Y1408" i="1"/>
  <c r="X1408" i="1"/>
  <c r="X1412" i="1" s="1"/>
  <c r="W1408" i="1"/>
  <c r="W1412" i="1" s="1"/>
  <c r="W1414" i="1" s="1"/>
  <c r="V1408" i="1"/>
  <c r="V1412" i="1" s="1"/>
  <c r="U1408" i="1"/>
  <c r="U1412" i="1" s="1"/>
  <c r="T1408" i="1"/>
  <c r="T1412" i="1" s="1"/>
  <c r="S1408" i="1"/>
  <c r="S1412" i="1" s="1"/>
  <c r="S1414" i="1" s="1"/>
  <c r="R1408" i="1"/>
  <c r="R1412" i="1" s="1"/>
  <c r="Q1408" i="1"/>
  <c r="Q1412" i="1" s="1"/>
  <c r="P1408" i="1"/>
  <c r="P1412" i="1" s="1"/>
  <c r="O1408" i="1"/>
  <c r="O1412" i="1" s="1"/>
  <c r="O1414" i="1" s="1"/>
  <c r="N1408" i="1"/>
  <c r="N1412" i="1" s="1"/>
  <c r="M1408" i="1"/>
  <c r="M1412" i="1" s="1"/>
  <c r="L1408" i="1"/>
  <c r="L1412" i="1" s="1"/>
  <c r="K1408" i="1"/>
  <c r="K1412" i="1" s="1"/>
  <c r="K1414" i="1" s="1"/>
  <c r="J1408" i="1"/>
  <c r="J1412" i="1" s="1"/>
  <c r="I1408" i="1"/>
  <c r="I1412" i="1" s="1"/>
  <c r="H1408" i="1"/>
  <c r="H1412" i="1" s="1"/>
  <c r="G1408" i="1"/>
  <c r="G1412" i="1" s="1"/>
  <c r="G1414" i="1" s="1"/>
  <c r="F1408" i="1"/>
  <c r="F1412" i="1" s="1"/>
  <c r="E1408" i="1"/>
  <c r="E1412" i="1" s="1"/>
  <c r="D1408" i="1"/>
  <c r="D1412" i="1" s="1"/>
  <c r="C1408" i="1"/>
  <c r="C1412" i="1" s="1"/>
  <c r="C1414" i="1" s="1"/>
  <c r="B1408" i="1"/>
  <c r="B1412" i="1" s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M1403" i="1"/>
  <c r="Z1403" i="1" s="1"/>
  <c r="L1403" i="1"/>
  <c r="K1403" i="1"/>
  <c r="J1403" i="1"/>
  <c r="I1403" i="1"/>
  <c r="H1403" i="1"/>
  <c r="G1403" i="1"/>
  <c r="F1403" i="1"/>
  <c r="E1403" i="1"/>
  <c r="D1403" i="1"/>
  <c r="C1403" i="1"/>
  <c r="B1403" i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Z1401" i="1" s="1"/>
  <c r="L1401" i="1"/>
  <c r="K1401" i="1"/>
  <c r="J1401" i="1"/>
  <c r="I1401" i="1"/>
  <c r="H1401" i="1"/>
  <c r="G1401" i="1"/>
  <c r="F1401" i="1"/>
  <c r="E1401" i="1"/>
  <c r="D1401" i="1"/>
  <c r="C1401" i="1"/>
  <c r="B1401" i="1"/>
  <c r="Y1400" i="1"/>
  <c r="X1400" i="1"/>
  <c r="W1400" i="1"/>
  <c r="V1400" i="1"/>
  <c r="U1400" i="1"/>
  <c r="T1400" i="1"/>
  <c r="S1400" i="1"/>
  <c r="R1400" i="1"/>
  <c r="Q1400" i="1"/>
  <c r="P1400" i="1"/>
  <c r="O1400" i="1"/>
  <c r="N1400" i="1"/>
  <c r="M1400" i="1"/>
  <c r="Z1400" i="1" s="1"/>
  <c r="L1400" i="1"/>
  <c r="K1400" i="1"/>
  <c r="J1400" i="1"/>
  <c r="I1400" i="1"/>
  <c r="H1400" i="1"/>
  <c r="G1400" i="1"/>
  <c r="F1400" i="1"/>
  <c r="E1400" i="1"/>
  <c r="D1400" i="1"/>
  <c r="C1400" i="1"/>
  <c r="B1400" i="1"/>
  <c r="Y1399" i="1"/>
  <c r="X1399" i="1"/>
  <c r="W1399" i="1"/>
  <c r="V1399" i="1"/>
  <c r="U1399" i="1"/>
  <c r="T1399" i="1"/>
  <c r="S1399" i="1"/>
  <c r="R1399" i="1"/>
  <c r="Q1399" i="1"/>
  <c r="P1399" i="1"/>
  <c r="O1399" i="1"/>
  <c r="N1399" i="1"/>
  <c r="M1399" i="1"/>
  <c r="Z1399" i="1" s="1"/>
  <c r="AB1399" i="1" s="1"/>
  <c r="L1399" i="1"/>
  <c r="K1399" i="1"/>
  <c r="J1399" i="1"/>
  <c r="I1399" i="1"/>
  <c r="H1399" i="1"/>
  <c r="G1399" i="1"/>
  <c r="F1399" i="1"/>
  <c r="E1399" i="1"/>
  <c r="D1399" i="1"/>
  <c r="C1399" i="1"/>
  <c r="B1399" i="1"/>
  <c r="Y1398" i="1"/>
  <c r="Y1402" i="1" s="1"/>
  <c r="X1398" i="1"/>
  <c r="X1402" i="1" s="1"/>
  <c r="W1398" i="1"/>
  <c r="W1402" i="1" s="1"/>
  <c r="V1398" i="1"/>
  <c r="V1402" i="1" s="1"/>
  <c r="U1398" i="1"/>
  <c r="U1402" i="1" s="1"/>
  <c r="T1398" i="1"/>
  <c r="T1402" i="1" s="1"/>
  <c r="S1398" i="1"/>
  <c r="S1402" i="1" s="1"/>
  <c r="R1398" i="1"/>
  <c r="R1402" i="1" s="1"/>
  <c r="Q1398" i="1"/>
  <c r="Q1402" i="1" s="1"/>
  <c r="P1398" i="1"/>
  <c r="P1402" i="1" s="1"/>
  <c r="O1398" i="1"/>
  <c r="O1402" i="1" s="1"/>
  <c r="N1398" i="1"/>
  <c r="N1402" i="1" s="1"/>
  <c r="M1398" i="1"/>
  <c r="M1402" i="1" s="1"/>
  <c r="L1398" i="1"/>
  <c r="L1402" i="1" s="1"/>
  <c r="K1398" i="1"/>
  <c r="K1402" i="1" s="1"/>
  <c r="J1398" i="1"/>
  <c r="J1402" i="1" s="1"/>
  <c r="I1398" i="1"/>
  <c r="I1402" i="1" s="1"/>
  <c r="H1398" i="1"/>
  <c r="H1402" i="1" s="1"/>
  <c r="G1398" i="1"/>
  <c r="G1402" i="1" s="1"/>
  <c r="F1398" i="1"/>
  <c r="F1402" i="1" s="1"/>
  <c r="E1398" i="1"/>
  <c r="E1402" i="1" s="1"/>
  <c r="D1398" i="1"/>
  <c r="D1402" i="1" s="1"/>
  <c r="C1398" i="1"/>
  <c r="C1402" i="1" s="1"/>
  <c r="B1398" i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C1393" i="1"/>
  <c r="B1393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M1391" i="1"/>
  <c r="Z1391" i="1" s="1"/>
  <c r="L1391" i="1"/>
  <c r="K1391" i="1"/>
  <c r="J1391" i="1"/>
  <c r="I1391" i="1"/>
  <c r="H1391" i="1"/>
  <c r="G1391" i="1"/>
  <c r="F1391" i="1"/>
  <c r="E1391" i="1"/>
  <c r="D1391" i="1"/>
  <c r="C1391" i="1"/>
  <c r="B1391" i="1"/>
  <c r="Y1390" i="1"/>
  <c r="X1390" i="1"/>
  <c r="W1390" i="1"/>
  <c r="V1390" i="1"/>
  <c r="U1390" i="1"/>
  <c r="T1390" i="1"/>
  <c r="S1390" i="1"/>
  <c r="R1390" i="1"/>
  <c r="Q1390" i="1"/>
  <c r="P1390" i="1"/>
  <c r="O1390" i="1"/>
  <c r="N1390" i="1"/>
  <c r="M1390" i="1"/>
  <c r="Z1390" i="1" s="1"/>
  <c r="L1390" i="1"/>
  <c r="K1390" i="1"/>
  <c r="J1390" i="1"/>
  <c r="I1390" i="1"/>
  <c r="H1390" i="1"/>
  <c r="G1390" i="1"/>
  <c r="F1390" i="1"/>
  <c r="E1390" i="1"/>
  <c r="D1390" i="1"/>
  <c r="C1390" i="1"/>
  <c r="B1390" i="1"/>
  <c r="Y1389" i="1"/>
  <c r="X1389" i="1"/>
  <c r="W1389" i="1"/>
  <c r="V1389" i="1"/>
  <c r="U1389" i="1"/>
  <c r="T1389" i="1"/>
  <c r="S1389" i="1"/>
  <c r="R1389" i="1"/>
  <c r="Q1389" i="1"/>
  <c r="P1389" i="1"/>
  <c r="O1389" i="1"/>
  <c r="N1389" i="1"/>
  <c r="M1389" i="1"/>
  <c r="Z1389" i="1" s="1"/>
  <c r="AB1389" i="1" s="1"/>
  <c r="L1389" i="1"/>
  <c r="K1389" i="1"/>
  <c r="J1389" i="1"/>
  <c r="I1389" i="1"/>
  <c r="H1389" i="1"/>
  <c r="G1389" i="1"/>
  <c r="F1389" i="1"/>
  <c r="E1389" i="1"/>
  <c r="D1389" i="1"/>
  <c r="C1389" i="1"/>
  <c r="B1389" i="1"/>
  <c r="Y1388" i="1"/>
  <c r="Y1392" i="1" s="1"/>
  <c r="X1388" i="1"/>
  <c r="X1392" i="1" s="1"/>
  <c r="W1388" i="1"/>
  <c r="W1392" i="1" s="1"/>
  <c r="V1388" i="1"/>
  <c r="V1392" i="1" s="1"/>
  <c r="U1388" i="1"/>
  <c r="U1392" i="1" s="1"/>
  <c r="T1388" i="1"/>
  <c r="T1392" i="1" s="1"/>
  <c r="S1388" i="1"/>
  <c r="S1392" i="1" s="1"/>
  <c r="R1388" i="1"/>
  <c r="R1392" i="1" s="1"/>
  <c r="Q1388" i="1"/>
  <c r="Q1392" i="1" s="1"/>
  <c r="P1388" i="1"/>
  <c r="P1392" i="1" s="1"/>
  <c r="O1388" i="1"/>
  <c r="O1392" i="1" s="1"/>
  <c r="N1388" i="1"/>
  <c r="N1392" i="1" s="1"/>
  <c r="M1388" i="1"/>
  <c r="Z1388" i="1" s="1"/>
  <c r="L1388" i="1"/>
  <c r="L1392" i="1" s="1"/>
  <c r="K1388" i="1"/>
  <c r="K1392" i="1" s="1"/>
  <c r="J1388" i="1"/>
  <c r="J1392" i="1" s="1"/>
  <c r="I1388" i="1"/>
  <c r="I1392" i="1" s="1"/>
  <c r="H1388" i="1"/>
  <c r="H1392" i="1" s="1"/>
  <c r="G1388" i="1"/>
  <c r="G1392" i="1" s="1"/>
  <c r="F1388" i="1"/>
  <c r="F1392" i="1" s="1"/>
  <c r="E1388" i="1"/>
  <c r="E1392" i="1" s="1"/>
  <c r="D1388" i="1"/>
  <c r="D1392" i="1" s="1"/>
  <c r="C1388" i="1"/>
  <c r="C1392" i="1" s="1"/>
  <c r="B1388" i="1"/>
  <c r="B1392" i="1" s="1"/>
  <c r="Y1383" i="1"/>
  <c r="X1383" i="1"/>
  <c r="W1383" i="1"/>
  <c r="V1383" i="1"/>
  <c r="U1383" i="1"/>
  <c r="T1383" i="1"/>
  <c r="S1383" i="1"/>
  <c r="R1383" i="1"/>
  <c r="Q1383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C1383" i="1"/>
  <c r="B1383" i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M1381" i="1"/>
  <c r="Z1381" i="1" s="1"/>
  <c r="L1381" i="1"/>
  <c r="K1381" i="1"/>
  <c r="J1381" i="1"/>
  <c r="I1381" i="1"/>
  <c r="H1381" i="1"/>
  <c r="G1381" i="1"/>
  <c r="F1381" i="1"/>
  <c r="E1381" i="1"/>
  <c r="D1381" i="1"/>
  <c r="C1381" i="1"/>
  <c r="B1381" i="1"/>
  <c r="Y1380" i="1"/>
  <c r="X1380" i="1"/>
  <c r="W1380" i="1"/>
  <c r="V1380" i="1"/>
  <c r="U1380" i="1"/>
  <c r="T1380" i="1"/>
  <c r="S1380" i="1"/>
  <c r="R1380" i="1"/>
  <c r="Q1380" i="1"/>
  <c r="P1380" i="1"/>
  <c r="O1380" i="1"/>
  <c r="N1380" i="1"/>
  <c r="M1380" i="1"/>
  <c r="Z1380" i="1" s="1"/>
  <c r="L1380" i="1"/>
  <c r="K1380" i="1"/>
  <c r="J1380" i="1"/>
  <c r="I1380" i="1"/>
  <c r="H1380" i="1"/>
  <c r="G1380" i="1"/>
  <c r="F1380" i="1"/>
  <c r="E1380" i="1"/>
  <c r="D1380" i="1"/>
  <c r="C1380" i="1"/>
  <c r="B1380" i="1"/>
  <c r="Y1379" i="1"/>
  <c r="X1379" i="1"/>
  <c r="W1379" i="1"/>
  <c r="V1379" i="1"/>
  <c r="U1379" i="1"/>
  <c r="T1379" i="1"/>
  <c r="S1379" i="1"/>
  <c r="R1379" i="1"/>
  <c r="Q1379" i="1"/>
  <c r="P1379" i="1"/>
  <c r="O1379" i="1"/>
  <c r="N1379" i="1"/>
  <c r="M1379" i="1"/>
  <c r="Z1379" i="1" s="1"/>
  <c r="AB1379" i="1" s="1"/>
  <c r="L1379" i="1"/>
  <c r="K1379" i="1"/>
  <c r="J1379" i="1"/>
  <c r="I1379" i="1"/>
  <c r="H1379" i="1"/>
  <c r="G1379" i="1"/>
  <c r="F1379" i="1"/>
  <c r="E1379" i="1"/>
  <c r="D1379" i="1"/>
  <c r="C1379" i="1"/>
  <c r="B1379" i="1"/>
  <c r="Y1378" i="1"/>
  <c r="Y1382" i="1" s="1"/>
  <c r="X1378" i="1"/>
  <c r="X1382" i="1" s="1"/>
  <c r="W1378" i="1"/>
  <c r="W1382" i="1" s="1"/>
  <c r="V1378" i="1"/>
  <c r="V1382" i="1" s="1"/>
  <c r="U1378" i="1"/>
  <c r="U1382" i="1" s="1"/>
  <c r="T1378" i="1"/>
  <c r="T1382" i="1" s="1"/>
  <c r="S1378" i="1"/>
  <c r="S1382" i="1" s="1"/>
  <c r="R1378" i="1"/>
  <c r="R1382" i="1" s="1"/>
  <c r="Q1378" i="1"/>
  <c r="Q1382" i="1" s="1"/>
  <c r="P1378" i="1"/>
  <c r="P1382" i="1" s="1"/>
  <c r="O1378" i="1"/>
  <c r="O1382" i="1" s="1"/>
  <c r="N1378" i="1"/>
  <c r="N1382" i="1" s="1"/>
  <c r="M1378" i="1"/>
  <c r="M1382" i="1" s="1"/>
  <c r="L1378" i="1"/>
  <c r="L1382" i="1" s="1"/>
  <c r="K1378" i="1"/>
  <c r="K1382" i="1" s="1"/>
  <c r="J1378" i="1"/>
  <c r="J1382" i="1" s="1"/>
  <c r="I1378" i="1"/>
  <c r="I1382" i="1" s="1"/>
  <c r="H1378" i="1"/>
  <c r="H1382" i="1" s="1"/>
  <c r="G1378" i="1"/>
  <c r="G1382" i="1" s="1"/>
  <c r="F1378" i="1"/>
  <c r="F1382" i="1" s="1"/>
  <c r="E1378" i="1"/>
  <c r="E1382" i="1" s="1"/>
  <c r="D1378" i="1"/>
  <c r="D1382" i="1" s="1"/>
  <c r="C1378" i="1"/>
  <c r="C1382" i="1" s="1"/>
  <c r="B1378" i="1"/>
  <c r="B1382" i="1" s="1"/>
  <c r="Y1373" i="1"/>
  <c r="Y1374" i="1" s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Z1373" i="1" s="1"/>
  <c r="L1373" i="1"/>
  <c r="K1373" i="1"/>
  <c r="J1373" i="1"/>
  <c r="I1373" i="1"/>
  <c r="H1373" i="1"/>
  <c r="G1373" i="1"/>
  <c r="F1373" i="1"/>
  <c r="E1373" i="1"/>
  <c r="D1373" i="1"/>
  <c r="C1373" i="1"/>
  <c r="B1373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Z1371" i="1" s="1"/>
  <c r="L1371" i="1"/>
  <c r="K1371" i="1"/>
  <c r="J1371" i="1"/>
  <c r="I1371" i="1"/>
  <c r="H1371" i="1"/>
  <c r="G1371" i="1"/>
  <c r="F1371" i="1"/>
  <c r="E1371" i="1"/>
  <c r="D1371" i="1"/>
  <c r="C1371" i="1"/>
  <c r="B1371" i="1"/>
  <c r="Y1370" i="1"/>
  <c r="X1370" i="1"/>
  <c r="W1370" i="1"/>
  <c r="V1370" i="1"/>
  <c r="U1370" i="1"/>
  <c r="T1370" i="1"/>
  <c r="S1370" i="1"/>
  <c r="R1370" i="1"/>
  <c r="Q1370" i="1"/>
  <c r="P1370" i="1"/>
  <c r="O1370" i="1"/>
  <c r="N1370" i="1"/>
  <c r="M1370" i="1"/>
  <c r="Z1370" i="1" s="1"/>
  <c r="L1370" i="1"/>
  <c r="K1370" i="1"/>
  <c r="J1370" i="1"/>
  <c r="I1370" i="1"/>
  <c r="H1370" i="1"/>
  <c r="G1370" i="1"/>
  <c r="F1370" i="1"/>
  <c r="E1370" i="1"/>
  <c r="D1370" i="1"/>
  <c r="C1370" i="1"/>
  <c r="B1370" i="1"/>
  <c r="Y1369" i="1"/>
  <c r="X1369" i="1"/>
  <c r="W1369" i="1"/>
  <c r="V1369" i="1"/>
  <c r="U1369" i="1"/>
  <c r="T1369" i="1"/>
  <c r="S1369" i="1"/>
  <c r="R1369" i="1"/>
  <c r="Q1369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C1369" i="1"/>
  <c r="B1369" i="1"/>
  <c r="Y1368" i="1"/>
  <c r="Y1372" i="1" s="1"/>
  <c r="X1368" i="1"/>
  <c r="X1372" i="1" s="1"/>
  <c r="W1368" i="1"/>
  <c r="W1372" i="1" s="1"/>
  <c r="V1368" i="1"/>
  <c r="V1372" i="1" s="1"/>
  <c r="U1368" i="1"/>
  <c r="T1368" i="1"/>
  <c r="T1372" i="1" s="1"/>
  <c r="S1368" i="1"/>
  <c r="S1372" i="1" s="1"/>
  <c r="R1368" i="1"/>
  <c r="R1372" i="1" s="1"/>
  <c r="Q1368" i="1"/>
  <c r="P1368" i="1"/>
  <c r="P1372" i="1" s="1"/>
  <c r="O1368" i="1"/>
  <c r="O1372" i="1" s="1"/>
  <c r="N1368" i="1"/>
  <c r="N1372" i="1" s="1"/>
  <c r="M1368" i="1"/>
  <c r="L1368" i="1"/>
  <c r="L1372" i="1" s="1"/>
  <c r="K1368" i="1"/>
  <c r="K1372" i="1" s="1"/>
  <c r="J1368" i="1"/>
  <c r="J1372" i="1" s="1"/>
  <c r="I1368" i="1"/>
  <c r="H1368" i="1"/>
  <c r="H1372" i="1" s="1"/>
  <c r="G1368" i="1"/>
  <c r="G1372" i="1" s="1"/>
  <c r="F1368" i="1"/>
  <c r="F1372" i="1" s="1"/>
  <c r="E1368" i="1"/>
  <c r="D1368" i="1"/>
  <c r="D1372" i="1" s="1"/>
  <c r="C1368" i="1"/>
  <c r="C1372" i="1" s="1"/>
  <c r="B1368" i="1"/>
  <c r="B1372" i="1" s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C1363" i="1"/>
  <c r="B1363" i="1"/>
  <c r="P1362" i="1"/>
  <c r="Y1361" i="1"/>
  <c r="X1361" i="1"/>
  <c r="W1361" i="1"/>
  <c r="V1361" i="1"/>
  <c r="V1281" i="1" s="1"/>
  <c r="V1271" i="1" s="1"/>
  <c r="U1361" i="1"/>
  <c r="T1361" i="1"/>
  <c r="S1361" i="1"/>
  <c r="R1361" i="1"/>
  <c r="R1281" i="1" s="1"/>
  <c r="R1271" i="1" s="1"/>
  <c r="Q1361" i="1"/>
  <c r="P1361" i="1"/>
  <c r="O1361" i="1"/>
  <c r="N1361" i="1"/>
  <c r="N1281" i="1" s="1"/>
  <c r="N1271" i="1" s="1"/>
  <c r="M1361" i="1"/>
  <c r="L1361" i="1"/>
  <c r="K1361" i="1"/>
  <c r="J1361" i="1"/>
  <c r="J1281" i="1" s="1"/>
  <c r="J1271" i="1" s="1"/>
  <c r="I1361" i="1"/>
  <c r="H1361" i="1"/>
  <c r="G1361" i="1"/>
  <c r="F1361" i="1"/>
  <c r="F1281" i="1" s="1"/>
  <c r="F1271" i="1" s="1"/>
  <c r="E1361" i="1"/>
  <c r="D1361" i="1"/>
  <c r="C1361" i="1"/>
  <c r="B1361" i="1"/>
  <c r="Y1360" i="1"/>
  <c r="X1360" i="1"/>
  <c r="X1362" i="1" s="1"/>
  <c r="W1360" i="1"/>
  <c r="V1360" i="1"/>
  <c r="U1360" i="1"/>
  <c r="T1360" i="1"/>
  <c r="T1362" i="1" s="1"/>
  <c r="S1360" i="1"/>
  <c r="R1360" i="1"/>
  <c r="Q1360" i="1"/>
  <c r="P1360" i="1"/>
  <c r="O1360" i="1"/>
  <c r="N1360" i="1"/>
  <c r="M1360" i="1"/>
  <c r="L1360" i="1"/>
  <c r="L1362" i="1" s="1"/>
  <c r="K1360" i="1"/>
  <c r="J1360" i="1"/>
  <c r="I1360" i="1"/>
  <c r="H1360" i="1"/>
  <c r="H1362" i="1" s="1"/>
  <c r="G1360" i="1"/>
  <c r="F1360" i="1"/>
  <c r="E1360" i="1"/>
  <c r="D1360" i="1"/>
  <c r="D1362" i="1" s="1"/>
  <c r="C1360" i="1"/>
  <c r="B1360" i="1"/>
  <c r="Y1359" i="1"/>
  <c r="X1359" i="1"/>
  <c r="W1359" i="1"/>
  <c r="W1279" i="1" s="1"/>
  <c r="W1269" i="1" s="1"/>
  <c r="V1359" i="1"/>
  <c r="U1359" i="1"/>
  <c r="T1359" i="1"/>
  <c r="S1359" i="1"/>
  <c r="S1279" i="1" s="1"/>
  <c r="S1269" i="1" s="1"/>
  <c r="R1359" i="1"/>
  <c r="Q1359" i="1"/>
  <c r="P1359" i="1"/>
  <c r="O1359" i="1"/>
  <c r="N1359" i="1"/>
  <c r="M1359" i="1"/>
  <c r="L1359" i="1"/>
  <c r="K1359" i="1"/>
  <c r="K1279" i="1" s="1"/>
  <c r="K1269" i="1" s="1"/>
  <c r="J1359" i="1"/>
  <c r="I1359" i="1"/>
  <c r="H1359" i="1"/>
  <c r="G1359" i="1"/>
  <c r="G1279" i="1" s="1"/>
  <c r="G1269" i="1" s="1"/>
  <c r="F1359" i="1"/>
  <c r="E1359" i="1"/>
  <c r="D1359" i="1"/>
  <c r="C1359" i="1"/>
  <c r="C1279" i="1" s="1"/>
  <c r="C1269" i="1" s="1"/>
  <c r="B1359" i="1"/>
  <c r="Y1358" i="1"/>
  <c r="Y1362" i="1" s="1"/>
  <c r="X1358" i="1"/>
  <c r="W1358" i="1"/>
  <c r="V1358" i="1"/>
  <c r="U1358" i="1"/>
  <c r="U1362" i="1" s="1"/>
  <c r="T1358" i="1"/>
  <c r="S1358" i="1"/>
  <c r="R1358" i="1"/>
  <c r="Q1358" i="1"/>
  <c r="Q1362" i="1" s="1"/>
  <c r="P1358" i="1"/>
  <c r="O1358" i="1"/>
  <c r="N1358" i="1"/>
  <c r="M1358" i="1"/>
  <c r="M1362" i="1" s="1"/>
  <c r="L1358" i="1"/>
  <c r="K1358" i="1"/>
  <c r="J1358" i="1"/>
  <c r="I1358" i="1"/>
  <c r="I1362" i="1" s="1"/>
  <c r="H1358" i="1"/>
  <c r="G1358" i="1"/>
  <c r="F1358" i="1"/>
  <c r="E1358" i="1"/>
  <c r="E1362" i="1" s="1"/>
  <c r="D1358" i="1"/>
  <c r="C1358" i="1"/>
  <c r="B1358" i="1"/>
  <c r="U1354" i="1"/>
  <c r="E1354" i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M1353" i="1"/>
  <c r="Z1353" i="1" s="1"/>
  <c r="L1353" i="1"/>
  <c r="K1353" i="1"/>
  <c r="J1353" i="1"/>
  <c r="I1353" i="1"/>
  <c r="H1353" i="1"/>
  <c r="G1353" i="1"/>
  <c r="F1353" i="1"/>
  <c r="E1353" i="1"/>
  <c r="D1353" i="1"/>
  <c r="C1353" i="1"/>
  <c r="B1353" i="1"/>
  <c r="C1352" i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M1351" i="1"/>
  <c r="Z1351" i="1" s="1"/>
  <c r="L1351" i="1"/>
  <c r="K1351" i="1"/>
  <c r="J1351" i="1"/>
  <c r="I1351" i="1"/>
  <c r="H1351" i="1"/>
  <c r="G1351" i="1"/>
  <c r="F1351" i="1"/>
  <c r="E1351" i="1"/>
  <c r="D1351" i="1"/>
  <c r="C1351" i="1"/>
  <c r="B1351" i="1"/>
  <c r="AA1351" i="1" s="1"/>
  <c r="Y1350" i="1"/>
  <c r="X1350" i="1"/>
  <c r="W1350" i="1"/>
  <c r="W1352" i="1" s="1"/>
  <c r="V1350" i="1"/>
  <c r="U1350" i="1"/>
  <c r="T1350" i="1"/>
  <c r="S1350" i="1"/>
  <c r="S1352" i="1" s="1"/>
  <c r="R1350" i="1"/>
  <c r="Q1350" i="1"/>
  <c r="P1350" i="1"/>
  <c r="O1350" i="1"/>
  <c r="O1352" i="1" s="1"/>
  <c r="N1350" i="1"/>
  <c r="M1350" i="1"/>
  <c r="L1350" i="1"/>
  <c r="K1350" i="1"/>
  <c r="K1352" i="1" s="1"/>
  <c r="J1350" i="1"/>
  <c r="I1350" i="1"/>
  <c r="H1350" i="1"/>
  <c r="G1350" i="1"/>
  <c r="G1352" i="1" s="1"/>
  <c r="F1350" i="1"/>
  <c r="E1350" i="1"/>
  <c r="D1350" i="1"/>
  <c r="C1350" i="1"/>
  <c r="B1350" i="1"/>
  <c r="Y1349" i="1"/>
  <c r="X1349" i="1"/>
  <c r="W1349" i="1"/>
  <c r="V1349" i="1"/>
  <c r="U1349" i="1"/>
  <c r="T1349" i="1"/>
  <c r="S1349" i="1"/>
  <c r="R1349" i="1"/>
  <c r="Q1349" i="1"/>
  <c r="P1349" i="1"/>
  <c r="O1349" i="1"/>
  <c r="N1349" i="1"/>
  <c r="Z1349" i="1" s="1"/>
  <c r="AB1349" i="1" s="1"/>
  <c r="M1349" i="1"/>
  <c r="L1349" i="1"/>
  <c r="K1349" i="1"/>
  <c r="J1349" i="1"/>
  <c r="I1349" i="1"/>
  <c r="H1349" i="1"/>
  <c r="G1349" i="1"/>
  <c r="F1349" i="1"/>
  <c r="E1349" i="1"/>
  <c r="D1349" i="1"/>
  <c r="C1349" i="1"/>
  <c r="B1349" i="1"/>
  <c r="Y1348" i="1"/>
  <c r="Y1352" i="1" s="1"/>
  <c r="Y1354" i="1" s="1"/>
  <c r="X1348" i="1"/>
  <c r="X1352" i="1" s="1"/>
  <c r="W1348" i="1"/>
  <c r="V1348" i="1"/>
  <c r="V1352" i="1" s="1"/>
  <c r="U1348" i="1"/>
  <c r="U1352" i="1" s="1"/>
  <c r="T1348" i="1"/>
  <c r="T1352" i="1" s="1"/>
  <c r="S1348" i="1"/>
  <c r="R1348" i="1"/>
  <c r="R1352" i="1" s="1"/>
  <c r="Q1348" i="1"/>
  <c r="Q1352" i="1" s="1"/>
  <c r="Q1354" i="1" s="1"/>
  <c r="P1348" i="1"/>
  <c r="P1352" i="1" s="1"/>
  <c r="O1348" i="1"/>
  <c r="N1348" i="1"/>
  <c r="N1352" i="1" s="1"/>
  <c r="M1348" i="1"/>
  <c r="L1348" i="1"/>
  <c r="L1352" i="1" s="1"/>
  <c r="K1348" i="1"/>
  <c r="J1348" i="1"/>
  <c r="J1352" i="1" s="1"/>
  <c r="I1348" i="1"/>
  <c r="I1352" i="1" s="1"/>
  <c r="I1354" i="1" s="1"/>
  <c r="H1348" i="1"/>
  <c r="H1352" i="1" s="1"/>
  <c r="G1348" i="1"/>
  <c r="F1348" i="1"/>
  <c r="F1352" i="1" s="1"/>
  <c r="E1348" i="1"/>
  <c r="E1352" i="1" s="1"/>
  <c r="D1348" i="1"/>
  <c r="D1352" i="1" s="1"/>
  <c r="C1348" i="1"/>
  <c r="B1348" i="1"/>
  <c r="B1352" i="1" s="1"/>
  <c r="H1344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C1343" i="1"/>
  <c r="B1343" i="1"/>
  <c r="V1342" i="1"/>
  <c r="F1342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M1341" i="1"/>
  <c r="Z1341" i="1" s="1"/>
  <c r="L1341" i="1"/>
  <c r="K1341" i="1"/>
  <c r="J1341" i="1"/>
  <c r="I1341" i="1"/>
  <c r="H1341" i="1"/>
  <c r="G1341" i="1"/>
  <c r="F1341" i="1"/>
  <c r="E1341" i="1"/>
  <c r="D1341" i="1"/>
  <c r="C1341" i="1"/>
  <c r="B1341" i="1"/>
  <c r="Y1340" i="1"/>
  <c r="X1340" i="1"/>
  <c r="W1340" i="1"/>
  <c r="V1340" i="1"/>
  <c r="U1340" i="1"/>
  <c r="T1340" i="1"/>
  <c r="S1340" i="1"/>
  <c r="R1340" i="1"/>
  <c r="R1342" i="1" s="1"/>
  <c r="Q1340" i="1"/>
  <c r="P1340" i="1"/>
  <c r="O1340" i="1"/>
  <c r="N1340" i="1"/>
  <c r="N1342" i="1" s="1"/>
  <c r="M1340" i="1"/>
  <c r="L1340" i="1"/>
  <c r="K1340" i="1"/>
  <c r="J1340" i="1"/>
  <c r="J1342" i="1" s="1"/>
  <c r="I1340" i="1"/>
  <c r="H1340" i="1"/>
  <c r="G1340" i="1"/>
  <c r="F1340" i="1"/>
  <c r="E1340" i="1"/>
  <c r="D1340" i="1"/>
  <c r="C1340" i="1"/>
  <c r="B1340" i="1"/>
  <c r="Y1339" i="1"/>
  <c r="X1339" i="1"/>
  <c r="W1339" i="1"/>
  <c r="V1339" i="1"/>
  <c r="U1339" i="1"/>
  <c r="T1339" i="1"/>
  <c r="S1339" i="1"/>
  <c r="R1339" i="1"/>
  <c r="Q1339" i="1"/>
  <c r="P1339" i="1"/>
  <c r="O1339" i="1"/>
  <c r="N1339" i="1"/>
  <c r="M1339" i="1"/>
  <c r="Z1339" i="1" s="1"/>
  <c r="AB1339" i="1" s="1"/>
  <c r="L1339" i="1"/>
  <c r="K1339" i="1"/>
  <c r="J1339" i="1"/>
  <c r="I1339" i="1"/>
  <c r="H1339" i="1"/>
  <c r="G1339" i="1"/>
  <c r="F1339" i="1"/>
  <c r="E1339" i="1"/>
  <c r="D1339" i="1"/>
  <c r="C1339" i="1"/>
  <c r="B1339" i="1"/>
  <c r="AA1339" i="1" s="1"/>
  <c r="Y1338" i="1"/>
  <c r="Y1342" i="1" s="1"/>
  <c r="X1338" i="1"/>
  <c r="W1338" i="1"/>
  <c r="W1342" i="1" s="1"/>
  <c r="V1338" i="1"/>
  <c r="U1338" i="1"/>
  <c r="U1342" i="1" s="1"/>
  <c r="T1338" i="1"/>
  <c r="S1338" i="1"/>
  <c r="S1342" i="1" s="1"/>
  <c r="R1338" i="1"/>
  <c r="Q1338" i="1"/>
  <c r="Q1342" i="1" s="1"/>
  <c r="P1338" i="1"/>
  <c r="O1338" i="1"/>
  <c r="O1342" i="1" s="1"/>
  <c r="N1338" i="1"/>
  <c r="M1338" i="1"/>
  <c r="M1342" i="1" s="1"/>
  <c r="L1338" i="1"/>
  <c r="L1342" i="1" s="1"/>
  <c r="L1344" i="1" s="1"/>
  <c r="K1338" i="1"/>
  <c r="K1342" i="1" s="1"/>
  <c r="J1338" i="1"/>
  <c r="I1338" i="1"/>
  <c r="I1342" i="1" s="1"/>
  <c r="H1338" i="1"/>
  <c r="H1342" i="1" s="1"/>
  <c r="G1338" i="1"/>
  <c r="G1342" i="1" s="1"/>
  <c r="F1338" i="1"/>
  <c r="E1338" i="1"/>
  <c r="E1342" i="1" s="1"/>
  <c r="D1338" i="1"/>
  <c r="D1342" i="1" s="1"/>
  <c r="D1344" i="1" s="1"/>
  <c r="C1338" i="1"/>
  <c r="C1342" i="1" s="1"/>
  <c r="B1338" i="1"/>
  <c r="K1334" i="1"/>
  <c r="Y1333" i="1"/>
  <c r="X1333" i="1"/>
  <c r="W1333" i="1"/>
  <c r="V1333" i="1"/>
  <c r="U1333" i="1"/>
  <c r="U1334" i="1" s="1"/>
  <c r="T1333" i="1"/>
  <c r="S1333" i="1"/>
  <c r="R1333" i="1"/>
  <c r="Q1333" i="1"/>
  <c r="Q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E1334" i="1" s="1"/>
  <c r="D1333" i="1"/>
  <c r="C1333" i="1"/>
  <c r="B1333" i="1"/>
  <c r="Y1332" i="1"/>
  <c r="I1332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M1331" i="1"/>
  <c r="Z1331" i="1" s="1"/>
  <c r="AA1331" i="1" s="1"/>
  <c r="L1331" i="1"/>
  <c r="K1331" i="1"/>
  <c r="J1331" i="1"/>
  <c r="I1331" i="1"/>
  <c r="H1331" i="1"/>
  <c r="G1331" i="1"/>
  <c r="F1331" i="1"/>
  <c r="E1331" i="1"/>
  <c r="D1331" i="1"/>
  <c r="C1331" i="1"/>
  <c r="B1331" i="1"/>
  <c r="Y1330" i="1"/>
  <c r="X1330" i="1"/>
  <c r="W1330" i="1"/>
  <c r="V1330" i="1"/>
  <c r="U1330" i="1"/>
  <c r="U1332" i="1" s="1"/>
  <c r="T1330" i="1"/>
  <c r="S1330" i="1"/>
  <c r="R1330" i="1"/>
  <c r="Q1330" i="1"/>
  <c r="Q1332" i="1" s="1"/>
  <c r="P1330" i="1"/>
  <c r="O1330" i="1"/>
  <c r="N1330" i="1"/>
  <c r="M1330" i="1"/>
  <c r="Z1330" i="1" s="1"/>
  <c r="L1330" i="1"/>
  <c r="K1330" i="1"/>
  <c r="J1330" i="1"/>
  <c r="I1330" i="1"/>
  <c r="H1330" i="1"/>
  <c r="G1330" i="1"/>
  <c r="F1330" i="1"/>
  <c r="E1330" i="1"/>
  <c r="E1332" i="1" s="1"/>
  <c r="D1330" i="1"/>
  <c r="C1330" i="1"/>
  <c r="B1330" i="1"/>
  <c r="Y1329" i="1"/>
  <c r="X1329" i="1"/>
  <c r="W1329" i="1"/>
  <c r="V1329" i="1"/>
  <c r="U1329" i="1"/>
  <c r="T1329" i="1"/>
  <c r="S1329" i="1"/>
  <c r="R1329" i="1"/>
  <c r="Q1329" i="1"/>
  <c r="P1329" i="1"/>
  <c r="O1329" i="1"/>
  <c r="N1329" i="1"/>
  <c r="M1329" i="1"/>
  <c r="Z1329" i="1" s="1"/>
  <c r="AB1329" i="1" s="1"/>
  <c r="L1329" i="1"/>
  <c r="K1329" i="1"/>
  <c r="J1329" i="1"/>
  <c r="I1329" i="1"/>
  <c r="H1329" i="1"/>
  <c r="G1329" i="1"/>
  <c r="F1329" i="1"/>
  <c r="E1329" i="1"/>
  <c r="D1329" i="1"/>
  <c r="C1329" i="1"/>
  <c r="B1329" i="1"/>
  <c r="Y1328" i="1"/>
  <c r="X1328" i="1"/>
  <c r="X1332" i="1" s="1"/>
  <c r="W1328" i="1"/>
  <c r="W1332" i="1" s="1"/>
  <c r="W1334" i="1" s="1"/>
  <c r="V1328" i="1"/>
  <c r="V1332" i="1" s="1"/>
  <c r="U1328" i="1"/>
  <c r="T1328" i="1"/>
  <c r="T1332" i="1" s="1"/>
  <c r="S1328" i="1"/>
  <c r="S1332" i="1" s="1"/>
  <c r="S1334" i="1" s="1"/>
  <c r="R1328" i="1"/>
  <c r="R1332" i="1" s="1"/>
  <c r="Q1328" i="1"/>
  <c r="P1328" i="1"/>
  <c r="P1332" i="1" s="1"/>
  <c r="O1328" i="1"/>
  <c r="O1332" i="1" s="1"/>
  <c r="O1334" i="1" s="1"/>
  <c r="N1328" i="1"/>
  <c r="N1332" i="1" s="1"/>
  <c r="M1328" i="1"/>
  <c r="L1328" i="1"/>
  <c r="L1332" i="1" s="1"/>
  <c r="K1328" i="1"/>
  <c r="K1332" i="1" s="1"/>
  <c r="J1328" i="1"/>
  <c r="J1332" i="1" s="1"/>
  <c r="I1328" i="1"/>
  <c r="H1328" i="1"/>
  <c r="H1332" i="1" s="1"/>
  <c r="G1328" i="1"/>
  <c r="G1332" i="1" s="1"/>
  <c r="G1334" i="1" s="1"/>
  <c r="F1328" i="1"/>
  <c r="F1332" i="1" s="1"/>
  <c r="E1328" i="1"/>
  <c r="D1328" i="1"/>
  <c r="D1332" i="1" s="1"/>
  <c r="C1328" i="1"/>
  <c r="C1332" i="1" s="1"/>
  <c r="C1334" i="1" s="1"/>
  <c r="B1328" i="1"/>
  <c r="B1332" i="1" s="1"/>
  <c r="Y1323" i="1"/>
  <c r="X1323" i="1"/>
  <c r="W1323" i="1"/>
  <c r="V1323" i="1"/>
  <c r="U1323" i="1"/>
  <c r="U1324" i="1" s="1"/>
  <c r="T1323" i="1"/>
  <c r="S1323" i="1"/>
  <c r="R1323" i="1"/>
  <c r="Q1323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E1324" i="1" s="1"/>
  <c r="D1323" i="1"/>
  <c r="C1323" i="1"/>
  <c r="B1323" i="1"/>
  <c r="P1322" i="1"/>
  <c r="L1322" i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Z1321" i="1" s="1"/>
  <c r="M1321" i="1"/>
  <c r="L1321" i="1"/>
  <c r="K1321" i="1"/>
  <c r="J1321" i="1"/>
  <c r="I1321" i="1"/>
  <c r="H1321" i="1"/>
  <c r="G1321" i="1"/>
  <c r="F1321" i="1"/>
  <c r="E1321" i="1"/>
  <c r="D1321" i="1"/>
  <c r="C1321" i="1"/>
  <c r="B1321" i="1"/>
  <c r="Y1320" i="1"/>
  <c r="X1320" i="1"/>
  <c r="X1322" i="1" s="1"/>
  <c r="W1320" i="1"/>
  <c r="V1320" i="1"/>
  <c r="U1320" i="1"/>
  <c r="T1320" i="1"/>
  <c r="T1322" i="1" s="1"/>
  <c r="S1320" i="1"/>
  <c r="R1320" i="1"/>
  <c r="Q1320" i="1"/>
  <c r="P1320" i="1"/>
  <c r="O1320" i="1"/>
  <c r="N1320" i="1"/>
  <c r="M1320" i="1"/>
  <c r="Z1320" i="1" s="1"/>
  <c r="L1320" i="1"/>
  <c r="K1320" i="1"/>
  <c r="J1320" i="1"/>
  <c r="I1320" i="1"/>
  <c r="H1320" i="1"/>
  <c r="H1322" i="1" s="1"/>
  <c r="G1320" i="1"/>
  <c r="F1320" i="1"/>
  <c r="E1320" i="1"/>
  <c r="D1320" i="1"/>
  <c r="D1322" i="1" s="1"/>
  <c r="C1320" i="1"/>
  <c r="B1320" i="1"/>
  <c r="Y1319" i="1"/>
  <c r="X1319" i="1"/>
  <c r="W1319" i="1"/>
  <c r="V1319" i="1"/>
  <c r="U1319" i="1"/>
  <c r="T1319" i="1"/>
  <c r="S1319" i="1"/>
  <c r="R1319" i="1"/>
  <c r="Q1319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C1319" i="1"/>
  <c r="B1319" i="1"/>
  <c r="Y1318" i="1"/>
  <c r="Y1322" i="1" s="1"/>
  <c r="X1318" i="1"/>
  <c r="W1318" i="1"/>
  <c r="W1322" i="1" s="1"/>
  <c r="V1318" i="1"/>
  <c r="U1318" i="1"/>
  <c r="U1322" i="1" s="1"/>
  <c r="T1318" i="1"/>
  <c r="S1318" i="1"/>
  <c r="S1322" i="1" s="1"/>
  <c r="R1318" i="1"/>
  <c r="Q1318" i="1"/>
  <c r="Q1322" i="1" s="1"/>
  <c r="P1318" i="1"/>
  <c r="O1318" i="1"/>
  <c r="O1322" i="1" s="1"/>
  <c r="N1318" i="1"/>
  <c r="M1318" i="1"/>
  <c r="M1322" i="1" s="1"/>
  <c r="L1318" i="1"/>
  <c r="K1318" i="1"/>
  <c r="K1322" i="1" s="1"/>
  <c r="J1318" i="1"/>
  <c r="I1318" i="1"/>
  <c r="I1322" i="1" s="1"/>
  <c r="H1318" i="1"/>
  <c r="G1318" i="1"/>
  <c r="G1322" i="1" s="1"/>
  <c r="F1318" i="1"/>
  <c r="E1318" i="1"/>
  <c r="E1322" i="1" s="1"/>
  <c r="D1318" i="1"/>
  <c r="C1318" i="1"/>
  <c r="C1322" i="1" s="1"/>
  <c r="B1318" i="1"/>
  <c r="AB1313" i="1"/>
  <c r="Y1313" i="1"/>
  <c r="X1313" i="1"/>
  <c r="W1313" i="1"/>
  <c r="V1313" i="1"/>
  <c r="V1314" i="1" s="1"/>
  <c r="U1313" i="1"/>
  <c r="T1313" i="1"/>
  <c r="S1313" i="1"/>
  <c r="R1313" i="1"/>
  <c r="R1314" i="1" s="1"/>
  <c r="Q1313" i="1"/>
  <c r="P1313" i="1"/>
  <c r="O1313" i="1"/>
  <c r="N1313" i="1"/>
  <c r="N1314" i="1" s="1"/>
  <c r="M1313" i="1"/>
  <c r="Z1313" i="1" s="1"/>
  <c r="L1313" i="1"/>
  <c r="K1313" i="1"/>
  <c r="J1313" i="1"/>
  <c r="J1314" i="1" s="1"/>
  <c r="I1313" i="1"/>
  <c r="H1313" i="1"/>
  <c r="G1313" i="1"/>
  <c r="F1313" i="1"/>
  <c r="F1314" i="1" s="1"/>
  <c r="E1313" i="1"/>
  <c r="D1313" i="1"/>
  <c r="C1313" i="1"/>
  <c r="B1313" i="1"/>
  <c r="B1314" i="1" s="1"/>
  <c r="O1312" i="1"/>
  <c r="Y1311" i="1"/>
  <c r="Y1281" i="1" s="1"/>
  <c r="Y1271" i="1" s="1"/>
  <c r="X1311" i="1"/>
  <c r="W1311" i="1"/>
  <c r="V1311" i="1"/>
  <c r="U1311" i="1"/>
  <c r="U1281" i="1" s="1"/>
  <c r="T1311" i="1"/>
  <c r="S1311" i="1"/>
  <c r="R1311" i="1"/>
  <c r="Q1311" i="1"/>
  <c r="Q1281" i="1" s="1"/>
  <c r="Q1271" i="1" s="1"/>
  <c r="P1311" i="1"/>
  <c r="O1311" i="1"/>
  <c r="N1311" i="1"/>
  <c r="M1311" i="1"/>
  <c r="L1311" i="1"/>
  <c r="K1311" i="1"/>
  <c r="J1311" i="1"/>
  <c r="I1311" i="1"/>
  <c r="I1281" i="1" s="1"/>
  <c r="I1271" i="1" s="1"/>
  <c r="H1311" i="1"/>
  <c r="G1311" i="1"/>
  <c r="F1311" i="1"/>
  <c r="E1311" i="1"/>
  <c r="E1281" i="1" s="1"/>
  <c r="D1311" i="1"/>
  <c r="C1311" i="1"/>
  <c r="B1311" i="1"/>
  <c r="Y1310" i="1"/>
  <c r="X1310" i="1"/>
  <c r="W1310" i="1"/>
  <c r="V1310" i="1"/>
  <c r="U1310" i="1"/>
  <c r="T1310" i="1"/>
  <c r="S1310" i="1"/>
  <c r="R1310" i="1"/>
  <c r="Q1310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C1310" i="1"/>
  <c r="B1310" i="1"/>
  <c r="Y1309" i="1"/>
  <c r="X1309" i="1"/>
  <c r="W1309" i="1"/>
  <c r="V1309" i="1"/>
  <c r="V1279" i="1" s="1"/>
  <c r="U1309" i="1"/>
  <c r="T1309" i="1"/>
  <c r="S1309" i="1"/>
  <c r="R1309" i="1"/>
  <c r="R1279" i="1" s="1"/>
  <c r="Q1309" i="1"/>
  <c r="P1309" i="1"/>
  <c r="O1309" i="1"/>
  <c r="N1309" i="1"/>
  <c r="N1279" i="1" s="1"/>
  <c r="M1309" i="1"/>
  <c r="L1309" i="1"/>
  <c r="K1309" i="1"/>
  <c r="J1309" i="1"/>
  <c r="J1279" i="1" s="1"/>
  <c r="I1309" i="1"/>
  <c r="H1309" i="1"/>
  <c r="G1309" i="1"/>
  <c r="F1309" i="1"/>
  <c r="F1279" i="1" s="1"/>
  <c r="E1309" i="1"/>
  <c r="D1309" i="1"/>
  <c r="C1309" i="1"/>
  <c r="B1309" i="1"/>
  <c r="Y1308" i="1"/>
  <c r="X1308" i="1"/>
  <c r="X1312" i="1" s="1"/>
  <c r="W1308" i="1"/>
  <c r="V1308" i="1"/>
  <c r="V1312" i="1" s="1"/>
  <c r="U1308" i="1"/>
  <c r="T1308" i="1"/>
  <c r="T1312" i="1" s="1"/>
  <c r="S1308" i="1"/>
  <c r="R1308" i="1"/>
  <c r="R1312" i="1" s="1"/>
  <c r="Q1308" i="1"/>
  <c r="P1308" i="1"/>
  <c r="P1312" i="1" s="1"/>
  <c r="O1308" i="1"/>
  <c r="N1308" i="1"/>
  <c r="N1312" i="1" s="1"/>
  <c r="M1308" i="1"/>
  <c r="L1308" i="1"/>
  <c r="L1312" i="1" s="1"/>
  <c r="K1308" i="1"/>
  <c r="J1308" i="1"/>
  <c r="J1312" i="1" s="1"/>
  <c r="I1308" i="1"/>
  <c r="H1308" i="1"/>
  <c r="H1312" i="1" s="1"/>
  <c r="G1308" i="1"/>
  <c r="F1308" i="1"/>
  <c r="F1312" i="1" s="1"/>
  <c r="E1308" i="1"/>
  <c r="D1308" i="1"/>
  <c r="D1312" i="1" s="1"/>
  <c r="C1308" i="1"/>
  <c r="B1308" i="1"/>
  <c r="B1312" i="1" s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C1303" i="1"/>
  <c r="B1303" i="1"/>
  <c r="R1302" i="1"/>
  <c r="B1302" i="1"/>
  <c r="Y1301" i="1"/>
  <c r="X1301" i="1"/>
  <c r="X1281" i="1" s="1"/>
  <c r="X1271" i="1" s="1"/>
  <c r="W1301" i="1"/>
  <c r="V1301" i="1"/>
  <c r="U1301" i="1"/>
  <c r="T1301" i="1"/>
  <c r="T1281" i="1" s="1"/>
  <c r="T1271" i="1" s="1"/>
  <c r="S1301" i="1"/>
  <c r="R1301" i="1"/>
  <c r="Q1301" i="1"/>
  <c r="P1301" i="1"/>
  <c r="P1281" i="1" s="1"/>
  <c r="P1271" i="1" s="1"/>
  <c r="O1301" i="1"/>
  <c r="N1301" i="1"/>
  <c r="M1301" i="1"/>
  <c r="Z1301" i="1" s="1"/>
  <c r="L1301" i="1"/>
  <c r="L1281" i="1" s="1"/>
  <c r="L1271" i="1" s="1"/>
  <c r="K1301" i="1"/>
  <c r="J1301" i="1"/>
  <c r="I1301" i="1"/>
  <c r="H1301" i="1"/>
  <c r="H1281" i="1" s="1"/>
  <c r="H1271" i="1" s="1"/>
  <c r="G1301" i="1"/>
  <c r="F1301" i="1"/>
  <c r="E1301" i="1"/>
  <c r="D1301" i="1"/>
  <c r="D1281" i="1" s="1"/>
  <c r="D1271" i="1" s="1"/>
  <c r="C1301" i="1"/>
  <c r="B1301" i="1"/>
  <c r="AA1301" i="1" s="1"/>
  <c r="Y1300" i="1"/>
  <c r="X1300" i="1"/>
  <c r="W1300" i="1"/>
  <c r="V1300" i="1"/>
  <c r="V1280" i="1" s="1"/>
  <c r="V1270" i="1" s="1"/>
  <c r="U1300" i="1"/>
  <c r="T1300" i="1"/>
  <c r="S1300" i="1"/>
  <c r="R1300" i="1"/>
  <c r="R1280" i="1" s="1"/>
  <c r="R1270" i="1" s="1"/>
  <c r="Q1300" i="1"/>
  <c r="P1300" i="1"/>
  <c r="O1300" i="1"/>
  <c r="N1300" i="1"/>
  <c r="N1280" i="1" s="1"/>
  <c r="N1270" i="1" s="1"/>
  <c r="M1300" i="1"/>
  <c r="L1300" i="1"/>
  <c r="K1300" i="1"/>
  <c r="J1300" i="1"/>
  <c r="J1280" i="1" s="1"/>
  <c r="J1270" i="1" s="1"/>
  <c r="I1300" i="1"/>
  <c r="H1300" i="1"/>
  <c r="G1300" i="1"/>
  <c r="F1300" i="1"/>
  <c r="F1280" i="1" s="1"/>
  <c r="F1270" i="1" s="1"/>
  <c r="E1300" i="1"/>
  <c r="D1300" i="1"/>
  <c r="C1300" i="1"/>
  <c r="B1300" i="1"/>
  <c r="Y1299" i="1"/>
  <c r="Y1279" i="1" s="1"/>
  <c r="Y1269" i="1" s="1"/>
  <c r="X1299" i="1"/>
  <c r="W1299" i="1"/>
  <c r="V1299" i="1"/>
  <c r="U1299" i="1"/>
  <c r="U1279" i="1" s="1"/>
  <c r="U1269" i="1" s="1"/>
  <c r="T1299" i="1"/>
  <c r="S1299" i="1"/>
  <c r="R1299" i="1"/>
  <c r="Q1299" i="1"/>
  <c r="Q1279" i="1" s="1"/>
  <c r="Q1269" i="1" s="1"/>
  <c r="P1299" i="1"/>
  <c r="O1299" i="1"/>
  <c r="N1299" i="1"/>
  <c r="M1299" i="1"/>
  <c r="L1299" i="1"/>
  <c r="K1299" i="1"/>
  <c r="J1299" i="1"/>
  <c r="I1299" i="1"/>
  <c r="I1279" i="1" s="1"/>
  <c r="I1269" i="1" s="1"/>
  <c r="H1299" i="1"/>
  <c r="G1299" i="1"/>
  <c r="F1299" i="1"/>
  <c r="E1299" i="1"/>
  <c r="E1279" i="1" s="1"/>
  <c r="E1269" i="1" s="1"/>
  <c r="D1299" i="1"/>
  <c r="C1299" i="1"/>
  <c r="B1299" i="1"/>
  <c r="Y1298" i="1"/>
  <c r="X1298" i="1"/>
  <c r="W1298" i="1"/>
  <c r="W1302" i="1" s="1"/>
  <c r="V1298" i="1"/>
  <c r="U1298" i="1"/>
  <c r="T1298" i="1"/>
  <c r="S1298" i="1"/>
  <c r="S1302" i="1" s="1"/>
  <c r="R1298" i="1"/>
  <c r="Q1298" i="1"/>
  <c r="P1298" i="1"/>
  <c r="O1298" i="1"/>
  <c r="O1302" i="1" s="1"/>
  <c r="N1298" i="1"/>
  <c r="M1298" i="1"/>
  <c r="L1298" i="1"/>
  <c r="K1298" i="1"/>
  <c r="K1302" i="1" s="1"/>
  <c r="J1298" i="1"/>
  <c r="I1298" i="1"/>
  <c r="H1298" i="1"/>
  <c r="G1298" i="1"/>
  <c r="G1302" i="1" s="1"/>
  <c r="F1298" i="1"/>
  <c r="E1298" i="1"/>
  <c r="D1298" i="1"/>
  <c r="C1298" i="1"/>
  <c r="C1302" i="1" s="1"/>
  <c r="B1298" i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C1293" i="1"/>
  <c r="B1293" i="1"/>
  <c r="U1292" i="1"/>
  <c r="E1292" i="1"/>
  <c r="Y1291" i="1"/>
  <c r="X1291" i="1"/>
  <c r="W1291" i="1"/>
  <c r="W1281" i="1" s="1"/>
  <c r="W1271" i="1" s="1"/>
  <c r="V1291" i="1"/>
  <c r="U1291" i="1"/>
  <c r="T1291" i="1"/>
  <c r="S1291" i="1"/>
  <c r="S1281" i="1" s="1"/>
  <c r="S1271" i="1" s="1"/>
  <c r="R1291" i="1"/>
  <c r="Q1291" i="1"/>
  <c r="P1291" i="1"/>
  <c r="O1291" i="1"/>
  <c r="O1281" i="1" s="1"/>
  <c r="O1271" i="1" s="1"/>
  <c r="N1291" i="1"/>
  <c r="M1291" i="1"/>
  <c r="L1291" i="1"/>
  <c r="K1291" i="1"/>
  <c r="K1281" i="1" s="1"/>
  <c r="K1271" i="1" s="1"/>
  <c r="J1291" i="1"/>
  <c r="I1291" i="1"/>
  <c r="H1291" i="1"/>
  <c r="G1291" i="1"/>
  <c r="G1281" i="1" s="1"/>
  <c r="G1271" i="1" s="1"/>
  <c r="F1291" i="1"/>
  <c r="E1291" i="1"/>
  <c r="D1291" i="1"/>
  <c r="C1291" i="1"/>
  <c r="C1281" i="1" s="1"/>
  <c r="C1271" i="1" s="1"/>
  <c r="B1291" i="1"/>
  <c r="Y1290" i="1"/>
  <c r="Y1280" i="1" s="1"/>
  <c r="Y1270" i="1" s="1"/>
  <c r="X1290" i="1"/>
  <c r="W1290" i="1"/>
  <c r="V1290" i="1"/>
  <c r="U1290" i="1"/>
  <c r="T1290" i="1"/>
  <c r="S1290" i="1"/>
  <c r="R1290" i="1"/>
  <c r="Q1290" i="1"/>
  <c r="P1290" i="1"/>
  <c r="O1290" i="1"/>
  <c r="N1290" i="1"/>
  <c r="M1290" i="1"/>
  <c r="L1290" i="1"/>
  <c r="K1290" i="1"/>
  <c r="J1290" i="1"/>
  <c r="I1290" i="1"/>
  <c r="I1292" i="1" s="1"/>
  <c r="H1290" i="1"/>
  <c r="G1290" i="1"/>
  <c r="F1290" i="1"/>
  <c r="E1290" i="1"/>
  <c r="D1290" i="1"/>
  <c r="C1290" i="1"/>
  <c r="B1290" i="1"/>
  <c r="Y1289" i="1"/>
  <c r="X1289" i="1"/>
  <c r="X1279" i="1" s="1"/>
  <c r="X1269" i="1" s="1"/>
  <c r="W1289" i="1"/>
  <c r="V1289" i="1"/>
  <c r="U1289" i="1"/>
  <c r="T1289" i="1"/>
  <c r="T1279" i="1" s="1"/>
  <c r="T1269" i="1" s="1"/>
  <c r="S1289" i="1"/>
  <c r="R1289" i="1"/>
  <c r="Q1289" i="1"/>
  <c r="P1289" i="1"/>
  <c r="P1279" i="1" s="1"/>
  <c r="P1269" i="1" s="1"/>
  <c r="O1289" i="1"/>
  <c r="N1289" i="1"/>
  <c r="M1289" i="1"/>
  <c r="L1289" i="1"/>
  <c r="L1279" i="1" s="1"/>
  <c r="L1269" i="1" s="1"/>
  <c r="K1289" i="1"/>
  <c r="J1289" i="1"/>
  <c r="I1289" i="1"/>
  <c r="H1289" i="1"/>
  <c r="H1279" i="1" s="1"/>
  <c r="H1269" i="1" s="1"/>
  <c r="G1289" i="1"/>
  <c r="F1289" i="1"/>
  <c r="E1289" i="1"/>
  <c r="D1289" i="1"/>
  <c r="D1279" i="1" s="1"/>
  <c r="D1269" i="1" s="1"/>
  <c r="C1289" i="1"/>
  <c r="B1289" i="1"/>
  <c r="Y1288" i="1"/>
  <c r="X1288" i="1"/>
  <c r="W1288" i="1"/>
  <c r="V1288" i="1"/>
  <c r="V1292" i="1" s="1"/>
  <c r="U1288" i="1"/>
  <c r="T1288" i="1"/>
  <c r="S1288" i="1"/>
  <c r="R1288" i="1"/>
  <c r="R1292" i="1" s="1"/>
  <c r="Q1288" i="1"/>
  <c r="P1288" i="1"/>
  <c r="O1288" i="1"/>
  <c r="N1288" i="1"/>
  <c r="N1292" i="1" s="1"/>
  <c r="M1288" i="1"/>
  <c r="Z1288" i="1" s="1"/>
  <c r="L1288" i="1"/>
  <c r="K1288" i="1"/>
  <c r="J1288" i="1"/>
  <c r="J1292" i="1" s="1"/>
  <c r="I1288" i="1"/>
  <c r="H1288" i="1"/>
  <c r="G1288" i="1"/>
  <c r="F1288" i="1"/>
  <c r="F1292" i="1" s="1"/>
  <c r="E1288" i="1"/>
  <c r="D1288" i="1"/>
  <c r="C1288" i="1"/>
  <c r="B1288" i="1"/>
  <c r="B1292" i="1" s="1"/>
  <c r="X1280" i="1"/>
  <c r="X1270" i="1" s="1"/>
  <c r="T1280" i="1"/>
  <c r="T1270" i="1" s="1"/>
  <c r="P1280" i="1"/>
  <c r="P1270" i="1" s="1"/>
  <c r="L1280" i="1"/>
  <c r="L1270" i="1" s="1"/>
  <c r="H1280" i="1"/>
  <c r="H1270" i="1" s="1"/>
  <c r="D1280" i="1"/>
  <c r="D1270" i="1" s="1"/>
  <c r="O1279" i="1"/>
  <c r="O1269" i="1" s="1"/>
  <c r="V1278" i="1"/>
  <c r="R1278" i="1"/>
  <c r="N1278" i="1"/>
  <c r="J1278" i="1"/>
  <c r="F1278" i="1"/>
  <c r="B1278" i="1"/>
  <c r="U1271" i="1"/>
  <c r="E1271" i="1"/>
  <c r="V1269" i="1"/>
  <c r="R1269" i="1"/>
  <c r="N1269" i="1"/>
  <c r="J1269" i="1"/>
  <c r="F1269" i="1"/>
  <c r="Y1263" i="1"/>
  <c r="X1263" i="1"/>
  <c r="W1263" i="1"/>
  <c r="V1263" i="1"/>
  <c r="V1264" i="1" s="1"/>
  <c r="U1263" i="1"/>
  <c r="T1263" i="1"/>
  <c r="S1263" i="1"/>
  <c r="R1263" i="1"/>
  <c r="R1264" i="1" s="1"/>
  <c r="Q1263" i="1"/>
  <c r="P1263" i="1"/>
  <c r="O1263" i="1"/>
  <c r="N1263" i="1"/>
  <c r="N1264" i="1" s="1"/>
  <c r="M1263" i="1"/>
  <c r="L1263" i="1"/>
  <c r="K1263" i="1"/>
  <c r="J1263" i="1"/>
  <c r="J1264" i="1" s="1"/>
  <c r="I1263" i="1"/>
  <c r="H1263" i="1"/>
  <c r="G1263" i="1"/>
  <c r="F1263" i="1"/>
  <c r="F1264" i="1" s="1"/>
  <c r="E1263" i="1"/>
  <c r="D1263" i="1"/>
  <c r="C1263" i="1"/>
  <c r="B1263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Z1261" i="1" s="1"/>
  <c r="AA1261" i="1" s="1"/>
  <c r="L1261" i="1"/>
  <c r="K1261" i="1"/>
  <c r="J1261" i="1"/>
  <c r="I1261" i="1"/>
  <c r="H1261" i="1"/>
  <c r="G1261" i="1"/>
  <c r="F1261" i="1"/>
  <c r="E1261" i="1"/>
  <c r="D1261" i="1"/>
  <c r="C1261" i="1"/>
  <c r="B1261" i="1"/>
  <c r="Y1260" i="1"/>
  <c r="Y1262" i="1" s="1"/>
  <c r="X1260" i="1"/>
  <c r="W1260" i="1"/>
  <c r="V1260" i="1"/>
  <c r="U1260" i="1"/>
  <c r="U1262" i="1" s="1"/>
  <c r="T1260" i="1"/>
  <c r="S1260" i="1"/>
  <c r="R1260" i="1"/>
  <c r="Q1260" i="1"/>
  <c r="Q1262" i="1" s="1"/>
  <c r="P1260" i="1"/>
  <c r="O1260" i="1"/>
  <c r="N1260" i="1"/>
  <c r="M1260" i="1"/>
  <c r="Z1260" i="1" s="1"/>
  <c r="L1260" i="1"/>
  <c r="K1260" i="1"/>
  <c r="J1260" i="1"/>
  <c r="I1260" i="1"/>
  <c r="I1262" i="1" s="1"/>
  <c r="H1260" i="1"/>
  <c r="G1260" i="1"/>
  <c r="F1260" i="1"/>
  <c r="E1260" i="1"/>
  <c r="E1262" i="1" s="1"/>
  <c r="D1260" i="1"/>
  <c r="C1260" i="1"/>
  <c r="B1260" i="1"/>
  <c r="Y1259" i="1"/>
  <c r="X1259" i="1"/>
  <c r="W1259" i="1"/>
  <c r="V1259" i="1"/>
  <c r="U1259" i="1"/>
  <c r="T1259" i="1"/>
  <c r="S1259" i="1"/>
  <c r="R1259" i="1"/>
  <c r="Q1259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C1259" i="1"/>
  <c r="B1259" i="1"/>
  <c r="Y1258" i="1"/>
  <c r="X1258" i="1"/>
  <c r="W1258" i="1"/>
  <c r="W1262" i="1" s="1"/>
  <c r="W1264" i="1" s="1"/>
  <c r="V1258" i="1"/>
  <c r="V1262" i="1" s="1"/>
  <c r="U1258" i="1"/>
  <c r="T1258" i="1"/>
  <c r="S1258" i="1"/>
  <c r="S1262" i="1" s="1"/>
  <c r="S1264" i="1" s="1"/>
  <c r="R1258" i="1"/>
  <c r="R1262" i="1" s="1"/>
  <c r="Q1258" i="1"/>
  <c r="P1258" i="1"/>
  <c r="O1258" i="1"/>
  <c r="O1262" i="1" s="1"/>
  <c r="O1264" i="1" s="1"/>
  <c r="N1258" i="1"/>
  <c r="N1262" i="1" s="1"/>
  <c r="M1258" i="1"/>
  <c r="L1258" i="1"/>
  <c r="K1258" i="1"/>
  <c r="K1262" i="1" s="1"/>
  <c r="K1264" i="1" s="1"/>
  <c r="J1258" i="1"/>
  <c r="J1262" i="1" s="1"/>
  <c r="I1258" i="1"/>
  <c r="H1258" i="1"/>
  <c r="G1258" i="1"/>
  <c r="G1262" i="1" s="1"/>
  <c r="G1264" i="1" s="1"/>
  <c r="F1258" i="1"/>
  <c r="F1262" i="1" s="1"/>
  <c r="E1258" i="1"/>
  <c r="D1258" i="1"/>
  <c r="C1258" i="1"/>
  <c r="C1262" i="1" s="1"/>
  <c r="B1258" i="1"/>
  <c r="AA1253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Z1253" i="1" s="1"/>
  <c r="L1253" i="1"/>
  <c r="K1253" i="1"/>
  <c r="J1253" i="1"/>
  <c r="I1253" i="1"/>
  <c r="H1253" i="1"/>
  <c r="G1253" i="1"/>
  <c r="F1253" i="1"/>
  <c r="E1253" i="1"/>
  <c r="D1253" i="1"/>
  <c r="C1253" i="1"/>
  <c r="B1253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Z1251" i="1" s="1"/>
  <c r="L1251" i="1"/>
  <c r="K1251" i="1"/>
  <c r="J1251" i="1"/>
  <c r="I1251" i="1"/>
  <c r="H1251" i="1"/>
  <c r="G1251" i="1"/>
  <c r="F1251" i="1"/>
  <c r="E1251" i="1"/>
  <c r="D1251" i="1"/>
  <c r="C1251" i="1"/>
  <c r="B1251" i="1"/>
  <c r="Y1250" i="1"/>
  <c r="X1250" i="1"/>
  <c r="W1250" i="1"/>
  <c r="V1250" i="1"/>
  <c r="U1250" i="1"/>
  <c r="T1250" i="1"/>
  <c r="S1250" i="1"/>
  <c r="R1250" i="1"/>
  <c r="Q1250" i="1"/>
  <c r="P1250" i="1"/>
  <c r="O1250" i="1"/>
  <c r="N1250" i="1"/>
  <c r="M1250" i="1"/>
  <c r="Z1250" i="1" s="1"/>
  <c r="AA1250" i="1" s="1"/>
  <c r="L1250" i="1"/>
  <c r="K1250" i="1"/>
  <c r="J1250" i="1"/>
  <c r="I1250" i="1"/>
  <c r="H1250" i="1"/>
  <c r="G1250" i="1"/>
  <c r="F1250" i="1"/>
  <c r="E1250" i="1"/>
  <c r="D1250" i="1"/>
  <c r="C1250" i="1"/>
  <c r="B1250" i="1"/>
  <c r="Y1249" i="1"/>
  <c r="X1249" i="1"/>
  <c r="W1249" i="1"/>
  <c r="V1249" i="1"/>
  <c r="V1252" i="1" s="1"/>
  <c r="U1249" i="1"/>
  <c r="T1249" i="1"/>
  <c r="S1249" i="1"/>
  <c r="R1249" i="1"/>
  <c r="Q1249" i="1"/>
  <c r="P1249" i="1"/>
  <c r="O1249" i="1"/>
  <c r="N1249" i="1"/>
  <c r="N1252" i="1" s="1"/>
  <c r="M1249" i="1"/>
  <c r="L1249" i="1"/>
  <c r="K1249" i="1"/>
  <c r="J1249" i="1"/>
  <c r="J1252" i="1" s="1"/>
  <c r="I1249" i="1"/>
  <c r="H1249" i="1"/>
  <c r="G1249" i="1"/>
  <c r="F1249" i="1"/>
  <c r="F1252" i="1" s="1"/>
  <c r="E1249" i="1"/>
  <c r="D1249" i="1"/>
  <c r="C1249" i="1"/>
  <c r="B1249" i="1"/>
  <c r="Y1248" i="1"/>
  <c r="Y1252" i="1" s="1"/>
  <c r="Y1254" i="1" s="1"/>
  <c r="X1248" i="1"/>
  <c r="W1248" i="1"/>
  <c r="V1248" i="1"/>
  <c r="U1248" i="1"/>
  <c r="T1248" i="1"/>
  <c r="S1248" i="1"/>
  <c r="R1248" i="1"/>
  <c r="R1252" i="1" s="1"/>
  <c r="Q1248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C1248" i="1"/>
  <c r="B1248" i="1"/>
  <c r="B1252" i="1" s="1"/>
  <c r="T1244" i="1"/>
  <c r="P1244" i="1"/>
  <c r="D1244" i="1"/>
  <c r="Y1243" i="1"/>
  <c r="X1243" i="1"/>
  <c r="W1243" i="1"/>
  <c r="V1243" i="1"/>
  <c r="V1244" i="1" s="1"/>
  <c r="U1243" i="1"/>
  <c r="T1243" i="1"/>
  <c r="S1243" i="1"/>
  <c r="R1243" i="1"/>
  <c r="R1244" i="1" s="1"/>
  <c r="Q1243" i="1"/>
  <c r="P1243" i="1"/>
  <c r="O1243" i="1"/>
  <c r="N1243" i="1"/>
  <c r="N1244" i="1" s="1"/>
  <c r="M1243" i="1"/>
  <c r="L1243" i="1"/>
  <c r="K1243" i="1"/>
  <c r="J1243" i="1"/>
  <c r="J1244" i="1" s="1"/>
  <c r="I1243" i="1"/>
  <c r="H1243" i="1"/>
  <c r="G1243" i="1"/>
  <c r="F1243" i="1"/>
  <c r="F1244" i="1" s="1"/>
  <c r="E1243" i="1"/>
  <c r="D1243" i="1"/>
  <c r="C1243" i="1"/>
  <c r="B1243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Z1241" i="1" s="1"/>
  <c r="AA1241" i="1" s="1"/>
  <c r="L1241" i="1"/>
  <c r="K1241" i="1"/>
  <c r="J1241" i="1"/>
  <c r="I1241" i="1"/>
  <c r="H1241" i="1"/>
  <c r="G1241" i="1"/>
  <c r="F1241" i="1"/>
  <c r="E1241" i="1"/>
  <c r="D1241" i="1"/>
  <c r="C1241" i="1"/>
  <c r="B1241" i="1"/>
  <c r="Y1240" i="1"/>
  <c r="Y1242" i="1" s="1"/>
  <c r="X1240" i="1"/>
  <c r="W1240" i="1"/>
  <c r="V1240" i="1"/>
  <c r="U1240" i="1"/>
  <c r="U1242" i="1" s="1"/>
  <c r="T1240" i="1"/>
  <c r="S1240" i="1"/>
  <c r="R1240" i="1"/>
  <c r="Q1240" i="1"/>
  <c r="Q1242" i="1" s="1"/>
  <c r="P1240" i="1"/>
  <c r="O1240" i="1"/>
  <c r="N1240" i="1"/>
  <c r="M1240" i="1"/>
  <c r="Z1240" i="1" s="1"/>
  <c r="AA1240" i="1" s="1"/>
  <c r="L1240" i="1"/>
  <c r="K1240" i="1"/>
  <c r="J1240" i="1"/>
  <c r="I1240" i="1"/>
  <c r="I1242" i="1" s="1"/>
  <c r="H1240" i="1"/>
  <c r="G1240" i="1"/>
  <c r="F1240" i="1"/>
  <c r="E1240" i="1"/>
  <c r="E1242" i="1" s="1"/>
  <c r="D1240" i="1"/>
  <c r="C1240" i="1"/>
  <c r="B1240" i="1"/>
  <c r="Y1239" i="1"/>
  <c r="X1239" i="1"/>
  <c r="X1242" i="1" s="1"/>
  <c r="X1244" i="1" s="1"/>
  <c r="W1239" i="1"/>
  <c r="V1239" i="1"/>
  <c r="U1239" i="1"/>
  <c r="T1239" i="1"/>
  <c r="T1242" i="1" s="1"/>
  <c r="S1239" i="1"/>
  <c r="R1239" i="1"/>
  <c r="Q1239" i="1"/>
  <c r="P1239" i="1"/>
  <c r="P1242" i="1" s="1"/>
  <c r="O1239" i="1"/>
  <c r="N1239" i="1"/>
  <c r="Z1239" i="1" s="1"/>
  <c r="AB1239" i="1" s="1"/>
  <c r="M1239" i="1"/>
  <c r="L1239" i="1"/>
  <c r="L1242" i="1" s="1"/>
  <c r="L1244" i="1" s="1"/>
  <c r="K1239" i="1"/>
  <c r="J1239" i="1"/>
  <c r="I1239" i="1"/>
  <c r="H1239" i="1"/>
  <c r="H1242" i="1" s="1"/>
  <c r="H1244" i="1" s="1"/>
  <c r="G1239" i="1"/>
  <c r="F1239" i="1"/>
  <c r="E1239" i="1"/>
  <c r="D1239" i="1"/>
  <c r="D1242" i="1" s="1"/>
  <c r="C1239" i="1"/>
  <c r="B1239" i="1"/>
  <c r="AA1239" i="1" s="1"/>
  <c r="Y1238" i="1"/>
  <c r="X1238" i="1"/>
  <c r="W1238" i="1"/>
  <c r="W1242" i="1" s="1"/>
  <c r="W1244" i="1" s="1"/>
  <c r="V1238" i="1"/>
  <c r="V1242" i="1" s="1"/>
  <c r="U1238" i="1"/>
  <c r="T1238" i="1"/>
  <c r="S1238" i="1"/>
  <c r="S1242" i="1" s="1"/>
  <c r="S1244" i="1" s="1"/>
  <c r="R1238" i="1"/>
  <c r="R1242" i="1" s="1"/>
  <c r="Q1238" i="1"/>
  <c r="P1238" i="1"/>
  <c r="O1238" i="1"/>
  <c r="O1242" i="1" s="1"/>
  <c r="O1244" i="1" s="1"/>
  <c r="N1238" i="1"/>
  <c r="N1242" i="1" s="1"/>
  <c r="M1238" i="1"/>
  <c r="L1238" i="1"/>
  <c r="K1238" i="1"/>
  <c r="K1242" i="1" s="1"/>
  <c r="K1244" i="1" s="1"/>
  <c r="J1238" i="1"/>
  <c r="J1242" i="1" s="1"/>
  <c r="I1238" i="1"/>
  <c r="H1238" i="1"/>
  <c r="G1238" i="1"/>
  <c r="G1242" i="1" s="1"/>
  <c r="G1244" i="1" s="1"/>
  <c r="F1238" i="1"/>
  <c r="F1242" i="1" s="1"/>
  <c r="E1238" i="1"/>
  <c r="D1238" i="1"/>
  <c r="C1238" i="1"/>
  <c r="C1242" i="1" s="1"/>
  <c r="C1244" i="1" s="1"/>
  <c r="B1238" i="1"/>
  <c r="B1242" i="1" s="1"/>
  <c r="V1234" i="1"/>
  <c r="R1234" i="1"/>
  <c r="F1234" i="1"/>
  <c r="B1234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Z1233" i="1" s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AA1233" i="1" s="1"/>
  <c r="O1232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Z1231" i="1" s="1"/>
  <c r="AA1231" i="1" s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X1230" i="1"/>
  <c r="W1230" i="1"/>
  <c r="W1232" i="1" s="1"/>
  <c r="V1230" i="1"/>
  <c r="U1230" i="1"/>
  <c r="T1230" i="1"/>
  <c r="S1230" i="1"/>
  <c r="S1232" i="1" s="1"/>
  <c r="R1230" i="1"/>
  <c r="Q1230" i="1"/>
  <c r="P1230" i="1"/>
  <c r="O1230" i="1"/>
  <c r="N1230" i="1"/>
  <c r="M1230" i="1"/>
  <c r="L1230" i="1"/>
  <c r="K1230" i="1"/>
  <c r="K1232" i="1" s="1"/>
  <c r="J1230" i="1"/>
  <c r="I1230" i="1"/>
  <c r="H1230" i="1"/>
  <c r="G1230" i="1"/>
  <c r="G1232" i="1" s="1"/>
  <c r="F1230" i="1"/>
  <c r="E1230" i="1"/>
  <c r="D1230" i="1"/>
  <c r="C1230" i="1"/>
  <c r="C1232" i="1" s="1"/>
  <c r="B1230" i="1"/>
  <c r="Y1229" i="1"/>
  <c r="X1229" i="1"/>
  <c r="W1229" i="1"/>
  <c r="V1229" i="1"/>
  <c r="U1229" i="1"/>
  <c r="T1229" i="1"/>
  <c r="S1229" i="1"/>
  <c r="R1229" i="1"/>
  <c r="Q1229" i="1"/>
  <c r="P1229" i="1"/>
  <c r="O1229" i="1"/>
  <c r="N1229" i="1"/>
  <c r="Z1229" i="1" s="1"/>
  <c r="AB1229" i="1" s="1"/>
  <c r="M1229" i="1"/>
  <c r="L1229" i="1"/>
  <c r="K1229" i="1"/>
  <c r="J1229" i="1"/>
  <c r="I1229" i="1"/>
  <c r="H1229" i="1"/>
  <c r="G1229" i="1"/>
  <c r="F1229" i="1"/>
  <c r="E1229" i="1"/>
  <c r="D1229" i="1"/>
  <c r="C1229" i="1"/>
  <c r="B1229" i="1"/>
  <c r="Y1228" i="1"/>
  <c r="X1228" i="1"/>
  <c r="X1232" i="1" s="1"/>
  <c r="W1228" i="1"/>
  <c r="V1228" i="1"/>
  <c r="V1232" i="1" s="1"/>
  <c r="U1228" i="1"/>
  <c r="T1228" i="1"/>
  <c r="T1232" i="1" s="1"/>
  <c r="S1228" i="1"/>
  <c r="R1228" i="1"/>
  <c r="R1232" i="1" s="1"/>
  <c r="Q1228" i="1"/>
  <c r="P1228" i="1"/>
  <c r="P1232" i="1" s="1"/>
  <c r="O1228" i="1"/>
  <c r="N1228" i="1"/>
  <c r="N1232" i="1" s="1"/>
  <c r="N1234" i="1" s="1"/>
  <c r="M1228" i="1"/>
  <c r="L1228" i="1"/>
  <c r="L1232" i="1" s="1"/>
  <c r="K1228" i="1"/>
  <c r="J1228" i="1"/>
  <c r="J1232" i="1" s="1"/>
  <c r="J1234" i="1" s="1"/>
  <c r="I1228" i="1"/>
  <c r="H1228" i="1"/>
  <c r="H1232" i="1" s="1"/>
  <c r="G1228" i="1"/>
  <c r="F1228" i="1"/>
  <c r="F1232" i="1" s="1"/>
  <c r="E1228" i="1"/>
  <c r="D1228" i="1"/>
  <c r="D1232" i="1" s="1"/>
  <c r="C1228" i="1"/>
  <c r="B1228" i="1"/>
  <c r="B1232" i="1" s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U1222" i="1"/>
  <c r="Q1222" i="1"/>
  <c r="E1222" i="1"/>
  <c r="Y1221" i="1"/>
  <c r="X1221" i="1"/>
  <c r="W1221" i="1"/>
  <c r="W1081" i="1" s="1"/>
  <c r="V1221" i="1"/>
  <c r="U1221" i="1"/>
  <c r="T1221" i="1"/>
  <c r="S1221" i="1"/>
  <c r="S1081" i="1" s="1"/>
  <c r="R1221" i="1"/>
  <c r="Q1221" i="1"/>
  <c r="P1221" i="1"/>
  <c r="O1221" i="1"/>
  <c r="O1081" i="1" s="1"/>
  <c r="N1221" i="1"/>
  <c r="M1221" i="1"/>
  <c r="L1221" i="1"/>
  <c r="K1221" i="1"/>
  <c r="K1081" i="1" s="1"/>
  <c r="J1221" i="1"/>
  <c r="I1221" i="1"/>
  <c r="H1221" i="1"/>
  <c r="G1221" i="1"/>
  <c r="G1081" i="1" s="1"/>
  <c r="F1221" i="1"/>
  <c r="E1221" i="1"/>
  <c r="D1221" i="1"/>
  <c r="C1221" i="1"/>
  <c r="C1081" i="1" s="1"/>
  <c r="B1221" i="1"/>
  <c r="Y1220" i="1"/>
  <c r="Y1222" i="1" s="1"/>
  <c r="X1220" i="1"/>
  <c r="W1220" i="1"/>
  <c r="V1220" i="1"/>
  <c r="U1220" i="1"/>
  <c r="T1220" i="1"/>
  <c r="S1220" i="1"/>
  <c r="R1220" i="1"/>
  <c r="Q1220" i="1"/>
  <c r="P1220" i="1"/>
  <c r="O1220" i="1"/>
  <c r="N1220" i="1"/>
  <c r="M1220" i="1"/>
  <c r="L1220" i="1"/>
  <c r="K1220" i="1"/>
  <c r="J1220" i="1"/>
  <c r="I1220" i="1"/>
  <c r="I1222" i="1" s="1"/>
  <c r="H1220" i="1"/>
  <c r="G1220" i="1"/>
  <c r="F1220" i="1"/>
  <c r="E1220" i="1"/>
  <c r="D1220" i="1"/>
  <c r="C1220" i="1"/>
  <c r="B1220" i="1"/>
  <c r="Y1219" i="1"/>
  <c r="X1219" i="1"/>
  <c r="X1079" i="1" s="1"/>
  <c r="W1219" i="1"/>
  <c r="V1219" i="1"/>
  <c r="U1219" i="1"/>
  <c r="T1219" i="1"/>
  <c r="T1079" i="1" s="1"/>
  <c r="S1219" i="1"/>
  <c r="R1219" i="1"/>
  <c r="Q1219" i="1"/>
  <c r="P1219" i="1"/>
  <c r="P1079" i="1" s="1"/>
  <c r="O1219" i="1"/>
  <c r="N1219" i="1"/>
  <c r="M1219" i="1"/>
  <c r="L1219" i="1"/>
  <c r="L1079" i="1" s="1"/>
  <c r="K1219" i="1"/>
  <c r="J1219" i="1"/>
  <c r="I1219" i="1"/>
  <c r="H1219" i="1"/>
  <c r="H1079" i="1" s="1"/>
  <c r="G1219" i="1"/>
  <c r="F1219" i="1"/>
  <c r="E1219" i="1"/>
  <c r="D1219" i="1"/>
  <c r="D1079" i="1" s="1"/>
  <c r="C1219" i="1"/>
  <c r="B1219" i="1"/>
  <c r="Y1218" i="1"/>
  <c r="X1218" i="1"/>
  <c r="X1222" i="1" s="1"/>
  <c r="X1224" i="1" s="1"/>
  <c r="W1218" i="1"/>
  <c r="V1218" i="1"/>
  <c r="V1222" i="1" s="1"/>
  <c r="U1218" i="1"/>
  <c r="T1218" i="1"/>
  <c r="T1222" i="1" s="1"/>
  <c r="T1224" i="1" s="1"/>
  <c r="S1218" i="1"/>
  <c r="R1218" i="1"/>
  <c r="R1222" i="1" s="1"/>
  <c r="Q1218" i="1"/>
  <c r="P1218" i="1"/>
  <c r="P1222" i="1" s="1"/>
  <c r="P1224" i="1" s="1"/>
  <c r="O1218" i="1"/>
  <c r="N1218" i="1"/>
  <c r="N1222" i="1" s="1"/>
  <c r="M1218" i="1"/>
  <c r="Z1218" i="1" s="1"/>
  <c r="L1218" i="1"/>
  <c r="L1222" i="1" s="1"/>
  <c r="L1224" i="1" s="1"/>
  <c r="K1218" i="1"/>
  <c r="J1218" i="1"/>
  <c r="J1222" i="1" s="1"/>
  <c r="I1218" i="1"/>
  <c r="H1218" i="1"/>
  <c r="H1222" i="1" s="1"/>
  <c r="H1224" i="1" s="1"/>
  <c r="G1218" i="1"/>
  <c r="F1218" i="1"/>
  <c r="F1222" i="1" s="1"/>
  <c r="E1218" i="1"/>
  <c r="D1218" i="1"/>
  <c r="D1222" i="1" s="1"/>
  <c r="D1224" i="1" s="1"/>
  <c r="C1218" i="1"/>
  <c r="B1218" i="1"/>
  <c r="B1222" i="1" s="1"/>
  <c r="V1214" i="1"/>
  <c r="J1214" i="1"/>
  <c r="F1214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X1210" i="1"/>
  <c r="W1210" i="1"/>
  <c r="V1210" i="1"/>
  <c r="U1210" i="1"/>
  <c r="T1210" i="1"/>
  <c r="S1210" i="1"/>
  <c r="S1080" i="1" s="1"/>
  <c r="S1060" i="1" s="1"/>
  <c r="R1210" i="1"/>
  <c r="Q1210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C1210" i="1"/>
  <c r="C1080" i="1" s="1"/>
  <c r="C1060" i="1" s="1"/>
  <c r="B1210" i="1"/>
  <c r="Y1209" i="1"/>
  <c r="X1209" i="1"/>
  <c r="W1209" i="1"/>
  <c r="V1209" i="1"/>
  <c r="U1209" i="1"/>
  <c r="T1209" i="1"/>
  <c r="S1209" i="1"/>
  <c r="R1209" i="1"/>
  <c r="Q1209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C1209" i="1"/>
  <c r="B1209" i="1"/>
  <c r="Y1208" i="1"/>
  <c r="X1208" i="1"/>
  <c r="X1212" i="1" s="1"/>
  <c r="W1208" i="1"/>
  <c r="V1208" i="1"/>
  <c r="V1212" i="1" s="1"/>
  <c r="U1208" i="1"/>
  <c r="T1208" i="1"/>
  <c r="T1212" i="1" s="1"/>
  <c r="S1208" i="1"/>
  <c r="R1208" i="1"/>
  <c r="R1212" i="1" s="1"/>
  <c r="R1214" i="1" s="1"/>
  <c r="Q1208" i="1"/>
  <c r="P1208" i="1"/>
  <c r="P1212" i="1" s="1"/>
  <c r="O1208" i="1"/>
  <c r="N1208" i="1"/>
  <c r="N1212" i="1" s="1"/>
  <c r="N1214" i="1" s="1"/>
  <c r="M1208" i="1"/>
  <c r="L1208" i="1"/>
  <c r="L1212" i="1" s="1"/>
  <c r="K1208" i="1"/>
  <c r="J1208" i="1"/>
  <c r="J1212" i="1" s="1"/>
  <c r="I1208" i="1"/>
  <c r="H1208" i="1"/>
  <c r="H1212" i="1" s="1"/>
  <c r="G1208" i="1"/>
  <c r="F1208" i="1"/>
  <c r="F1212" i="1" s="1"/>
  <c r="E1208" i="1"/>
  <c r="D1208" i="1"/>
  <c r="D1212" i="1" s="1"/>
  <c r="C1208" i="1"/>
  <c r="B1208" i="1"/>
  <c r="B1212" i="1" s="1"/>
  <c r="B1214" i="1" s="1"/>
  <c r="Z1207" i="1"/>
  <c r="Y1203" i="1"/>
  <c r="X1203" i="1"/>
  <c r="W1203" i="1"/>
  <c r="W1204" i="1" s="1"/>
  <c r="V1203" i="1"/>
  <c r="U1203" i="1"/>
  <c r="T1203" i="1"/>
  <c r="S1203" i="1"/>
  <c r="S1204" i="1" s="1"/>
  <c r="R1203" i="1"/>
  <c r="Q1203" i="1"/>
  <c r="P1203" i="1"/>
  <c r="O1203" i="1"/>
  <c r="O1204" i="1" s="1"/>
  <c r="N1203" i="1"/>
  <c r="M1203" i="1"/>
  <c r="Z1203" i="1" s="1"/>
  <c r="L1203" i="1"/>
  <c r="K1203" i="1"/>
  <c r="K1204" i="1" s="1"/>
  <c r="J1203" i="1"/>
  <c r="I1203" i="1"/>
  <c r="H1203" i="1"/>
  <c r="G1203" i="1"/>
  <c r="G1204" i="1" s="1"/>
  <c r="F1203" i="1"/>
  <c r="E1203" i="1"/>
  <c r="D1203" i="1"/>
  <c r="C1203" i="1"/>
  <c r="C1204" i="1" s="1"/>
  <c r="B1203" i="1"/>
  <c r="V1202" i="1"/>
  <c r="R1202" i="1"/>
  <c r="J1202" i="1"/>
  <c r="F1202" i="1"/>
  <c r="B1202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C1201" i="1"/>
  <c r="B1201" i="1"/>
  <c r="Y1200" i="1"/>
  <c r="X1200" i="1"/>
  <c r="W1200" i="1"/>
  <c r="V1200" i="1"/>
  <c r="U1200" i="1"/>
  <c r="T1200" i="1"/>
  <c r="S1200" i="1"/>
  <c r="R1200" i="1"/>
  <c r="Q1200" i="1"/>
  <c r="P1200" i="1"/>
  <c r="O1200" i="1"/>
  <c r="N1200" i="1"/>
  <c r="N1202" i="1" s="1"/>
  <c r="M1200" i="1"/>
  <c r="L1200" i="1"/>
  <c r="K1200" i="1"/>
  <c r="J1200" i="1"/>
  <c r="I1200" i="1"/>
  <c r="H1200" i="1"/>
  <c r="G1200" i="1"/>
  <c r="F1200" i="1"/>
  <c r="E1200" i="1"/>
  <c r="D1200" i="1"/>
  <c r="C1200" i="1"/>
  <c r="B1200" i="1"/>
  <c r="Y1199" i="1"/>
  <c r="X1199" i="1"/>
  <c r="W1199" i="1"/>
  <c r="V1199" i="1"/>
  <c r="U1199" i="1"/>
  <c r="T1199" i="1"/>
  <c r="S1199" i="1"/>
  <c r="R1199" i="1"/>
  <c r="Q1199" i="1"/>
  <c r="P1199" i="1"/>
  <c r="O1199" i="1"/>
  <c r="N1199" i="1"/>
  <c r="M1199" i="1"/>
  <c r="Z1199" i="1" s="1"/>
  <c r="AB1199" i="1" s="1"/>
  <c r="L1199" i="1"/>
  <c r="K1199" i="1"/>
  <c r="J1199" i="1"/>
  <c r="I1199" i="1"/>
  <c r="H1199" i="1"/>
  <c r="G1199" i="1"/>
  <c r="F1199" i="1"/>
  <c r="E1199" i="1"/>
  <c r="D1199" i="1"/>
  <c r="C1199" i="1"/>
  <c r="B1199" i="1"/>
  <c r="Y1198" i="1"/>
  <c r="Y1202" i="1" s="1"/>
  <c r="Y1204" i="1" s="1"/>
  <c r="X1198" i="1"/>
  <c r="W1198" i="1"/>
  <c r="W1202" i="1" s="1"/>
  <c r="V1198" i="1"/>
  <c r="U1198" i="1"/>
  <c r="U1202" i="1" s="1"/>
  <c r="U1204" i="1" s="1"/>
  <c r="T1198" i="1"/>
  <c r="S1198" i="1"/>
  <c r="S1202" i="1" s="1"/>
  <c r="R1198" i="1"/>
  <c r="Q1198" i="1"/>
  <c r="Q1202" i="1" s="1"/>
  <c r="Q1204" i="1" s="1"/>
  <c r="P1198" i="1"/>
  <c r="O1198" i="1"/>
  <c r="O1202" i="1" s="1"/>
  <c r="N1198" i="1"/>
  <c r="M1198" i="1"/>
  <c r="M1202" i="1" s="1"/>
  <c r="M1204" i="1" s="1"/>
  <c r="L1198" i="1"/>
  <c r="K1198" i="1"/>
  <c r="K1202" i="1" s="1"/>
  <c r="J1198" i="1"/>
  <c r="I1198" i="1"/>
  <c r="I1202" i="1" s="1"/>
  <c r="I1204" i="1" s="1"/>
  <c r="H1198" i="1"/>
  <c r="G1198" i="1"/>
  <c r="G1202" i="1" s="1"/>
  <c r="F1198" i="1"/>
  <c r="E1198" i="1"/>
  <c r="E1202" i="1" s="1"/>
  <c r="E1204" i="1" s="1"/>
  <c r="D1198" i="1"/>
  <c r="C1198" i="1"/>
  <c r="C1202" i="1" s="1"/>
  <c r="B1198" i="1"/>
  <c r="K1194" i="1"/>
  <c r="Y1193" i="1"/>
  <c r="Y1194" i="1" s="1"/>
  <c r="X1193" i="1"/>
  <c r="W1193" i="1"/>
  <c r="V1193" i="1"/>
  <c r="U1193" i="1"/>
  <c r="U1194" i="1" s="1"/>
  <c r="T1193" i="1"/>
  <c r="S1193" i="1"/>
  <c r="R1193" i="1"/>
  <c r="Q1193" i="1"/>
  <c r="Q1194" i="1" s="1"/>
  <c r="P1193" i="1"/>
  <c r="O1193" i="1"/>
  <c r="N1193" i="1"/>
  <c r="M1193" i="1"/>
  <c r="L1193" i="1"/>
  <c r="K1193" i="1"/>
  <c r="J1193" i="1"/>
  <c r="I1193" i="1"/>
  <c r="I1194" i="1" s="1"/>
  <c r="H1193" i="1"/>
  <c r="G1193" i="1"/>
  <c r="F1193" i="1"/>
  <c r="E1193" i="1"/>
  <c r="E1194" i="1" s="1"/>
  <c r="D1193" i="1"/>
  <c r="C1193" i="1"/>
  <c r="B1193" i="1"/>
  <c r="X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Z1191" i="1" s="1"/>
  <c r="M1191" i="1"/>
  <c r="L1191" i="1"/>
  <c r="K1191" i="1"/>
  <c r="J1191" i="1"/>
  <c r="I1191" i="1"/>
  <c r="H1191" i="1"/>
  <c r="G1191" i="1"/>
  <c r="F1191" i="1"/>
  <c r="E1191" i="1"/>
  <c r="D1191" i="1"/>
  <c r="C1191" i="1"/>
  <c r="B1191" i="1"/>
  <c r="Y1190" i="1"/>
  <c r="X1190" i="1"/>
  <c r="W1190" i="1"/>
  <c r="V1190" i="1"/>
  <c r="U1190" i="1"/>
  <c r="T1190" i="1"/>
  <c r="T1192" i="1" s="1"/>
  <c r="S1190" i="1"/>
  <c r="R1190" i="1"/>
  <c r="Q1190" i="1"/>
  <c r="P1190" i="1"/>
  <c r="P1192" i="1" s="1"/>
  <c r="O1190" i="1"/>
  <c r="N1190" i="1"/>
  <c r="M1190" i="1"/>
  <c r="L1190" i="1"/>
  <c r="L1192" i="1" s="1"/>
  <c r="K1190" i="1"/>
  <c r="J1190" i="1"/>
  <c r="I1190" i="1"/>
  <c r="H1190" i="1"/>
  <c r="H1192" i="1" s="1"/>
  <c r="G1190" i="1"/>
  <c r="F1190" i="1"/>
  <c r="E1190" i="1"/>
  <c r="D1190" i="1"/>
  <c r="D1192" i="1" s="1"/>
  <c r="C1190" i="1"/>
  <c r="B1190" i="1"/>
  <c r="Y1189" i="1"/>
  <c r="X1189" i="1"/>
  <c r="W1189" i="1"/>
  <c r="V1189" i="1"/>
  <c r="U1189" i="1"/>
  <c r="T1189" i="1"/>
  <c r="S1189" i="1"/>
  <c r="R1189" i="1"/>
  <c r="Q1189" i="1"/>
  <c r="P1189" i="1"/>
  <c r="O1189" i="1"/>
  <c r="N1189" i="1"/>
  <c r="M1189" i="1"/>
  <c r="Z1189" i="1" s="1"/>
  <c r="L1189" i="1"/>
  <c r="K1189" i="1"/>
  <c r="J1189" i="1"/>
  <c r="I1189" i="1"/>
  <c r="H1189" i="1"/>
  <c r="G1189" i="1"/>
  <c r="F1189" i="1"/>
  <c r="E1189" i="1"/>
  <c r="D1189" i="1"/>
  <c r="C1189" i="1"/>
  <c r="B1189" i="1"/>
  <c r="Y1188" i="1"/>
  <c r="Y1192" i="1" s="1"/>
  <c r="X1188" i="1"/>
  <c r="W1188" i="1"/>
  <c r="W1192" i="1" s="1"/>
  <c r="W1194" i="1" s="1"/>
  <c r="V1188" i="1"/>
  <c r="V1192" i="1" s="1"/>
  <c r="U1188" i="1"/>
  <c r="U1192" i="1" s="1"/>
  <c r="T1188" i="1"/>
  <c r="S1188" i="1"/>
  <c r="S1192" i="1" s="1"/>
  <c r="S1194" i="1" s="1"/>
  <c r="R1188" i="1"/>
  <c r="R1192" i="1" s="1"/>
  <c r="Q1188" i="1"/>
  <c r="Q1192" i="1" s="1"/>
  <c r="P1188" i="1"/>
  <c r="O1188" i="1"/>
  <c r="O1192" i="1" s="1"/>
  <c r="O1194" i="1" s="1"/>
  <c r="N1188" i="1"/>
  <c r="N1192" i="1" s="1"/>
  <c r="M1188" i="1"/>
  <c r="M1192" i="1" s="1"/>
  <c r="L1188" i="1"/>
  <c r="K1188" i="1"/>
  <c r="K1192" i="1" s="1"/>
  <c r="J1188" i="1"/>
  <c r="J1192" i="1" s="1"/>
  <c r="I1188" i="1"/>
  <c r="I1192" i="1" s="1"/>
  <c r="H1188" i="1"/>
  <c r="G1188" i="1"/>
  <c r="G1192" i="1" s="1"/>
  <c r="G1194" i="1" s="1"/>
  <c r="F1188" i="1"/>
  <c r="F1192" i="1" s="1"/>
  <c r="E1188" i="1"/>
  <c r="E1192" i="1" s="1"/>
  <c r="D1188" i="1"/>
  <c r="C1188" i="1"/>
  <c r="C1192" i="1" s="1"/>
  <c r="C1194" i="1" s="1"/>
  <c r="B1188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Z1183" i="1" s="1"/>
  <c r="L1183" i="1"/>
  <c r="K1183" i="1"/>
  <c r="J1183" i="1"/>
  <c r="I1183" i="1"/>
  <c r="H1183" i="1"/>
  <c r="G1183" i="1"/>
  <c r="F1183" i="1"/>
  <c r="E1183" i="1"/>
  <c r="D1183" i="1"/>
  <c r="C1183" i="1"/>
  <c r="B1183" i="1"/>
  <c r="J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C1181" i="1"/>
  <c r="B1181" i="1"/>
  <c r="Y1180" i="1"/>
  <c r="X1180" i="1"/>
  <c r="W1180" i="1"/>
  <c r="V1180" i="1"/>
  <c r="V1182" i="1" s="1"/>
  <c r="U1180" i="1"/>
  <c r="T1180" i="1"/>
  <c r="S1180" i="1"/>
  <c r="R1180" i="1"/>
  <c r="R1182" i="1" s="1"/>
  <c r="Q1180" i="1"/>
  <c r="P1180" i="1"/>
  <c r="O1180" i="1"/>
  <c r="N1180" i="1"/>
  <c r="N1182" i="1" s="1"/>
  <c r="M1180" i="1"/>
  <c r="L1180" i="1"/>
  <c r="K1180" i="1"/>
  <c r="J1180" i="1"/>
  <c r="I1180" i="1"/>
  <c r="H1180" i="1"/>
  <c r="G1180" i="1"/>
  <c r="F1180" i="1"/>
  <c r="F1182" i="1" s="1"/>
  <c r="E1180" i="1"/>
  <c r="D1180" i="1"/>
  <c r="C1180" i="1"/>
  <c r="B1180" i="1"/>
  <c r="Y1179" i="1"/>
  <c r="X1179" i="1"/>
  <c r="W1179" i="1"/>
  <c r="V1179" i="1"/>
  <c r="U1179" i="1"/>
  <c r="T1179" i="1"/>
  <c r="S1179" i="1"/>
  <c r="R1179" i="1"/>
  <c r="Q1179" i="1"/>
  <c r="P1179" i="1"/>
  <c r="O1179" i="1"/>
  <c r="N1179" i="1"/>
  <c r="M1179" i="1"/>
  <c r="Z1179" i="1" s="1"/>
  <c r="AB1179" i="1" s="1"/>
  <c r="L1179" i="1"/>
  <c r="K1179" i="1"/>
  <c r="J1179" i="1"/>
  <c r="I1179" i="1"/>
  <c r="H1179" i="1"/>
  <c r="G1179" i="1"/>
  <c r="F1179" i="1"/>
  <c r="E1179" i="1"/>
  <c r="D1179" i="1"/>
  <c r="C1179" i="1"/>
  <c r="B1179" i="1"/>
  <c r="Y1178" i="1"/>
  <c r="X1178" i="1"/>
  <c r="W1178" i="1"/>
  <c r="W1182" i="1" s="1"/>
  <c r="V1178" i="1"/>
  <c r="U1178" i="1"/>
  <c r="T1178" i="1"/>
  <c r="S1178" i="1"/>
  <c r="S1182" i="1" s="1"/>
  <c r="R1178" i="1"/>
  <c r="Q1178" i="1"/>
  <c r="P1178" i="1"/>
  <c r="O1178" i="1"/>
  <c r="O1182" i="1" s="1"/>
  <c r="N1178" i="1"/>
  <c r="M1178" i="1"/>
  <c r="L1178" i="1"/>
  <c r="K1178" i="1"/>
  <c r="K1182" i="1" s="1"/>
  <c r="J1178" i="1"/>
  <c r="I1178" i="1"/>
  <c r="H1178" i="1"/>
  <c r="G1178" i="1"/>
  <c r="G1182" i="1" s="1"/>
  <c r="F1178" i="1"/>
  <c r="E1178" i="1"/>
  <c r="D1178" i="1"/>
  <c r="C1178" i="1"/>
  <c r="C1182" i="1" s="1"/>
  <c r="B1178" i="1"/>
  <c r="Y1173" i="1"/>
  <c r="Y1174" i="1" s="1"/>
  <c r="X1173" i="1"/>
  <c r="W1173" i="1"/>
  <c r="V1173" i="1"/>
  <c r="U1173" i="1"/>
  <c r="U1174" i="1" s="1"/>
  <c r="T1173" i="1"/>
  <c r="S1173" i="1"/>
  <c r="R1173" i="1"/>
  <c r="Q1173" i="1"/>
  <c r="Q1174" i="1" s="1"/>
  <c r="P1173" i="1"/>
  <c r="O1173" i="1"/>
  <c r="N1173" i="1"/>
  <c r="M1173" i="1"/>
  <c r="L1173" i="1"/>
  <c r="K1173" i="1"/>
  <c r="J1173" i="1"/>
  <c r="I1173" i="1"/>
  <c r="I1174" i="1" s="1"/>
  <c r="H1173" i="1"/>
  <c r="G1173" i="1"/>
  <c r="F1173" i="1"/>
  <c r="E1173" i="1"/>
  <c r="E1174" i="1" s="1"/>
  <c r="D1173" i="1"/>
  <c r="C1173" i="1"/>
  <c r="B1173" i="1"/>
  <c r="P1172" i="1"/>
  <c r="L1172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Z1171" i="1" s="1"/>
  <c r="M1171" i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X1170" i="1"/>
  <c r="X1172" i="1" s="1"/>
  <c r="W1170" i="1"/>
  <c r="V1170" i="1"/>
  <c r="U1170" i="1"/>
  <c r="T1170" i="1"/>
  <c r="T1172" i="1" s="1"/>
  <c r="S1170" i="1"/>
  <c r="R1170" i="1"/>
  <c r="Q1170" i="1"/>
  <c r="P1170" i="1"/>
  <c r="O1170" i="1"/>
  <c r="N1170" i="1"/>
  <c r="M1170" i="1"/>
  <c r="Z1170" i="1" s="1"/>
  <c r="L1170" i="1"/>
  <c r="K1170" i="1"/>
  <c r="J1170" i="1"/>
  <c r="I1170" i="1"/>
  <c r="H1170" i="1"/>
  <c r="H1172" i="1" s="1"/>
  <c r="G1170" i="1"/>
  <c r="F1170" i="1"/>
  <c r="E1170" i="1"/>
  <c r="D1170" i="1"/>
  <c r="D1172" i="1" s="1"/>
  <c r="C1170" i="1"/>
  <c r="B1170" i="1"/>
  <c r="Y1169" i="1"/>
  <c r="X1169" i="1"/>
  <c r="W1169" i="1"/>
  <c r="V1169" i="1"/>
  <c r="U1169" i="1"/>
  <c r="T1169" i="1"/>
  <c r="S1169" i="1"/>
  <c r="R1169" i="1"/>
  <c r="Q1169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C1169" i="1"/>
  <c r="B1169" i="1"/>
  <c r="Y1168" i="1"/>
  <c r="Y1172" i="1" s="1"/>
  <c r="X1168" i="1"/>
  <c r="W1168" i="1"/>
  <c r="W1172" i="1" s="1"/>
  <c r="W1174" i="1" s="1"/>
  <c r="V1168" i="1"/>
  <c r="U1168" i="1"/>
  <c r="U1172" i="1" s="1"/>
  <c r="T1168" i="1"/>
  <c r="S1168" i="1"/>
  <c r="S1172" i="1" s="1"/>
  <c r="S1174" i="1" s="1"/>
  <c r="R1168" i="1"/>
  <c r="Q1168" i="1"/>
  <c r="Q1172" i="1" s="1"/>
  <c r="P1168" i="1"/>
  <c r="O1168" i="1"/>
  <c r="O1172" i="1" s="1"/>
  <c r="O1174" i="1" s="1"/>
  <c r="N1168" i="1"/>
  <c r="M1168" i="1"/>
  <c r="M1172" i="1" s="1"/>
  <c r="L1168" i="1"/>
  <c r="K1168" i="1"/>
  <c r="K1172" i="1" s="1"/>
  <c r="K1174" i="1" s="1"/>
  <c r="J1168" i="1"/>
  <c r="I1168" i="1"/>
  <c r="I1172" i="1" s="1"/>
  <c r="H1168" i="1"/>
  <c r="G1168" i="1"/>
  <c r="G1172" i="1" s="1"/>
  <c r="G1174" i="1" s="1"/>
  <c r="F1168" i="1"/>
  <c r="E1168" i="1"/>
  <c r="E1172" i="1" s="1"/>
  <c r="D1168" i="1"/>
  <c r="C1168" i="1"/>
  <c r="C1172" i="1" s="1"/>
  <c r="C1174" i="1" s="1"/>
  <c r="B1168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N1162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Z1161" i="1" s="1"/>
  <c r="L1161" i="1"/>
  <c r="K1161" i="1"/>
  <c r="J1161" i="1"/>
  <c r="I1161" i="1"/>
  <c r="H1161" i="1"/>
  <c r="G1161" i="1"/>
  <c r="F1161" i="1"/>
  <c r="E1161" i="1"/>
  <c r="D1161" i="1"/>
  <c r="C1161" i="1"/>
  <c r="B1161" i="1"/>
  <c r="Y1160" i="1"/>
  <c r="X1160" i="1"/>
  <c r="W1160" i="1"/>
  <c r="V1160" i="1"/>
  <c r="U1160" i="1"/>
  <c r="T1160" i="1"/>
  <c r="S1160" i="1"/>
  <c r="R1160" i="1"/>
  <c r="R1162" i="1" s="1"/>
  <c r="Q1160" i="1"/>
  <c r="P1160" i="1"/>
  <c r="O1160" i="1"/>
  <c r="N1160" i="1"/>
  <c r="Z1160" i="1" s="1"/>
  <c r="M1160" i="1"/>
  <c r="L1160" i="1"/>
  <c r="K1160" i="1"/>
  <c r="J1160" i="1"/>
  <c r="J1162" i="1" s="1"/>
  <c r="I1160" i="1"/>
  <c r="H1160" i="1"/>
  <c r="G1160" i="1"/>
  <c r="F1160" i="1"/>
  <c r="E1160" i="1"/>
  <c r="D1160" i="1"/>
  <c r="C1160" i="1"/>
  <c r="B1160" i="1"/>
  <c r="Y1159" i="1"/>
  <c r="X1159" i="1"/>
  <c r="W1159" i="1"/>
  <c r="V1159" i="1"/>
  <c r="U1159" i="1"/>
  <c r="T1159" i="1"/>
  <c r="S1159" i="1"/>
  <c r="R1159" i="1"/>
  <c r="Q1159" i="1"/>
  <c r="P1159" i="1"/>
  <c r="O1159" i="1"/>
  <c r="N1159" i="1"/>
  <c r="M1159" i="1"/>
  <c r="Z1159" i="1" s="1"/>
  <c r="AB1159" i="1" s="1"/>
  <c r="L1159" i="1"/>
  <c r="K1159" i="1"/>
  <c r="J1159" i="1"/>
  <c r="I1159" i="1"/>
  <c r="H1159" i="1"/>
  <c r="G1159" i="1"/>
  <c r="F1159" i="1"/>
  <c r="E1159" i="1"/>
  <c r="D1159" i="1"/>
  <c r="C1159" i="1"/>
  <c r="B1159" i="1"/>
  <c r="AA1159" i="1" s="1"/>
  <c r="Y1158" i="1"/>
  <c r="X1158" i="1"/>
  <c r="X1162" i="1" s="1"/>
  <c r="W1158" i="1"/>
  <c r="W1162" i="1" s="1"/>
  <c r="V1158" i="1"/>
  <c r="U1158" i="1"/>
  <c r="T1158" i="1"/>
  <c r="T1162" i="1" s="1"/>
  <c r="S1158" i="1"/>
  <c r="S1162" i="1" s="1"/>
  <c r="R1158" i="1"/>
  <c r="Q1158" i="1"/>
  <c r="P1158" i="1"/>
  <c r="P1162" i="1" s="1"/>
  <c r="O1158" i="1"/>
  <c r="O1162" i="1" s="1"/>
  <c r="N1158" i="1"/>
  <c r="M1158" i="1"/>
  <c r="L1158" i="1"/>
  <c r="L1162" i="1" s="1"/>
  <c r="K1158" i="1"/>
  <c r="K1162" i="1" s="1"/>
  <c r="J1158" i="1"/>
  <c r="I1158" i="1"/>
  <c r="H1158" i="1"/>
  <c r="H1162" i="1" s="1"/>
  <c r="G1158" i="1"/>
  <c r="G1162" i="1" s="1"/>
  <c r="F1158" i="1"/>
  <c r="E1158" i="1"/>
  <c r="D1158" i="1"/>
  <c r="D1162" i="1" s="1"/>
  <c r="C1158" i="1"/>
  <c r="C1162" i="1" s="1"/>
  <c r="B1158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T1152" i="1"/>
  <c r="P1152" i="1"/>
  <c r="L1152" i="1"/>
  <c r="D1152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Z1151" i="1" s="1"/>
  <c r="M1151" i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X1150" i="1"/>
  <c r="X1152" i="1" s="1"/>
  <c r="W1150" i="1"/>
  <c r="V1150" i="1"/>
  <c r="U1150" i="1"/>
  <c r="T1150" i="1"/>
  <c r="S1150" i="1"/>
  <c r="R1150" i="1"/>
  <c r="Q1150" i="1"/>
  <c r="P1150" i="1"/>
  <c r="O1150" i="1"/>
  <c r="N1150" i="1"/>
  <c r="M1150" i="1"/>
  <c r="Z1150" i="1" s="1"/>
  <c r="L1150" i="1"/>
  <c r="K1150" i="1"/>
  <c r="J1150" i="1"/>
  <c r="I1150" i="1"/>
  <c r="H1150" i="1"/>
  <c r="H1152" i="1" s="1"/>
  <c r="G1150" i="1"/>
  <c r="F1150" i="1"/>
  <c r="E1150" i="1"/>
  <c r="D1150" i="1"/>
  <c r="C1150" i="1"/>
  <c r="B1150" i="1"/>
  <c r="AA1150" i="1" s="1"/>
  <c r="Y1149" i="1"/>
  <c r="X1149" i="1"/>
  <c r="W1149" i="1"/>
  <c r="V1149" i="1"/>
  <c r="U1149" i="1"/>
  <c r="T1149" i="1"/>
  <c r="S1149" i="1"/>
  <c r="R1149" i="1"/>
  <c r="Q1149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C1149" i="1"/>
  <c r="B1149" i="1"/>
  <c r="Y1148" i="1"/>
  <c r="Y1152" i="1" s="1"/>
  <c r="X1148" i="1"/>
  <c r="W1148" i="1"/>
  <c r="V1148" i="1"/>
  <c r="U1148" i="1"/>
  <c r="U1152" i="1" s="1"/>
  <c r="T1148" i="1"/>
  <c r="S1148" i="1"/>
  <c r="R1148" i="1"/>
  <c r="Q1148" i="1"/>
  <c r="Q1152" i="1" s="1"/>
  <c r="P1148" i="1"/>
  <c r="O1148" i="1"/>
  <c r="N1148" i="1"/>
  <c r="M1148" i="1"/>
  <c r="M1152" i="1" s="1"/>
  <c r="L1148" i="1"/>
  <c r="K1148" i="1"/>
  <c r="J1148" i="1"/>
  <c r="I1148" i="1"/>
  <c r="I1152" i="1" s="1"/>
  <c r="H1148" i="1"/>
  <c r="G1148" i="1"/>
  <c r="F1148" i="1"/>
  <c r="E1148" i="1"/>
  <c r="E1152" i="1" s="1"/>
  <c r="D1148" i="1"/>
  <c r="C1148" i="1"/>
  <c r="B1148" i="1"/>
  <c r="U1144" i="1"/>
  <c r="E1144" i="1"/>
  <c r="Y1143" i="1"/>
  <c r="X1143" i="1"/>
  <c r="W1143" i="1"/>
  <c r="W1144" i="1" s="1"/>
  <c r="V1143" i="1"/>
  <c r="U1143" i="1"/>
  <c r="T1143" i="1"/>
  <c r="S1143" i="1"/>
  <c r="S1144" i="1" s="1"/>
  <c r="R1143" i="1"/>
  <c r="Q1143" i="1"/>
  <c r="P1143" i="1"/>
  <c r="O1143" i="1"/>
  <c r="O1144" i="1" s="1"/>
  <c r="N1143" i="1"/>
  <c r="M1143" i="1"/>
  <c r="L1143" i="1"/>
  <c r="K1143" i="1"/>
  <c r="K1144" i="1" s="1"/>
  <c r="J1143" i="1"/>
  <c r="I1143" i="1"/>
  <c r="H1143" i="1"/>
  <c r="G1143" i="1"/>
  <c r="G1144" i="1" s="1"/>
  <c r="F1143" i="1"/>
  <c r="E1143" i="1"/>
  <c r="D1143" i="1"/>
  <c r="C1143" i="1"/>
  <c r="C1144" i="1" s="1"/>
  <c r="B1143" i="1"/>
  <c r="V1142" i="1"/>
  <c r="R1142" i="1"/>
  <c r="F1142" i="1"/>
  <c r="B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Z1141" i="1" s="1"/>
  <c r="L1141" i="1"/>
  <c r="K1141" i="1"/>
  <c r="J1141" i="1"/>
  <c r="I1141" i="1"/>
  <c r="H1141" i="1"/>
  <c r="G1141" i="1"/>
  <c r="F1141" i="1"/>
  <c r="E1141" i="1"/>
  <c r="D1141" i="1"/>
  <c r="C1141" i="1"/>
  <c r="B1141" i="1"/>
  <c r="AA1141" i="1" s="1"/>
  <c r="Y1140" i="1"/>
  <c r="X1140" i="1"/>
  <c r="W1140" i="1"/>
  <c r="V1140" i="1"/>
  <c r="U1140" i="1"/>
  <c r="T1140" i="1"/>
  <c r="S1140" i="1"/>
  <c r="R1140" i="1"/>
  <c r="Q1140" i="1"/>
  <c r="P1140" i="1"/>
  <c r="O1140" i="1"/>
  <c r="N1140" i="1"/>
  <c r="N1142" i="1" s="1"/>
  <c r="M1140" i="1"/>
  <c r="L1140" i="1"/>
  <c r="K1140" i="1"/>
  <c r="J1140" i="1"/>
  <c r="J1142" i="1" s="1"/>
  <c r="I1140" i="1"/>
  <c r="H1140" i="1"/>
  <c r="G1140" i="1"/>
  <c r="F1140" i="1"/>
  <c r="E1140" i="1"/>
  <c r="D1140" i="1"/>
  <c r="C1140" i="1"/>
  <c r="B1140" i="1"/>
  <c r="Y1139" i="1"/>
  <c r="X1139" i="1"/>
  <c r="W1139" i="1"/>
  <c r="V1139" i="1"/>
  <c r="U1139" i="1"/>
  <c r="T1139" i="1"/>
  <c r="S1139" i="1"/>
  <c r="R1139" i="1"/>
  <c r="Q1139" i="1"/>
  <c r="P1139" i="1"/>
  <c r="O1139" i="1"/>
  <c r="N1139" i="1"/>
  <c r="M1139" i="1"/>
  <c r="Z1139" i="1" s="1"/>
  <c r="AB1139" i="1" s="1"/>
  <c r="L1139" i="1"/>
  <c r="K1139" i="1"/>
  <c r="J1139" i="1"/>
  <c r="I1139" i="1"/>
  <c r="H1139" i="1"/>
  <c r="G1139" i="1"/>
  <c r="F1139" i="1"/>
  <c r="E1139" i="1"/>
  <c r="D1139" i="1"/>
  <c r="C1139" i="1"/>
  <c r="B1139" i="1"/>
  <c r="AA1139" i="1" s="1"/>
  <c r="Y1138" i="1"/>
  <c r="Y1142" i="1" s="1"/>
  <c r="Y1144" i="1" s="1"/>
  <c r="X1138" i="1"/>
  <c r="X1142" i="1" s="1"/>
  <c r="W1138" i="1"/>
  <c r="W1142" i="1" s="1"/>
  <c r="V1138" i="1"/>
  <c r="U1138" i="1"/>
  <c r="U1142" i="1" s="1"/>
  <c r="T1138" i="1"/>
  <c r="S1138" i="1"/>
  <c r="S1142" i="1" s="1"/>
  <c r="R1138" i="1"/>
  <c r="Q1138" i="1"/>
  <c r="Q1142" i="1" s="1"/>
  <c r="Q1144" i="1" s="1"/>
  <c r="P1138" i="1"/>
  <c r="O1138" i="1"/>
  <c r="O1142" i="1" s="1"/>
  <c r="N1138" i="1"/>
  <c r="M1138" i="1"/>
  <c r="M1142" i="1" s="1"/>
  <c r="M1144" i="1" s="1"/>
  <c r="L1138" i="1"/>
  <c r="K1138" i="1"/>
  <c r="K1142" i="1" s="1"/>
  <c r="J1138" i="1"/>
  <c r="I1138" i="1"/>
  <c r="I1142" i="1" s="1"/>
  <c r="I1144" i="1" s="1"/>
  <c r="H1138" i="1"/>
  <c r="H1142" i="1" s="1"/>
  <c r="G1138" i="1"/>
  <c r="G1142" i="1" s="1"/>
  <c r="F1138" i="1"/>
  <c r="E1138" i="1"/>
  <c r="E1142" i="1" s="1"/>
  <c r="D1138" i="1"/>
  <c r="C1138" i="1"/>
  <c r="C1142" i="1" s="1"/>
  <c r="B1138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T1132" i="1"/>
  <c r="T1134" i="1" s="1"/>
  <c r="D1132" i="1"/>
  <c r="D1134" i="1" s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Z1131" i="1" s="1"/>
  <c r="M1131" i="1"/>
  <c r="L1131" i="1"/>
  <c r="K1131" i="1"/>
  <c r="J1131" i="1"/>
  <c r="I1131" i="1"/>
  <c r="H1131" i="1"/>
  <c r="G1131" i="1"/>
  <c r="F1131" i="1"/>
  <c r="E1131" i="1"/>
  <c r="D1131" i="1"/>
  <c r="C1131" i="1"/>
  <c r="B1131" i="1"/>
  <c r="Y1130" i="1"/>
  <c r="X1130" i="1"/>
  <c r="X1132" i="1" s="1"/>
  <c r="X1134" i="1" s="1"/>
  <c r="W1130" i="1"/>
  <c r="V1130" i="1"/>
  <c r="U1130" i="1"/>
  <c r="T1130" i="1"/>
  <c r="S1130" i="1"/>
  <c r="R1130" i="1"/>
  <c r="Q1130" i="1"/>
  <c r="P1130" i="1"/>
  <c r="P1132" i="1" s="1"/>
  <c r="P1134" i="1" s="1"/>
  <c r="O1130" i="1"/>
  <c r="N1130" i="1"/>
  <c r="M1130" i="1"/>
  <c r="L1130" i="1"/>
  <c r="L1132" i="1" s="1"/>
  <c r="L1134" i="1" s="1"/>
  <c r="K1130" i="1"/>
  <c r="J1130" i="1"/>
  <c r="I1130" i="1"/>
  <c r="H1130" i="1"/>
  <c r="H1132" i="1" s="1"/>
  <c r="H1134" i="1" s="1"/>
  <c r="G1130" i="1"/>
  <c r="F1130" i="1"/>
  <c r="E1130" i="1"/>
  <c r="D1130" i="1"/>
  <c r="C1130" i="1"/>
  <c r="B1130" i="1"/>
  <c r="Y1129" i="1"/>
  <c r="X1129" i="1"/>
  <c r="W1129" i="1"/>
  <c r="V1129" i="1"/>
  <c r="U1129" i="1"/>
  <c r="T1129" i="1"/>
  <c r="S1129" i="1"/>
  <c r="R1129" i="1"/>
  <c r="Q1129" i="1"/>
  <c r="P1129" i="1"/>
  <c r="O1129" i="1"/>
  <c r="N1129" i="1"/>
  <c r="M1129" i="1"/>
  <c r="Z1129" i="1" s="1"/>
  <c r="AB1129" i="1" s="1"/>
  <c r="L1129" i="1"/>
  <c r="K1129" i="1"/>
  <c r="J1129" i="1"/>
  <c r="I1129" i="1"/>
  <c r="H1129" i="1"/>
  <c r="G1129" i="1"/>
  <c r="F1129" i="1"/>
  <c r="E1129" i="1"/>
  <c r="D1129" i="1"/>
  <c r="C1129" i="1"/>
  <c r="B1129" i="1"/>
  <c r="Y1128" i="1"/>
  <c r="Y1132" i="1" s="1"/>
  <c r="X1128" i="1"/>
  <c r="W1128" i="1"/>
  <c r="V1128" i="1"/>
  <c r="V1132" i="1" s="1"/>
  <c r="U1128" i="1"/>
  <c r="U1132" i="1" s="1"/>
  <c r="T1128" i="1"/>
  <c r="S1128" i="1"/>
  <c r="R1128" i="1"/>
  <c r="R1132" i="1" s="1"/>
  <c r="Q1128" i="1"/>
  <c r="Q1132" i="1" s="1"/>
  <c r="P1128" i="1"/>
  <c r="O1128" i="1"/>
  <c r="N1128" i="1"/>
  <c r="N1132" i="1" s="1"/>
  <c r="M1128" i="1"/>
  <c r="M1132" i="1" s="1"/>
  <c r="L1128" i="1"/>
  <c r="K1128" i="1"/>
  <c r="J1128" i="1"/>
  <c r="J1132" i="1" s="1"/>
  <c r="I1128" i="1"/>
  <c r="I1132" i="1" s="1"/>
  <c r="H1128" i="1"/>
  <c r="G1128" i="1"/>
  <c r="F1128" i="1"/>
  <c r="F1132" i="1" s="1"/>
  <c r="E1128" i="1"/>
  <c r="E1132" i="1" s="1"/>
  <c r="D1128" i="1"/>
  <c r="C1128" i="1"/>
  <c r="B1128" i="1"/>
  <c r="I1124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Z1123" i="1" s="1"/>
  <c r="L1123" i="1"/>
  <c r="K1123" i="1"/>
  <c r="J1123" i="1"/>
  <c r="I1123" i="1"/>
  <c r="H1123" i="1"/>
  <c r="G1123" i="1"/>
  <c r="F1123" i="1"/>
  <c r="E1123" i="1"/>
  <c r="D1123" i="1"/>
  <c r="C1123" i="1"/>
  <c r="B1123" i="1"/>
  <c r="V1122" i="1"/>
  <c r="R1122" i="1"/>
  <c r="J1122" i="1"/>
  <c r="F1122" i="1"/>
  <c r="B1122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C1121" i="1"/>
  <c r="B1121" i="1"/>
  <c r="Y1120" i="1"/>
  <c r="X1120" i="1"/>
  <c r="W1120" i="1"/>
  <c r="V1120" i="1"/>
  <c r="U1120" i="1"/>
  <c r="T1120" i="1"/>
  <c r="S1120" i="1"/>
  <c r="R1120" i="1"/>
  <c r="Q1120" i="1"/>
  <c r="P1120" i="1"/>
  <c r="O1120" i="1"/>
  <c r="N1120" i="1"/>
  <c r="N1122" i="1" s="1"/>
  <c r="M1120" i="1"/>
  <c r="L1120" i="1"/>
  <c r="K1120" i="1"/>
  <c r="J1120" i="1"/>
  <c r="I1120" i="1"/>
  <c r="H1120" i="1"/>
  <c r="G1120" i="1"/>
  <c r="F1120" i="1"/>
  <c r="E1120" i="1"/>
  <c r="D1120" i="1"/>
  <c r="C1120" i="1"/>
  <c r="B1120" i="1"/>
  <c r="Y1119" i="1"/>
  <c r="X1119" i="1"/>
  <c r="W1119" i="1"/>
  <c r="V1119" i="1"/>
  <c r="U1119" i="1"/>
  <c r="T1119" i="1"/>
  <c r="S1119" i="1"/>
  <c r="R1119" i="1"/>
  <c r="Q1119" i="1"/>
  <c r="P1119" i="1"/>
  <c r="O1119" i="1"/>
  <c r="N1119" i="1"/>
  <c r="M1119" i="1"/>
  <c r="Z1119" i="1" s="1"/>
  <c r="AB1119" i="1" s="1"/>
  <c r="L1119" i="1"/>
  <c r="K1119" i="1"/>
  <c r="J1119" i="1"/>
  <c r="I1119" i="1"/>
  <c r="H1119" i="1"/>
  <c r="G1119" i="1"/>
  <c r="F1119" i="1"/>
  <c r="E1119" i="1"/>
  <c r="D1119" i="1"/>
  <c r="C1119" i="1"/>
  <c r="B1119" i="1"/>
  <c r="Y1118" i="1"/>
  <c r="Y1122" i="1" s="1"/>
  <c r="Y1124" i="1" s="1"/>
  <c r="X1118" i="1"/>
  <c r="W1118" i="1"/>
  <c r="W1122" i="1" s="1"/>
  <c r="V1118" i="1"/>
  <c r="U1118" i="1"/>
  <c r="U1122" i="1" s="1"/>
  <c r="U1124" i="1" s="1"/>
  <c r="T1118" i="1"/>
  <c r="S1118" i="1"/>
  <c r="S1122" i="1" s="1"/>
  <c r="R1118" i="1"/>
  <c r="Q1118" i="1"/>
  <c r="Q1122" i="1" s="1"/>
  <c r="Q1124" i="1" s="1"/>
  <c r="P1118" i="1"/>
  <c r="O1118" i="1"/>
  <c r="O1122" i="1" s="1"/>
  <c r="N1118" i="1"/>
  <c r="M1118" i="1"/>
  <c r="M1122" i="1" s="1"/>
  <c r="M1124" i="1" s="1"/>
  <c r="L1118" i="1"/>
  <c r="K1118" i="1"/>
  <c r="K1122" i="1" s="1"/>
  <c r="J1118" i="1"/>
  <c r="I1118" i="1"/>
  <c r="I1122" i="1" s="1"/>
  <c r="H1118" i="1"/>
  <c r="G1118" i="1"/>
  <c r="G1122" i="1" s="1"/>
  <c r="F1118" i="1"/>
  <c r="E1118" i="1"/>
  <c r="E1122" i="1" s="1"/>
  <c r="E1124" i="1" s="1"/>
  <c r="D1118" i="1"/>
  <c r="C1118" i="1"/>
  <c r="C1122" i="1" s="1"/>
  <c r="B1118" i="1"/>
  <c r="K1114" i="1"/>
  <c r="Y1113" i="1"/>
  <c r="Y1114" i="1" s="1"/>
  <c r="X1113" i="1"/>
  <c r="W1113" i="1"/>
  <c r="V1113" i="1"/>
  <c r="U1113" i="1"/>
  <c r="U1114" i="1" s="1"/>
  <c r="T1113" i="1"/>
  <c r="T1114" i="1" s="1"/>
  <c r="S1113" i="1"/>
  <c r="R1113" i="1"/>
  <c r="Q1113" i="1"/>
  <c r="Q1114" i="1" s="1"/>
  <c r="P1113" i="1"/>
  <c r="P1114" i="1" s="1"/>
  <c r="O1113" i="1"/>
  <c r="N1113" i="1"/>
  <c r="M1113" i="1"/>
  <c r="L1113" i="1"/>
  <c r="L1114" i="1" s="1"/>
  <c r="K1113" i="1"/>
  <c r="J1113" i="1"/>
  <c r="I1113" i="1"/>
  <c r="I1114" i="1" s="1"/>
  <c r="H1113" i="1"/>
  <c r="G1113" i="1"/>
  <c r="F1113" i="1"/>
  <c r="E1113" i="1"/>
  <c r="E1114" i="1" s="1"/>
  <c r="D1113" i="1"/>
  <c r="D1114" i="1" s="1"/>
  <c r="C1113" i="1"/>
  <c r="B1113" i="1"/>
  <c r="X1112" i="1"/>
  <c r="H1112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Z1111" i="1" s="1"/>
  <c r="M1111" i="1"/>
  <c r="L1111" i="1"/>
  <c r="K1111" i="1"/>
  <c r="J1111" i="1"/>
  <c r="I1111" i="1"/>
  <c r="H1111" i="1"/>
  <c r="G1111" i="1"/>
  <c r="F1111" i="1"/>
  <c r="E1111" i="1"/>
  <c r="D1111" i="1"/>
  <c r="C1111" i="1"/>
  <c r="B1111" i="1"/>
  <c r="Y1110" i="1"/>
  <c r="X1110" i="1"/>
  <c r="W1110" i="1"/>
  <c r="V1110" i="1"/>
  <c r="U1110" i="1"/>
  <c r="T1110" i="1"/>
  <c r="T1112" i="1" s="1"/>
  <c r="S1110" i="1"/>
  <c r="R1110" i="1"/>
  <c r="Q1110" i="1"/>
  <c r="P1110" i="1"/>
  <c r="P1112" i="1" s="1"/>
  <c r="O1110" i="1"/>
  <c r="N1110" i="1"/>
  <c r="M1110" i="1"/>
  <c r="L1110" i="1"/>
  <c r="L1112" i="1" s="1"/>
  <c r="K1110" i="1"/>
  <c r="J1110" i="1"/>
  <c r="I1110" i="1"/>
  <c r="H1110" i="1"/>
  <c r="G1110" i="1"/>
  <c r="F1110" i="1"/>
  <c r="E1110" i="1"/>
  <c r="D1110" i="1"/>
  <c r="D1112" i="1" s="1"/>
  <c r="C1110" i="1"/>
  <c r="B1110" i="1"/>
  <c r="Y1109" i="1"/>
  <c r="X1109" i="1"/>
  <c r="W1109" i="1"/>
  <c r="V1109" i="1"/>
  <c r="U1109" i="1"/>
  <c r="T1109" i="1"/>
  <c r="S1109" i="1"/>
  <c r="R1109" i="1"/>
  <c r="Q1109" i="1"/>
  <c r="P1109" i="1"/>
  <c r="O1109" i="1"/>
  <c r="N1109" i="1"/>
  <c r="M1109" i="1"/>
  <c r="Z1109" i="1" s="1"/>
  <c r="L1109" i="1"/>
  <c r="K1109" i="1"/>
  <c r="J1109" i="1"/>
  <c r="I1109" i="1"/>
  <c r="H1109" i="1"/>
  <c r="G1109" i="1"/>
  <c r="F1109" i="1"/>
  <c r="E1109" i="1"/>
  <c r="D1109" i="1"/>
  <c r="C1109" i="1"/>
  <c r="B1109" i="1"/>
  <c r="Y1108" i="1"/>
  <c r="Y1112" i="1" s="1"/>
  <c r="X1108" i="1"/>
  <c r="W1108" i="1"/>
  <c r="W1112" i="1" s="1"/>
  <c r="W1114" i="1" s="1"/>
  <c r="V1108" i="1"/>
  <c r="V1112" i="1" s="1"/>
  <c r="U1108" i="1"/>
  <c r="U1112" i="1" s="1"/>
  <c r="T1108" i="1"/>
  <c r="S1108" i="1"/>
  <c r="S1112" i="1" s="1"/>
  <c r="S1114" i="1" s="1"/>
  <c r="R1108" i="1"/>
  <c r="R1112" i="1" s="1"/>
  <c r="Q1108" i="1"/>
  <c r="Q1112" i="1" s="1"/>
  <c r="P1108" i="1"/>
  <c r="O1108" i="1"/>
  <c r="O1112" i="1" s="1"/>
  <c r="O1114" i="1" s="1"/>
  <c r="N1108" i="1"/>
  <c r="N1112" i="1" s="1"/>
  <c r="M1108" i="1"/>
  <c r="M1112" i="1" s="1"/>
  <c r="L1108" i="1"/>
  <c r="K1108" i="1"/>
  <c r="K1112" i="1" s="1"/>
  <c r="J1108" i="1"/>
  <c r="J1112" i="1" s="1"/>
  <c r="I1108" i="1"/>
  <c r="I1112" i="1" s="1"/>
  <c r="H1108" i="1"/>
  <c r="G1108" i="1"/>
  <c r="G1112" i="1" s="1"/>
  <c r="G1114" i="1" s="1"/>
  <c r="F1108" i="1"/>
  <c r="F1112" i="1" s="1"/>
  <c r="E1108" i="1"/>
  <c r="E1112" i="1" s="1"/>
  <c r="D1108" i="1"/>
  <c r="C1108" i="1"/>
  <c r="C1112" i="1" s="1"/>
  <c r="C1114" i="1" s="1"/>
  <c r="B1108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Z1103" i="1" s="1"/>
  <c r="L1103" i="1"/>
  <c r="K1103" i="1"/>
  <c r="J1103" i="1"/>
  <c r="I1103" i="1"/>
  <c r="H1103" i="1"/>
  <c r="G1103" i="1"/>
  <c r="F1103" i="1"/>
  <c r="E1103" i="1"/>
  <c r="D1103" i="1"/>
  <c r="C1103" i="1"/>
  <c r="B1103" i="1"/>
  <c r="J1102" i="1"/>
  <c r="Y1101" i="1"/>
  <c r="X1101" i="1"/>
  <c r="W1101" i="1"/>
  <c r="V1101" i="1"/>
  <c r="U1101" i="1"/>
  <c r="T1101" i="1"/>
  <c r="T1081" i="1" s="1"/>
  <c r="T1061" i="1" s="1"/>
  <c r="S1101" i="1"/>
  <c r="R1101" i="1"/>
  <c r="Q1101" i="1"/>
  <c r="P1101" i="1"/>
  <c r="P1081" i="1" s="1"/>
  <c r="P1061" i="1" s="1"/>
  <c r="O1101" i="1"/>
  <c r="N1101" i="1"/>
  <c r="M1101" i="1"/>
  <c r="L1101" i="1"/>
  <c r="L1081" i="1" s="1"/>
  <c r="L1061" i="1" s="1"/>
  <c r="K1101" i="1"/>
  <c r="J1101" i="1"/>
  <c r="I1101" i="1"/>
  <c r="H1101" i="1"/>
  <c r="G1101" i="1"/>
  <c r="F1101" i="1"/>
  <c r="E1101" i="1"/>
  <c r="D1101" i="1"/>
  <c r="D1081" i="1" s="1"/>
  <c r="D1061" i="1" s="1"/>
  <c r="C1101" i="1"/>
  <c r="B1101" i="1"/>
  <c r="Y1100" i="1"/>
  <c r="X1100" i="1"/>
  <c r="W1100" i="1"/>
  <c r="V1100" i="1"/>
  <c r="V1102" i="1" s="1"/>
  <c r="U1100" i="1"/>
  <c r="T1100" i="1"/>
  <c r="S1100" i="1"/>
  <c r="R1100" i="1"/>
  <c r="R1102" i="1" s="1"/>
  <c r="Q1100" i="1"/>
  <c r="P1100" i="1"/>
  <c r="O1100" i="1"/>
  <c r="N1100" i="1"/>
  <c r="N1080" i="1" s="1"/>
  <c r="N1060" i="1" s="1"/>
  <c r="M1100" i="1"/>
  <c r="L1100" i="1"/>
  <c r="K1100" i="1"/>
  <c r="J1100" i="1"/>
  <c r="J1080" i="1" s="1"/>
  <c r="J1060" i="1" s="1"/>
  <c r="I1100" i="1"/>
  <c r="H1100" i="1"/>
  <c r="G1100" i="1"/>
  <c r="F1100" i="1"/>
  <c r="F1102" i="1" s="1"/>
  <c r="E1100" i="1"/>
  <c r="D1100" i="1"/>
  <c r="C1100" i="1"/>
  <c r="B1100" i="1"/>
  <c r="Y1099" i="1"/>
  <c r="Y1079" i="1" s="1"/>
  <c r="Y1059" i="1" s="1"/>
  <c r="X1099" i="1"/>
  <c r="W1099" i="1"/>
  <c r="V1099" i="1"/>
  <c r="U1099" i="1"/>
  <c r="U1079" i="1" s="1"/>
  <c r="U1059" i="1" s="1"/>
  <c r="T1099" i="1"/>
  <c r="S1099" i="1"/>
  <c r="R1099" i="1"/>
  <c r="Q1099" i="1"/>
  <c r="Q1079" i="1" s="1"/>
  <c r="Q1059" i="1" s="1"/>
  <c r="P1099" i="1"/>
  <c r="O1099" i="1"/>
  <c r="N1099" i="1"/>
  <c r="M1099" i="1"/>
  <c r="Z1099" i="1" s="1"/>
  <c r="AB1099" i="1" s="1"/>
  <c r="L1099" i="1"/>
  <c r="K1099" i="1"/>
  <c r="J1099" i="1"/>
  <c r="I1099" i="1"/>
  <c r="I1079" i="1" s="1"/>
  <c r="I1059" i="1" s="1"/>
  <c r="H1099" i="1"/>
  <c r="G1099" i="1"/>
  <c r="F1099" i="1"/>
  <c r="E1099" i="1"/>
  <c r="E1079" i="1" s="1"/>
  <c r="E1059" i="1" s="1"/>
  <c r="D1099" i="1"/>
  <c r="C1099" i="1"/>
  <c r="B1099" i="1"/>
  <c r="Y1098" i="1"/>
  <c r="X1098" i="1"/>
  <c r="W1098" i="1"/>
  <c r="W1102" i="1" s="1"/>
  <c r="V1098" i="1"/>
  <c r="U1098" i="1"/>
  <c r="T1098" i="1"/>
  <c r="S1098" i="1"/>
  <c r="S1102" i="1" s="1"/>
  <c r="R1098" i="1"/>
  <c r="Q1098" i="1"/>
  <c r="P1098" i="1"/>
  <c r="O1098" i="1"/>
  <c r="O1102" i="1" s="1"/>
  <c r="N1098" i="1"/>
  <c r="M1098" i="1"/>
  <c r="L1098" i="1"/>
  <c r="K1098" i="1"/>
  <c r="K1102" i="1" s="1"/>
  <c r="J1098" i="1"/>
  <c r="I1098" i="1"/>
  <c r="H1098" i="1"/>
  <c r="G1098" i="1"/>
  <c r="G1102" i="1" s="1"/>
  <c r="F1098" i="1"/>
  <c r="E1098" i="1"/>
  <c r="D1098" i="1"/>
  <c r="C1098" i="1"/>
  <c r="C1102" i="1" s="1"/>
  <c r="B1098" i="1"/>
  <c r="Y1093" i="1"/>
  <c r="Y1094" i="1" s="1"/>
  <c r="X1093" i="1"/>
  <c r="W1093" i="1"/>
  <c r="V1093" i="1"/>
  <c r="U1093" i="1"/>
  <c r="U1094" i="1" s="1"/>
  <c r="T1093" i="1"/>
  <c r="S1093" i="1"/>
  <c r="R1093" i="1"/>
  <c r="Q1093" i="1"/>
  <c r="Q1094" i="1" s="1"/>
  <c r="P1093" i="1"/>
  <c r="O1093" i="1"/>
  <c r="N1093" i="1"/>
  <c r="M1093" i="1"/>
  <c r="L1093" i="1"/>
  <c r="K1093" i="1"/>
  <c r="J1093" i="1"/>
  <c r="I1093" i="1"/>
  <c r="I1094" i="1" s="1"/>
  <c r="H1093" i="1"/>
  <c r="G1093" i="1"/>
  <c r="F1093" i="1"/>
  <c r="E1093" i="1"/>
  <c r="E1094" i="1" s="1"/>
  <c r="D1093" i="1"/>
  <c r="C1093" i="1"/>
  <c r="B1093" i="1"/>
  <c r="T1092" i="1"/>
  <c r="P1092" i="1"/>
  <c r="L1092" i="1"/>
  <c r="D1092" i="1"/>
  <c r="Y1091" i="1"/>
  <c r="X1091" i="1"/>
  <c r="W1091" i="1"/>
  <c r="V1091" i="1"/>
  <c r="U1091" i="1"/>
  <c r="T1091" i="1"/>
  <c r="S1091" i="1"/>
  <c r="R1091" i="1"/>
  <c r="Q1091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C1091" i="1"/>
  <c r="B1091" i="1"/>
  <c r="Y1090" i="1"/>
  <c r="X1090" i="1"/>
  <c r="W1090" i="1"/>
  <c r="V1090" i="1"/>
  <c r="U1090" i="1"/>
  <c r="T1090" i="1"/>
  <c r="S1090" i="1"/>
  <c r="R1090" i="1"/>
  <c r="Q1090" i="1"/>
  <c r="P1090" i="1"/>
  <c r="O1090" i="1"/>
  <c r="N1090" i="1"/>
  <c r="M1090" i="1"/>
  <c r="Z1090" i="1" s="1"/>
  <c r="L1090" i="1"/>
  <c r="K1090" i="1"/>
  <c r="J1090" i="1"/>
  <c r="I1090" i="1"/>
  <c r="H1090" i="1"/>
  <c r="G1090" i="1"/>
  <c r="F1090" i="1"/>
  <c r="E1090" i="1"/>
  <c r="D1090" i="1"/>
  <c r="C1090" i="1"/>
  <c r="B1090" i="1"/>
  <c r="Y1089" i="1"/>
  <c r="X1089" i="1"/>
  <c r="W1089" i="1"/>
  <c r="V1089" i="1"/>
  <c r="U1089" i="1"/>
  <c r="T1089" i="1"/>
  <c r="S1089" i="1"/>
  <c r="R1089" i="1"/>
  <c r="Q1089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C1089" i="1"/>
  <c r="B1089" i="1"/>
  <c r="Y1088" i="1"/>
  <c r="Y1092" i="1" s="1"/>
  <c r="X1088" i="1"/>
  <c r="W1088" i="1"/>
  <c r="W1092" i="1" s="1"/>
  <c r="W1094" i="1" s="1"/>
  <c r="V1088" i="1"/>
  <c r="U1088" i="1"/>
  <c r="U1092" i="1" s="1"/>
  <c r="T1088" i="1"/>
  <c r="S1088" i="1"/>
  <c r="S1092" i="1" s="1"/>
  <c r="S1094" i="1" s="1"/>
  <c r="R1088" i="1"/>
  <c r="Q1088" i="1"/>
  <c r="Q1092" i="1" s="1"/>
  <c r="P1088" i="1"/>
  <c r="O1088" i="1"/>
  <c r="O1092" i="1" s="1"/>
  <c r="O1094" i="1" s="1"/>
  <c r="N1088" i="1"/>
  <c r="M1088" i="1"/>
  <c r="M1092" i="1" s="1"/>
  <c r="L1088" i="1"/>
  <c r="K1088" i="1"/>
  <c r="K1092" i="1" s="1"/>
  <c r="K1094" i="1" s="1"/>
  <c r="J1088" i="1"/>
  <c r="I1088" i="1"/>
  <c r="I1092" i="1" s="1"/>
  <c r="H1088" i="1"/>
  <c r="G1088" i="1"/>
  <c r="G1092" i="1" s="1"/>
  <c r="G1094" i="1" s="1"/>
  <c r="F1088" i="1"/>
  <c r="E1088" i="1"/>
  <c r="E1092" i="1" s="1"/>
  <c r="D1088" i="1"/>
  <c r="C1088" i="1"/>
  <c r="C1092" i="1" s="1"/>
  <c r="C1094" i="1" s="1"/>
  <c r="B1088" i="1"/>
  <c r="Y1083" i="1"/>
  <c r="X1083" i="1"/>
  <c r="W1083" i="1"/>
  <c r="V1083" i="1"/>
  <c r="U1083" i="1"/>
  <c r="T1083" i="1"/>
  <c r="S1083" i="1"/>
  <c r="R1083" i="1"/>
  <c r="Q1083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C1083" i="1"/>
  <c r="B1083" i="1"/>
  <c r="X1081" i="1"/>
  <c r="X1061" i="1" s="1"/>
  <c r="H1081" i="1"/>
  <c r="H1061" i="1" s="1"/>
  <c r="R1080" i="1"/>
  <c r="R1060" i="1" s="1"/>
  <c r="B1080" i="1"/>
  <c r="X1078" i="1"/>
  <c r="Z1073" i="1"/>
  <c r="X1072" i="1"/>
  <c r="X1074" i="1" s="1"/>
  <c r="T1072" i="1"/>
  <c r="T1074" i="1" s="1"/>
  <c r="P1072" i="1"/>
  <c r="P1074" i="1" s="1"/>
  <c r="L1072" i="1"/>
  <c r="L1074" i="1" s="1"/>
  <c r="H1072" i="1"/>
  <c r="H1074" i="1" s="1"/>
  <c r="D1072" i="1"/>
  <c r="D1074" i="1" s="1"/>
  <c r="Z1071" i="1"/>
  <c r="AA1071" i="1" s="1"/>
  <c r="AA1070" i="1"/>
  <c r="Z1070" i="1"/>
  <c r="Y1069" i="1"/>
  <c r="X1069" i="1"/>
  <c r="W1069" i="1"/>
  <c r="V1069" i="1"/>
  <c r="U1069" i="1"/>
  <c r="T1069" i="1"/>
  <c r="S1069" i="1"/>
  <c r="R1069" i="1"/>
  <c r="Q1069" i="1"/>
  <c r="P1069" i="1"/>
  <c r="O1069" i="1"/>
  <c r="N1069" i="1"/>
  <c r="Z1069" i="1" s="1"/>
  <c r="AB1069" i="1" s="1"/>
  <c r="M1069" i="1"/>
  <c r="L1069" i="1"/>
  <c r="K1069" i="1"/>
  <c r="J1069" i="1"/>
  <c r="I1069" i="1"/>
  <c r="H1069" i="1"/>
  <c r="G1069" i="1"/>
  <c r="F1069" i="1"/>
  <c r="E1069" i="1"/>
  <c r="D1069" i="1"/>
  <c r="C1069" i="1"/>
  <c r="B1069" i="1"/>
  <c r="Y1068" i="1"/>
  <c r="X1068" i="1"/>
  <c r="W1068" i="1"/>
  <c r="V1068" i="1"/>
  <c r="V1072" i="1" s="1"/>
  <c r="V1074" i="1" s="1"/>
  <c r="U1068" i="1"/>
  <c r="T1068" i="1"/>
  <c r="S1068" i="1"/>
  <c r="R1068" i="1"/>
  <c r="R1072" i="1" s="1"/>
  <c r="R1074" i="1" s="1"/>
  <c r="Q1068" i="1"/>
  <c r="P1068" i="1"/>
  <c r="O1068" i="1"/>
  <c r="N1068" i="1"/>
  <c r="N1072" i="1" s="1"/>
  <c r="N1074" i="1" s="1"/>
  <c r="M1068" i="1"/>
  <c r="L1068" i="1"/>
  <c r="K1068" i="1"/>
  <c r="J1068" i="1"/>
  <c r="J1072" i="1" s="1"/>
  <c r="J1074" i="1" s="1"/>
  <c r="I1068" i="1"/>
  <c r="H1068" i="1"/>
  <c r="G1068" i="1"/>
  <c r="F1068" i="1"/>
  <c r="F1072" i="1" s="1"/>
  <c r="F1074" i="1" s="1"/>
  <c r="E1068" i="1"/>
  <c r="D1068" i="1"/>
  <c r="C1068" i="1"/>
  <c r="B1068" i="1"/>
  <c r="B1072" i="1" s="1"/>
  <c r="B1074" i="1" s="1"/>
  <c r="Y1063" i="1"/>
  <c r="X1063" i="1"/>
  <c r="V1063" i="1"/>
  <c r="U1063" i="1"/>
  <c r="T1063" i="1"/>
  <c r="R1063" i="1"/>
  <c r="Q1063" i="1"/>
  <c r="P1063" i="1"/>
  <c r="N1063" i="1"/>
  <c r="M1063" i="1"/>
  <c r="L1063" i="1"/>
  <c r="J1063" i="1"/>
  <c r="I1063" i="1"/>
  <c r="H1063" i="1"/>
  <c r="F1063" i="1"/>
  <c r="E1063" i="1"/>
  <c r="D1063" i="1"/>
  <c r="B1063" i="1"/>
  <c r="W1061" i="1"/>
  <c r="S1061" i="1"/>
  <c r="O1061" i="1"/>
  <c r="K1061" i="1"/>
  <c r="G1061" i="1"/>
  <c r="C1061" i="1"/>
  <c r="X1059" i="1"/>
  <c r="T1059" i="1"/>
  <c r="P1059" i="1"/>
  <c r="L1059" i="1"/>
  <c r="H1059" i="1"/>
  <c r="D1059" i="1"/>
  <c r="J1054" i="1"/>
  <c r="Y1053" i="1"/>
  <c r="X1053" i="1"/>
  <c r="X1054" i="1" s="1"/>
  <c r="W1053" i="1"/>
  <c r="V1053" i="1"/>
  <c r="U1053" i="1"/>
  <c r="T1053" i="1"/>
  <c r="T1054" i="1" s="1"/>
  <c r="S1053" i="1"/>
  <c r="R1053" i="1"/>
  <c r="Q1053" i="1"/>
  <c r="P1053" i="1"/>
  <c r="P1054" i="1" s="1"/>
  <c r="O1053" i="1"/>
  <c r="N1053" i="1"/>
  <c r="M1053" i="1"/>
  <c r="L1053" i="1"/>
  <c r="L1054" i="1" s="1"/>
  <c r="K1053" i="1"/>
  <c r="J1053" i="1"/>
  <c r="I1053" i="1"/>
  <c r="H1053" i="1"/>
  <c r="H1054" i="1" s="1"/>
  <c r="G1053" i="1"/>
  <c r="F1053" i="1"/>
  <c r="E1053" i="1"/>
  <c r="D1053" i="1"/>
  <c r="D1054" i="1" s="1"/>
  <c r="C1053" i="1"/>
  <c r="B1053" i="1"/>
  <c r="W1052" i="1"/>
  <c r="K1052" i="1"/>
  <c r="G1052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Z1051" i="1" s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X1050" i="1"/>
  <c r="W1050" i="1"/>
  <c r="V1050" i="1"/>
  <c r="U1050" i="1"/>
  <c r="T1050" i="1"/>
  <c r="S1050" i="1"/>
  <c r="S1052" i="1" s="1"/>
  <c r="R1050" i="1"/>
  <c r="Q1050" i="1"/>
  <c r="P1050" i="1"/>
  <c r="O1050" i="1"/>
  <c r="O1052" i="1" s="1"/>
  <c r="N1050" i="1"/>
  <c r="M1050" i="1"/>
  <c r="L1050" i="1"/>
  <c r="K1050" i="1"/>
  <c r="J1050" i="1"/>
  <c r="I1050" i="1"/>
  <c r="H1050" i="1"/>
  <c r="G1050" i="1"/>
  <c r="F1050" i="1"/>
  <c r="E1050" i="1"/>
  <c r="D1050" i="1"/>
  <c r="C1050" i="1"/>
  <c r="C1052" i="1" s="1"/>
  <c r="B1050" i="1"/>
  <c r="Y1049" i="1"/>
  <c r="X1049" i="1"/>
  <c r="W1049" i="1"/>
  <c r="V1049" i="1"/>
  <c r="U1049" i="1"/>
  <c r="T1049" i="1"/>
  <c r="S1049" i="1"/>
  <c r="R1049" i="1"/>
  <c r="Q1049" i="1"/>
  <c r="P1049" i="1"/>
  <c r="O1049" i="1"/>
  <c r="N1049" i="1"/>
  <c r="Z1049" i="1" s="1"/>
  <c r="AB1049" i="1" s="1"/>
  <c r="M1049" i="1"/>
  <c r="L1049" i="1"/>
  <c r="K1049" i="1"/>
  <c r="J1049" i="1"/>
  <c r="I1049" i="1"/>
  <c r="H1049" i="1"/>
  <c r="G1049" i="1"/>
  <c r="F1049" i="1"/>
  <c r="E1049" i="1"/>
  <c r="D1049" i="1"/>
  <c r="C1049" i="1"/>
  <c r="B1049" i="1"/>
  <c r="Y1048" i="1"/>
  <c r="Y1052" i="1" s="1"/>
  <c r="X1048" i="1"/>
  <c r="X1052" i="1" s="1"/>
  <c r="W1048" i="1"/>
  <c r="V1048" i="1"/>
  <c r="V1052" i="1" s="1"/>
  <c r="V1054" i="1" s="1"/>
  <c r="U1048" i="1"/>
  <c r="U1052" i="1" s="1"/>
  <c r="T1048" i="1"/>
  <c r="T1052" i="1" s="1"/>
  <c r="S1048" i="1"/>
  <c r="R1048" i="1"/>
  <c r="R1052" i="1" s="1"/>
  <c r="R1054" i="1" s="1"/>
  <c r="Q1048" i="1"/>
  <c r="Q1052" i="1" s="1"/>
  <c r="P1048" i="1"/>
  <c r="P1052" i="1" s="1"/>
  <c r="O1048" i="1"/>
  <c r="N1048" i="1"/>
  <c r="N1052" i="1" s="1"/>
  <c r="N1054" i="1" s="1"/>
  <c r="M1048" i="1"/>
  <c r="L1048" i="1"/>
  <c r="L1052" i="1" s="1"/>
  <c r="K1048" i="1"/>
  <c r="J1048" i="1"/>
  <c r="J1052" i="1" s="1"/>
  <c r="I1048" i="1"/>
  <c r="I1052" i="1" s="1"/>
  <c r="H1048" i="1"/>
  <c r="H1052" i="1" s="1"/>
  <c r="G1048" i="1"/>
  <c r="F1048" i="1"/>
  <c r="F1052" i="1" s="1"/>
  <c r="F1054" i="1" s="1"/>
  <c r="E1048" i="1"/>
  <c r="E1052" i="1" s="1"/>
  <c r="D1048" i="1"/>
  <c r="D1052" i="1" s="1"/>
  <c r="C1048" i="1"/>
  <c r="B1048" i="1"/>
  <c r="B1052" i="1" s="1"/>
  <c r="B1054" i="1" s="1"/>
  <c r="Y1043" i="1"/>
  <c r="X1043" i="1"/>
  <c r="W1043" i="1"/>
  <c r="V1043" i="1"/>
  <c r="U1043" i="1"/>
  <c r="U1044" i="1" s="1"/>
  <c r="T1043" i="1"/>
  <c r="S1043" i="1"/>
  <c r="R1043" i="1"/>
  <c r="Q1043" i="1"/>
  <c r="Q1044" i="1" s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E1044" i="1" s="1"/>
  <c r="D1043" i="1"/>
  <c r="C1043" i="1"/>
  <c r="B1043" i="1"/>
  <c r="Y1042" i="1"/>
  <c r="I1042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Z1041" i="1" s="1"/>
  <c r="AA1041" i="1" s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X1040" i="1"/>
  <c r="W1040" i="1"/>
  <c r="V1040" i="1"/>
  <c r="U1040" i="1"/>
  <c r="U1042" i="1" s="1"/>
  <c r="T1040" i="1"/>
  <c r="S1040" i="1"/>
  <c r="R1040" i="1"/>
  <c r="Q1040" i="1"/>
  <c r="Q1042" i="1" s="1"/>
  <c r="P1040" i="1"/>
  <c r="O1040" i="1"/>
  <c r="N1040" i="1"/>
  <c r="M1040" i="1"/>
  <c r="Z1040" i="1" s="1"/>
  <c r="L1040" i="1"/>
  <c r="K1040" i="1"/>
  <c r="J1040" i="1"/>
  <c r="I1040" i="1"/>
  <c r="H1040" i="1"/>
  <c r="G1040" i="1"/>
  <c r="F1040" i="1"/>
  <c r="E1040" i="1"/>
  <c r="E1042" i="1" s="1"/>
  <c r="D1040" i="1"/>
  <c r="C1040" i="1"/>
  <c r="B1040" i="1"/>
  <c r="Y1039" i="1"/>
  <c r="X1039" i="1"/>
  <c r="W1039" i="1"/>
  <c r="V1039" i="1"/>
  <c r="U1039" i="1"/>
  <c r="T1039" i="1"/>
  <c r="S1039" i="1"/>
  <c r="R1039" i="1"/>
  <c r="Q1039" i="1"/>
  <c r="P1039" i="1"/>
  <c r="O1039" i="1"/>
  <c r="N1039" i="1"/>
  <c r="M1039" i="1"/>
  <c r="Z1039" i="1" s="1"/>
  <c r="AB1039" i="1" s="1"/>
  <c r="L1039" i="1"/>
  <c r="K1039" i="1"/>
  <c r="J1039" i="1"/>
  <c r="I1039" i="1"/>
  <c r="H1039" i="1"/>
  <c r="G1039" i="1"/>
  <c r="F1039" i="1"/>
  <c r="E1039" i="1"/>
  <c r="D1039" i="1"/>
  <c r="C1039" i="1"/>
  <c r="B1039" i="1"/>
  <c r="Y1038" i="1"/>
  <c r="X1038" i="1"/>
  <c r="W1038" i="1"/>
  <c r="W1042" i="1" s="1"/>
  <c r="V1038" i="1"/>
  <c r="V1042" i="1" s="1"/>
  <c r="U1038" i="1"/>
  <c r="T1038" i="1"/>
  <c r="S1038" i="1"/>
  <c r="S1042" i="1" s="1"/>
  <c r="R1038" i="1"/>
  <c r="R1042" i="1" s="1"/>
  <c r="Q1038" i="1"/>
  <c r="P1038" i="1"/>
  <c r="O1038" i="1"/>
  <c r="O1042" i="1" s="1"/>
  <c r="N1038" i="1"/>
  <c r="N1042" i="1" s="1"/>
  <c r="M1038" i="1"/>
  <c r="L1038" i="1"/>
  <c r="K1038" i="1"/>
  <c r="K1042" i="1" s="1"/>
  <c r="J1038" i="1"/>
  <c r="J1042" i="1" s="1"/>
  <c r="I1038" i="1"/>
  <c r="H1038" i="1"/>
  <c r="G1038" i="1"/>
  <c r="G1042" i="1" s="1"/>
  <c r="F1038" i="1"/>
  <c r="F1042" i="1" s="1"/>
  <c r="E1038" i="1"/>
  <c r="D1038" i="1"/>
  <c r="C1038" i="1"/>
  <c r="C1042" i="1" s="1"/>
  <c r="B1038" i="1"/>
  <c r="B1042" i="1" s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W1032" i="1"/>
  <c r="O1032" i="1"/>
  <c r="K1032" i="1"/>
  <c r="G1032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Z1031" i="1" s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X1030" i="1"/>
  <c r="W1030" i="1"/>
  <c r="V1030" i="1"/>
  <c r="U1030" i="1"/>
  <c r="T1030" i="1"/>
  <c r="S1030" i="1"/>
  <c r="S1032" i="1" s="1"/>
  <c r="R1030" i="1"/>
  <c r="Q1030" i="1"/>
  <c r="P1030" i="1"/>
  <c r="O1030" i="1"/>
  <c r="N1030" i="1"/>
  <c r="M1030" i="1"/>
  <c r="Z1030" i="1" s="1"/>
  <c r="AA1030" i="1" s="1"/>
  <c r="L1030" i="1"/>
  <c r="K1030" i="1"/>
  <c r="J1030" i="1"/>
  <c r="I1030" i="1"/>
  <c r="H1030" i="1"/>
  <c r="G1030" i="1"/>
  <c r="F1030" i="1"/>
  <c r="E1030" i="1"/>
  <c r="D1030" i="1"/>
  <c r="C1030" i="1"/>
  <c r="C1032" i="1" s="1"/>
  <c r="B1030" i="1"/>
  <c r="Y1029" i="1"/>
  <c r="X1029" i="1"/>
  <c r="W1029" i="1"/>
  <c r="V1029" i="1"/>
  <c r="U1029" i="1"/>
  <c r="T1029" i="1"/>
  <c r="S1029" i="1"/>
  <c r="R1029" i="1"/>
  <c r="Q1029" i="1"/>
  <c r="P1029" i="1"/>
  <c r="O1029" i="1"/>
  <c r="N1029" i="1"/>
  <c r="Z1029" i="1" s="1"/>
  <c r="AB1029" i="1" s="1"/>
  <c r="M1029" i="1"/>
  <c r="L1029" i="1"/>
  <c r="K1029" i="1"/>
  <c r="J1029" i="1"/>
  <c r="I1029" i="1"/>
  <c r="H1029" i="1"/>
  <c r="G1029" i="1"/>
  <c r="F1029" i="1"/>
  <c r="E1029" i="1"/>
  <c r="D1029" i="1"/>
  <c r="C1029" i="1"/>
  <c r="B1029" i="1"/>
  <c r="Y1028" i="1"/>
  <c r="X1028" i="1"/>
  <c r="X1032" i="1" s="1"/>
  <c r="W1028" i="1"/>
  <c r="V1028" i="1"/>
  <c r="V1032" i="1" s="1"/>
  <c r="V1034" i="1" s="1"/>
  <c r="U1028" i="1"/>
  <c r="T1028" i="1"/>
  <c r="T1032" i="1" s="1"/>
  <c r="S1028" i="1"/>
  <c r="R1028" i="1"/>
  <c r="R1032" i="1" s="1"/>
  <c r="R1034" i="1" s="1"/>
  <c r="Q1028" i="1"/>
  <c r="P1028" i="1"/>
  <c r="P1032" i="1" s="1"/>
  <c r="O1028" i="1"/>
  <c r="N1028" i="1"/>
  <c r="N1032" i="1" s="1"/>
  <c r="N1034" i="1" s="1"/>
  <c r="M1028" i="1"/>
  <c r="L1028" i="1"/>
  <c r="L1032" i="1" s="1"/>
  <c r="K1028" i="1"/>
  <c r="J1028" i="1"/>
  <c r="J1032" i="1" s="1"/>
  <c r="J1034" i="1" s="1"/>
  <c r="I1028" i="1"/>
  <c r="H1028" i="1"/>
  <c r="H1032" i="1" s="1"/>
  <c r="G1028" i="1"/>
  <c r="F1028" i="1"/>
  <c r="F1032" i="1" s="1"/>
  <c r="F1034" i="1" s="1"/>
  <c r="E1028" i="1"/>
  <c r="D1028" i="1"/>
  <c r="D1032" i="1" s="1"/>
  <c r="C1028" i="1"/>
  <c r="B1028" i="1"/>
  <c r="B1032" i="1" s="1"/>
  <c r="B1034" i="1" s="1"/>
  <c r="P1024" i="1"/>
  <c r="Y1023" i="1"/>
  <c r="X1023" i="1"/>
  <c r="W1023" i="1"/>
  <c r="V1023" i="1"/>
  <c r="V1024" i="1" s="1"/>
  <c r="U1023" i="1"/>
  <c r="T1023" i="1"/>
  <c r="S1023" i="1"/>
  <c r="R1023" i="1"/>
  <c r="R1024" i="1" s="1"/>
  <c r="Q1023" i="1"/>
  <c r="P1023" i="1"/>
  <c r="O1023" i="1"/>
  <c r="N1023" i="1"/>
  <c r="N1024" i="1" s="1"/>
  <c r="M1023" i="1"/>
  <c r="L1023" i="1"/>
  <c r="K1023" i="1"/>
  <c r="J1023" i="1"/>
  <c r="J1024" i="1" s="1"/>
  <c r="I1023" i="1"/>
  <c r="H1023" i="1"/>
  <c r="G1023" i="1"/>
  <c r="F1023" i="1"/>
  <c r="F1024" i="1" s="1"/>
  <c r="E1023" i="1"/>
  <c r="D1023" i="1"/>
  <c r="C1023" i="1"/>
  <c r="B1023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Z1021" i="1" s="1"/>
  <c r="AA1021" i="1" s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Y1022" i="1" s="1"/>
  <c r="X1020" i="1"/>
  <c r="W1020" i="1"/>
  <c r="V1020" i="1"/>
  <c r="U1020" i="1"/>
  <c r="U1022" i="1" s="1"/>
  <c r="T1020" i="1"/>
  <c r="S1020" i="1"/>
  <c r="R1020" i="1"/>
  <c r="Q1020" i="1"/>
  <c r="Q1022" i="1" s="1"/>
  <c r="P1020" i="1"/>
  <c r="O1020" i="1"/>
  <c r="N1020" i="1"/>
  <c r="M1020" i="1"/>
  <c r="Z1020" i="1" s="1"/>
  <c r="L1020" i="1"/>
  <c r="K1020" i="1"/>
  <c r="J1020" i="1"/>
  <c r="I1020" i="1"/>
  <c r="I1022" i="1" s="1"/>
  <c r="H1020" i="1"/>
  <c r="G1020" i="1"/>
  <c r="F1020" i="1"/>
  <c r="E1020" i="1"/>
  <c r="E1022" i="1" s="1"/>
  <c r="D1020" i="1"/>
  <c r="C1020" i="1"/>
  <c r="B1020" i="1"/>
  <c r="Y1019" i="1"/>
  <c r="X1019" i="1"/>
  <c r="W1019" i="1"/>
  <c r="V1019" i="1"/>
  <c r="U1019" i="1"/>
  <c r="T1019" i="1"/>
  <c r="S1019" i="1"/>
  <c r="R1019" i="1"/>
  <c r="Q1019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C1019" i="1"/>
  <c r="B1019" i="1"/>
  <c r="Y1018" i="1"/>
  <c r="X1018" i="1"/>
  <c r="X1022" i="1" s="1"/>
  <c r="X1024" i="1" s="1"/>
  <c r="W1018" i="1"/>
  <c r="W1022" i="1" s="1"/>
  <c r="V1018" i="1"/>
  <c r="V1022" i="1" s="1"/>
  <c r="U1018" i="1"/>
  <c r="T1018" i="1"/>
  <c r="T1022" i="1" s="1"/>
  <c r="T1024" i="1" s="1"/>
  <c r="S1018" i="1"/>
  <c r="S1022" i="1" s="1"/>
  <c r="R1018" i="1"/>
  <c r="R1022" i="1" s="1"/>
  <c r="Q1018" i="1"/>
  <c r="P1018" i="1"/>
  <c r="P1022" i="1" s="1"/>
  <c r="O1018" i="1"/>
  <c r="O1022" i="1" s="1"/>
  <c r="N1018" i="1"/>
  <c r="N1022" i="1" s="1"/>
  <c r="M1018" i="1"/>
  <c r="L1018" i="1"/>
  <c r="L1022" i="1" s="1"/>
  <c r="L1024" i="1" s="1"/>
  <c r="K1018" i="1"/>
  <c r="K1022" i="1" s="1"/>
  <c r="J1018" i="1"/>
  <c r="J1022" i="1" s="1"/>
  <c r="I1018" i="1"/>
  <c r="H1018" i="1"/>
  <c r="H1022" i="1" s="1"/>
  <c r="H1024" i="1" s="1"/>
  <c r="G1018" i="1"/>
  <c r="G1022" i="1" s="1"/>
  <c r="F1018" i="1"/>
  <c r="F1022" i="1" s="1"/>
  <c r="E1018" i="1"/>
  <c r="D1018" i="1"/>
  <c r="D1022" i="1" s="1"/>
  <c r="D1024" i="1" s="1"/>
  <c r="C1018" i="1"/>
  <c r="C1022" i="1" s="1"/>
  <c r="B1018" i="1"/>
  <c r="B1022" i="1" s="1"/>
  <c r="V1014" i="1"/>
  <c r="R1014" i="1"/>
  <c r="F1014" i="1"/>
  <c r="B1014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O1012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Z1011" i="1" s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X1010" i="1"/>
  <c r="W1010" i="1"/>
  <c r="W1012" i="1" s="1"/>
  <c r="V1010" i="1"/>
  <c r="U1010" i="1"/>
  <c r="T1010" i="1"/>
  <c r="S1010" i="1"/>
  <c r="S1012" i="1" s="1"/>
  <c r="R1010" i="1"/>
  <c r="Q1010" i="1"/>
  <c r="P1010" i="1"/>
  <c r="O1010" i="1"/>
  <c r="N1010" i="1"/>
  <c r="M1010" i="1"/>
  <c r="L1010" i="1"/>
  <c r="K1010" i="1"/>
  <c r="K1012" i="1" s="1"/>
  <c r="J1010" i="1"/>
  <c r="I1010" i="1"/>
  <c r="H1010" i="1"/>
  <c r="G1010" i="1"/>
  <c r="G1012" i="1" s="1"/>
  <c r="F1010" i="1"/>
  <c r="E1010" i="1"/>
  <c r="D1010" i="1"/>
  <c r="C1010" i="1"/>
  <c r="C1012" i="1" s="1"/>
  <c r="B1010" i="1"/>
  <c r="Y1009" i="1"/>
  <c r="X1009" i="1"/>
  <c r="W1009" i="1"/>
  <c r="V1009" i="1"/>
  <c r="U1009" i="1"/>
  <c r="T1009" i="1"/>
  <c r="S1009" i="1"/>
  <c r="R1009" i="1"/>
  <c r="Q1009" i="1"/>
  <c r="P1009" i="1"/>
  <c r="O1009" i="1"/>
  <c r="N1009" i="1"/>
  <c r="Z1009" i="1" s="1"/>
  <c r="AB1009" i="1" s="1"/>
  <c r="M1009" i="1"/>
  <c r="L1009" i="1"/>
  <c r="K1009" i="1"/>
  <c r="J1009" i="1"/>
  <c r="I1009" i="1"/>
  <c r="H1009" i="1"/>
  <c r="G1009" i="1"/>
  <c r="F1009" i="1"/>
  <c r="E1009" i="1"/>
  <c r="D1009" i="1"/>
  <c r="C1009" i="1"/>
  <c r="B1009" i="1"/>
  <c r="Y1008" i="1"/>
  <c r="X1008" i="1"/>
  <c r="X1012" i="1" s="1"/>
  <c r="W1008" i="1"/>
  <c r="V1008" i="1"/>
  <c r="V1012" i="1" s="1"/>
  <c r="U1008" i="1"/>
  <c r="T1008" i="1"/>
  <c r="T1012" i="1" s="1"/>
  <c r="S1008" i="1"/>
  <c r="R1008" i="1"/>
  <c r="R1012" i="1" s="1"/>
  <c r="Q1008" i="1"/>
  <c r="P1008" i="1"/>
  <c r="P1012" i="1" s="1"/>
  <c r="O1008" i="1"/>
  <c r="N1008" i="1"/>
  <c r="N1012" i="1" s="1"/>
  <c r="N1014" i="1" s="1"/>
  <c r="M1008" i="1"/>
  <c r="L1008" i="1"/>
  <c r="L1012" i="1" s="1"/>
  <c r="K1008" i="1"/>
  <c r="J1008" i="1"/>
  <c r="J1012" i="1" s="1"/>
  <c r="J1014" i="1" s="1"/>
  <c r="I1008" i="1"/>
  <c r="H1008" i="1"/>
  <c r="H1012" i="1" s="1"/>
  <c r="G1008" i="1"/>
  <c r="F1008" i="1"/>
  <c r="F1012" i="1" s="1"/>
  <c r="E1008" i="1"/>
  <c r="D1008" i="1"/>
  <c r="D1012" i="1" s="1"/>
  <c r="C1008" i="1"/>
  <c r="B1008" i="1"/>
  <c r="B1012" i="1" s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U1002" i="1"/>
  <c r="Q1002" i="1"/>
  <c r="E1002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C1001" i="1"/>
  <c r="B1001" i="1"/>
  <c r="Y1000" i="1"/>
  <c r="Y1002" i="1" s="1"/>
  <c r="X1000" i="1"/>
  <c r="W1000" i="1"/>
  <c r="V1000" i="1"/>
  <c r="U1000" i="1"/>
  <c r="T1000" i="1"/>
  <c r="S1000" i="1"/>
  <c r="R1000" i="1"/>
  <c r="Q1000" i="1"/>
  <c r="P1000" i="1"/>
  <c r="O1000" i="1"/>
  <c r="N1000" i="1"/>
  <c r="M1000" i="1"/>
  <c r="Z1000" i="1" s="1"/>
  <c r="L1000" i="1"/>
  <c r="K1000" i="1"/>
  <c r="J1000" i="1"/>
  <c r="I1000" i="1"/>
  <c r="I1002" i="1" s="1"/>
  <c r="H1000" i="1"/>
  <c r="G1000" i="1"/>
  <c r="F1000" i="1"/>
  <c r="E1000" i="1"/>
  <c r="D1000" i="1"/>
  <c r="C1000" i="1"/>
  <c r="B1000" i="1"/>
  <c r="AA1000" i="1" s="1"/>
  <c r="Y999" i="1"/>
  <c r="X999" i="1"/>
  <c r="W999" i="1"/>
  <c r="V999" i="1"/>
  <c r="U999" i="1"/>
  <c r="T999" i="1"/>
  <c r="S999" i="1"/>
  <c r="R999" i="1"/>
  <c r="Q999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C999" i="1"/>
  <c r="B999" i="1"/>
  <c r="Y998" i="1"/>
  <c r="X998" i="1"/>
  <c r="X1002" i="1" s="1"/>
  <c r="X1004" i="1" s="1"/>
  <c r="W998" i="1"/>
  <c r="V998" i="1"/>
  <c r="V1002" i="1" s="1"/>
  <c r="U998" i="1"/>
  <c r="T998" i="1"/>
  <c r="T1002" i="1" s="1"/>
  <c r="T1004" i="1" s="1"/>
  <c r="S998" i="1"/>
  <c r="R998" i="1"/>
  <c r="R1002" i="1" s="1"/>
  <c r="Q998" i="1"/>
  <c r="P998" i="1"/>
  <c r="P1002" i="1" s="1"/>
  <c r="P1004" i="1" s="1"/>
  <c r="O998" i="1"/>
  <c r="N998" i="1"/>
  <c r="N1002" i="1" s="1"/>
  <c r="M998" i="1"/>
  <c r="Z998" i="1" s="1"/>
  <c r="L998" i="1"/>
  <c r="L1002" i="1" s="1"/>
  <c r="L1004" i="1" s="1"/>
  <c r="K998" i="1"/>
  <c r="J998" i="1"/>
  <c r="J1002" i="1" s="1"/>
  <c r="I998" i="1"/>
  <c r="H998" i="1"/>
  <c r="H1002" i="1" s="1"/>
  <c r="H1004" i="1" s="1"/>
  <c r="G998" i="1"/>
  <c r="F998" i="1"/>
  <c r="F1002" i="1" s="1"/>
  <c r="E998" i="1"/>
  <c r="D998" i="1"/>
  <c r="D1002" i="1" s="1"/>
  <c r="D1004" i="1" s="1"/>
  <c r="C998" i="1"/>
  <c r="B998" i="1"/>
  <c r="B1002" i="1" s="1"/>
  <c r="V994" i="1"/>
  <c r="J994" i="1"/>
  <c r="F994" i="1"/>
  <c r="Y993" i="1"/>
  <c r="X993" i="1"/>
  <c r="W993" i="1"/>
  <c r="W994" i="1" s="1"/>
  <c r="V993" i="1"/>
  <c r="U993" i="1"/>
  <c r="T993" i="1"/>
  <c r="S993" i="1"/>
  <c r="R993" i="1"/>
  <c r="Q993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C993" i="1"/>
  <c r="B993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Z991" i="1" s="1"/>
  <c r="L991" i="1"/>
  <c r="K991" i="1"/>
  <c r="J991" i="1"/>
  <c r="I991" i="1"/>
  <c r="H991" i="1"/>
  <c r="G991" i="1"/>
  <c r="F991" i="1"/>
  <c r="E991" i="1"/>
  <c r="D991" i="1"/>
  <c r="C991" i="1"/>
  <c r="B991" i="1"/>
  <c r="AA991" i="1" s="1"/>
  <c r="Y990" i="1"/>
  <c r="X990" i="1"/>
  <c r="W990" i="1"/>
  <c r="W992" i="1" s="1"/>
  <c r="V990" i="1"/>
  <c r="U990" i="1"/>
  <c r="T990" i="1"/>
  <c r="S990" i="1"/>
  <c r="S992" i="1" s="1"/>
  <c r="R990" i="1"/>
  <c r="Q990" i="1"/>
  <c r="P990" i="1"/>
  <c r="O990" i="1"/>
  <c r="O992" i="1" s="1"/>
  <c r="N990" i="1"/>
  <c r="M990" i="1"/>
  <c r="L990" i="1"/>
  <c r="K990" i="1"/>
  <c r="K992" i="1" s="1"/>
  <c r="J990" i="1"/>
  <c r="I990" i="1"/>
  <c r="H990" i="1"/>
  <c r="G990" i="1"/>
  <c r="G992" i="1" s="1"/>
  <c r="F990" i="1"/>
  <c r="E990" i="1"/>
  <c r="D990" i="1"/>
  <c r="C990" i="1"/>
  <c r="C992" i="1" s="1"/>
  <c r="B990" i="1"/>
  <c r="Y989" i="1"/>
  <c r="X989" i="1"/>
  <c r="W989" i="1"/>
  <c r="V989" i="1"/>
  <c r="U989" i="1"/>
  <c r="T989" i="1"/>
  <c r="S989" i="1"/>
  <c r="R989" i="1"/>
  <c r="Q989" i="1"/>
  <c r="P989" i="1"/>
  <c r="O989" i="1"/>
  <c r="N989" i="1"/>
  <c r="Z989" i="1" s="1"/>
  <c r="AB989" i="1" s="1"/>
  <c r="M989" i="1"/>
  <c r="L989" i="1"/>
  <c r="K989" i="1"/>
  <c r="J989" i="1"/>
  <c r="I989" i="1"/>
  <c r="H989" i="1"/>
  <c r="G989" i="1"/>
  <c r="F989" i="1"/>
  <c r="E989" i="1"/>
  <c r="D989" i="1"/>
  <c r="C989" i="1"/>
  <c r="B989" i="1"/>
  <c r="Y988" i="1"/>
  <c r="Y992" i="1" s="1"/>
  <c r="X988" i="1"/>
  <c r="X992" i="1" s="1"/>
  <c r="W988" i="1"/>
  <c r="V988" i="1"/>
  <c r="V992" i="1" s="1"/>
  <c r="U988" i="1"/>
  <c r="U992" i="1" s="1"/>
  <c r="T988" i="1"/>
  <c r="T992" i="1" s="1"/>
  <c r="S988" i="1"/>
  <c r="R988" i="1"/>
  <c r="R992" i="1" s="1"/>
  <c r="R994" i="1" s="1"/>
  <c r="Q988" i="1"/>
  <c r="Q992" i="1" s="1"/>
  <c r="P988" i="1"/>
  <c r="P992" i="1" s="1"/>
  <c r="O988" i="1"/>
  <c r="N988" i="1"/>
  <c r="N992" i="1" s="1"/>
  <c r="N994" i="1" s="1"/>
  <c r="M988" i="1"/>
  <c r="L988" i="1"/>
  <c r="L992" i="1" s="1"/>
  <c r="K988" i="1"/>
  <c r="J988" i="1"/>
  <c r="J992" i="1" s="1"/>
  <c r="I988" i="1"/>
  <c r="I992" i="1" s="1"/>
  <c r="H988" i="1"/>
  <c r="H992" i="1" s="1"/>
  <c r="G988" i="1"/>
  <c r="F988" i="1"/>
  <c r="F992" i="1" s="1"/>
  <c r="E988" i="1"/>
  <c r="E992" i="1" s="1"/>
  <c r="D988" i="1"/>
  <c r="D992" i="1" s="1"/>
  <c r="C988" i="1"/>
  <c r="B988" i="1"/>
  <c r="B992" i="1" s="1"/>
  <c r="B994" i="1" s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C983" i="1"/>
  <c r="B983" i="1"/>
  <c r="Y982" i="1"/>
  <c r="Y984" i="1" s="1"/>
  <c r="U982" i="1"/>
  <c r="U984" i="1" s="1"/>
  <c r="I982" i="1"/>
  <c r="I984" i="1" s="1"/>
  <c r="E982" i="1"/>
  <c r="E984" i="1" s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C981" i="1"/>
  <c r="B981" i="1"/>
  <c r="Y980" i="1"/>
  <c r="X980" i="1"/>
  <c r="W980" i="1"/>
  <c r="V980" i="1"/>
  <c r="U980" i="1"/>
  <c r="T980" i="1"/>
  <c r="S980" i="1"/>
  <c r="R980" i="1"/>
  <c r="Q980" i="1"/>
  <c r="Q982" i="1" s="1"/>
  <c r="Q984" i="1" s="1"/>
  <c r="P980" i="1"/>
  <c r="O980" i="1"/>
  <c r="N980" i="1"/>
  <c r="M980" i="1"/>
  <c r="Z980" i="1" s="1"/>
  <c r="L980" i="1"/>
  <c r="K980" i="1"/>
  <c r="J980" i="1"/>
  <c r="I980" i="1"/>
  <c r="H980" i="1"/>
  <c r="G980" i="1"/>
  <c r="F980" i="1"/>
  <c r="E980" i="1"/>
  <c r="D980" i="1"/>
  <c r="C980" i="1"/>
  <c r="B980" i="1"/>
  <c r="Y979" i="1"/>
  <c r="X979" i="1"/>
  <c r="W979" i="1"/>
  <c r="V979" i="1"/>
  <c r="U979" i="1"/>
  <c r="T979" i="1"/>
  <c r="S979" i="1"/>
  <c r="R979" i="1"/>
  <c r="Q979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C979" i="1"/>
  <c r="B979" i="1"/>
  <c r="Y978" i="1"/>
  <c r="X978" i="1"/>
  <c r="W978" i="1"/>
  <c r="V978" i="1"/>
  <c r="V982" i="1" s="1"/>
  <c r="U978" i="1"/>
  <c r="T978" i="1"/>
  <c r="S978" i="1"/>
  <c r="R978" i="1"/>
  <c r="R982" i="1" s="1"/>
  <c r="Q978" i="1"/>
  <c r="P978" i="1"/>
  <c r="O978" i="1"/>
  <c r="N978" i="1"/>
  <c r="N982" i="1" s="1"/>
  <c r="M978" i="1"/>
  <c r="Z978" i="1" s="1"/>
  <c r="L978" i="1"/>
  <c r="K978" i="1"/>
  <c r="J978" i="1"/>
  <c r="J982" i="1" s="1"/>
  <c r="I978" i="1"/>
  <c r="H978" i="1"/>
  <c r="G978" i="1"/>
  <c r="F978" i="1"/>
  <c r="F982" i="1" s="1"/>
  <c r="E978" i="1"/>
  <c r="D978" i="1"/>
  <c r="C978" i="1"/>
  <c r="B978" i="1"/>
  <c r="B982" i="1" s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C973" i="1"/>
  <c r="B973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C971" i="1"/>
  <c r="B971" i="1"/>
  <c r="Y970" i="1"/>
  <c r="X970" i="1"/>
  <c r="W970" i="1"/>
  <c r="V970" i="1"/>
  <c r="U970" i="1"/>
  <c r="T970" i="1"/>
  <c r="S970" i="1"/>
  <c r="R970" i="1"/>
  <c r="Q970" i="1"/>
  <c r="P970" i="1"/>
  <c r="O970" i="1"/>
  <c r="N970" i="1"/>
  <c r="M970" i="1"/>
  <c r="Z970" i="1" s="1"/>
  <c r="L970" i="1"/>
  <c r="K970" i="1"/>
  <c r="J970" i="1"/>
  <c r="I970" i="1"/>
  <c r="H970" i="1"/>
  <c r="G970" i="1"/>
  <c r="F970" i="1"/>
  <c r="E970" i="1"/>
  <c r="D970" i="1"/>
  <c r="C970" i="1"/>
  <c r="B970" i="1"/>
  <c r="Y969" i="1"/>
  <c r="X969" i="1"/>
  <c r="W969" i="1"/>
  <c r="V969" i="1"/>
  <c r="U969" i="1"/>
  <c r="T969" i="1"/>
  <c r="S969" i="1"/>
  <c r="R969" i="1"/>
  <c r="Q969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C969" i="1"/>
  <c r="B969" i="1"/>
  <c r="Y968" i="1"/>
  <c r="X968" i="1"/>
  <c r="W968" i="1"/>
  <c r="W972" i="1" s="1"/>
  <c r="V968" i="1"/>
  <c r="U968" i="1"/>
  <c r="T968" i="1"/>
  <c r="S968" i="1"/>
  <c r="S972" i="1" s="1"/>
  <c r="R968" i="1"/>
  <c r="Q968" i="1"/>
  <c r="P968" i="1"/>
  <c r="O968" i="1"/>
  <c r="O972" i="1" s="1"/>
  <c r="N968" i="1"/>
  <c r="M968" i="1"/>
  <c r="L968" i="1"/>
  <c r="K968" i="1"/>
  <c r="K972" i="1" s="1"/>
  <c r="J968" i="1"/>
  <c r="I968" i="1"/>
  <c r="H968" i="1"/>
  <c r="G968" i="1"/>
  <c r="G972" i="1" s="1"/>
  <c r="F968" i="1"/>
  <c r="E968" i="1"/>
  <c r="D968" i="1"/>
  <c r="C968" i="1"/>
  <c r="C972" i="1" s="1"/>
  <c r="B968" i="1"/>
  <c r="V964" i="1"/>
  <c r="R964" i="1"/>
  <c r="J964" i="1"/>
  <c r="F964" i="1"/>
  <c r="B964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C963" i="1"/>
  <c r="B963" i="1"/>
  <c r="W962" i="1"/>
  <c r="W964" i="1" s="1"/>
  <c r="O962" i="1"/>
  <c r="O964" i="1" s="1"/>
  <c r="G962" i="1"/>
  <c r="G964" i="1" s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Z961" i="1" s="1"/>
  <c r="L961" i="1"/>
  <c r="K961" i="1"/>
  <c r="J961" i="1"/>
  <c r="I961" i="1"/>
  <c r="H961" i="1"/>
  <c r="G961" i="1"/>
  <c r="F961" i="1"/>
  <c r="E961" i="1"/>
  <c r="D961" i="1"/>
  <c r="C961" i="1"/>
  <c r="B961" i="1"/>
  <c r="Y960" i="1"/>
  <c r="X960" i="1"/>
  <c r="X962" i="1" s="1"/>
  <c r="W960" i="1"/>
  <c r="V960" i="1"/>
  <c r="U960" i="1"/>
  <c r="T960" i="1"/>
  <c r="T962" i="1" s="1"/>
  <c r="S960" i="1"/>
  <c r="S962" i="1" s="1"/>
  <c r="S964" i="1" s="1"/>
  <c r="R960" i="1"/>
  <c r="Q960" i="1"/>
  <c r="P960" i="1"/>
  <c r="P962" i="1" s="1"/>
  <c r="O960" i="1"/>
  <c r="N960" i="1"/>
  <c r="M960" i="1"/>
  <c r="L960" i="1"/>
  <c r="L962" i="1" s="1"/>
  <c r="K960" i="1"/>
  <c r="K962" i="1" s="1"/>
  <c r="K964" i="1" s="1"/>
  <c r="J960" i="1"/>
  <c r="I960" i="1"/>
  <c r="H960" i="1"/>
  <c r="H962" i="1" s="1"/>
  <c r="G960" i="1"/>
  <c r="F960" i="1"/>
  <c r="E960" i="1"/>
  <c r="D960" i="1"/>
  <c r="D962" i="1" s="1"/>
  <c r="C960" i="1"/>
  <c r="C962" i="1" s="1"/>
  <c r="C964" i="1" s="1"/>
  <c r="B960" i="1"/>
  <c r="Y959" i="1"/>
  <c r="X959" i="1"/>
  <c r="W959" i="1"/>
  <c r="V959" i="1"/>
  <c r="U959" i="1"/>
  <c r="T959" i="1"/>
  <c r="S959" i="1"/>
  <c r="R959" i="1"/>
  <c r="Q959" i="1"/>
  <c r="P959" i="1"/>
  <c r="O959" i="1"/>
  <c r="N959" i="1"/>
  <c r="Z959" i="1" s="1"/>
  <c r="AB959" i="1" s="1"/>
  <c r="M959" i="1"/>
  <c r="L959" i="1"/>
  <c r="K959" i="1"/>
  <c r="J959" i="1"/>
  <c r="I959" i="1"/>
  <c r="H959" i="1"/>
  <c r="G959" i="1"/>
  <c r="F959" i="1"/>
  <c r="E959" i="1"/>
  <c r="D959" i="1"/>
  <c r="C959" i="1"/>
  <c r="B959" i="1"/>
  <c r="Y958" i="1"/>
  <c r="Y962" i="1" s="1"/>
  <c r="X958" i="1"/>
  <c r="W958" i="1"/>
  <c r="V958" i="1"/>
  <c r="V962" i="1" s="1"/>
  <c r="U958" i="1"/>
  <c r="U962" i="1" s="1"/>
  <c r="T958" i="1"/>
  <c r="S958" i="1"/>
  <c r="R958" i="1"/>
  <c r="R962" i="1" s="1"/>
  <c r="Q958" i="1"/>
  <c r="Q962" i="1" s="1"/>
  <c r="P958" i="1"/>
  <c r="O958" i="1"/>
  <c r="N958" i="1"/>
  <c r="N962" i="1" s="1"/>
  <c r="N964" i="1" s="1"/>
  <c r="M958" i="1"/>
  <c r="L958" i="1"/>
  <c r="K958" i="1"/>
  <c r="J958" i="1"/>
  <c r="J962" i="1" s="1"/>
  <c r="I958" i="1"/>
  <c r="I962" i="1" s="1"/>
  <c r="H958" i="1"/>
  <c r="G958" i="1"/>
  <c r="F958" i="1"/>
  <c r="F962" i="1" s="1"/>
  <c r="E958" i="1"/>
  <c r="E962" i="1" s="1"/>
  <c r="D958" i="1"/>
  <c r="C958" i="1"/>
  <c r="B958" i="1"/>
  <c r="B962" i="1" s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C953" i="1"/>
  <c r="B953" i="1"/>
  <c r="Y952" i="1"/>
  <c r="Y954" i="1" s="1"/>
  <c r="U952" i="1"/>
  <c r="U954" i="1" s="1"/>
  <c r="Q952" i="1"/>
  <c r="Q954" i="1" s="1"/>
  <c r="I952" i="1"/>
  <c r="I954" i="1" s="1"/>
  <c r="E952" i="1"/>
  <c r="E954" i="1" s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C951" i="1"/>
  <c r="B951" i="1"/>
  <c r="Y950" i="1"/>
  <c r="X950" i="1"/>
  <c r="W950" i="1"/>
  <c r="V950" i="1"/>
  <c r="V952" i="1" s="1"/>
  <c r="U950" i="1"/>
  <c r="T950" i="1"/>
  <c r="S950" i="1"/>
  <c r="R950" i="1"/>
  <c r="R952" i="1" s="1"/>
  <c r="Q950" i="1"/>
  <c r="P950" i="1"/>
  <c r="O950" i="1"/>
  <c r="N950" i="1"/>
  <c r="N952" i="1" s="1"/>
  <c r="M950" i="1"/>
  <c r="Z950" i="1" s="1"/>
  <c r="L950" i="1"/>
  <c r="K950" i="1"/>
  <c r="J950" i="1"/>
  <c r="J952" i="1" s="1"/>
  <c r="I950" i="1"/>
  <c r="H950" i="1"/>
  <c r="G950" i="1"/>
  <c r="F950" i="1"/>
  <c r="F952" i="1" s="1"/>
  <c r="E950" i="1"/>
  <c r="D950" i="1"/>
  <c r="C950" i="1"/>
  <c r="B950" i="1"/>
  <c r="AA950" i="1" s="1"/>
  <c r="Y949" i="1"/>
  <c r="X949" i="1"/>
  <c r="W949" i="1"/>
  <c r="V949" i="1"/>
  <c r="U949" i="1"/>
  <c r="T949" i="1"/>
  <c r="S949" i="1"/>
  <c r="R949" i="1"/>
  <c r="Q949" i="1"/>
  <c r="P949" i="1"/>
  <c r="O949" i="1"/>
  <c r="N949" i="1"/>
  <c r="M949" i="1"/>
  <c r="Z949" i="1" s="1"/>
  <c r="AB949" i="1" s="1"/>
  <c r="L949" i="1"/>
  <c r="K949" i="1"/>
  <c r="J949" i="1"/>
  <c r="I949" i="1"/>
  <c r="H949" i="1"/>
  <c r="G949" i="1"/>
  <c r="F949" i="1"/>
  <c r="E949" i="1"/>
  <c r="D949" i="1"/>
  <c r="C949" i="1"/>
  <c r="B949" i="1"/>
  <c r="AA948" i="1"/>
  <c r="Y948" i="1"/>
  <c r="X948" i="1"/>
  <c r="X952" i="1" s="1"/>
  <c r="X954" i="1" s="1"/>
  <c r="W948" i="1"/>
  <c r="V948" i="1"/>
  <c r="U948" i="1"/>
  <c r="T948" i="1"/>
  <c r="T952" i="1" s="1"/>
  <c r="T954" i="1" s="1"/>
  <c r="S948" i="1"/>
  <c r="R948" i="1"/>
  <c r="Q948" i="1"/>
  <c r="P948" i="1"/>
  <c r="P952" i="1" s="1"/>
  <c r="P954" i="1" s="1"/>
  <c r="O948" i="1"/>
  <c r="N948" i="1"/>
  <c r="M948" i="1"/>
  <c r="Z948" i="1" s="1"/>
  <c r="L948" i="1"/>
  <c r="L952" i="1" s="1"/>
  <c r="L954" i="1" s="1"/>
  <c r="K948" i="1"/>
  <c r="J948" i="1"/>
  <c r="I948" i="1"/>
  <c r="H948" i="1"/>
  <c r="H952" i="1" s="1"/>
  <c r="H954" i="1" s="1"/>
  <c r="G948" i="1"/>
  <c r="F948" i="1"/>
  <c r="E948" i="1"/>
  <c r="D948" i="1"/>
  <c r="D952" i="1" s="1"/>
  <c r="D954" i="1" s="1"/>
  <c r="C948" i="1"/>
  <c r="B948" i="1"/>
  <c r="Y943" i="1"/>
  <c r="Y944" i="1" s="1"/>
  <c r="X943" i="1"/>
  <c r="W943" i="1"/>
  <c r="V943" i="1"/>
  <c r="U943" i="1"/>
  <c r="U944" i="1" s="1"/>
  <c r="T943" i="1"/>
  <c r="S943" i="1"/>
  <c r="R943" i="1"/>
  <c r="Q943" i="1"/>
  <c r="Q944" i="1" s="1"/>
  <c r="P943" i="1"/>
  <c r="O943" i="1"/>
  <c r="N943" i="1"/>
  <c r="M943" i="1"/>
  <c r="L943" i="1"/>
  <c r="K943" i="1"/>
  <c r="J943" i="1"/>
  <c r="I943" i="1"/>
  <c r="I944" i="1" s="1"/>
  <c r="H943" i="1"/>
  <c r="G943" i="1"/>
  <c r="F943" i="1"/>
  <c r="E943" i="1"/>
  <c r="E944" i="1" s="1"/>
  <c r="D943" i="1"/>
  <c r="C943" i="1"/>
  <c r="B943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Z941" i="1" s="1"/>
  <c r="L941" i="1"/>
  <c r="K941" i="1"/>
  <c r="J941" i="1"/>
  <c r="I941" i="1"/>
  <c r="H941" i="1"/>
  <c r="G941" i="1"/>
  <c r="F941" i="1"/>
  <c r="E941" i="1"/>
  <c r="D941" i="1"/>
  <c r="C941" i="1"/>
  <c r="B941" i="1"/>
  <c r="AA941" i="1" s="1"/>
  <c r="Y940" i="1"/>
  <c r="X940" i="1"/>
  <c r="X942" i="1" s="1"/>
  <c r="W940" i="1"/>
  <c r="W942" i="1" s="1"/>
  <c r="W944" i="1" s="1"/>
  <c r="V940" i="1"/>
  <c r="U940" i="1"/>
  <c r="T940" i="1"/>
  <c r="T942" i="1" s="1"/>
  <c r="S940" i="1"/>
  <c r="S942" i="1" s="1"/>
  <c r="S944" i="1" s="1"/>
  <c r="R940" i="1"/>
  <c r="Q940" i="1"/>
  <c r="P940" i="1"/>
  <c r="P942" i="1" s="1"/>
  <c r="O940" i="1"/>
  <c r="O942" i="1" s="1"/>
  <c r="O944" i="1" s="1"/>
  <c r="N940" i="1"/>
  <c r="M940" i="1"/>
  <c r="Z940" i="1" s="1"/>
  <c r="AA940" i="1" s="1"/>
  <c r="L940" i="1"/>
  <c r="L942" i="1" s="1"/>
  <c r="K940" i="1"/>
  <c r="K942" i="1" s="1"/>
  <c r="K944" i="1" s="1"/>
  <c r="J940" i="1"/>
  <c r="I940" i="1"/>
  <c r="H940" i="1"/>
  <c r="H942" i="1" s="1"/>
  <c r="G940" i="1"/>
  <c r="G942" i="1" s="1"/>
  <c r="G944" i="1" s="1"/>
  <c r="F940" i="1"/>
  <c r="E940" i="1"/>
  <c r="D940" i="1"/>
  <c r="D942" i="1" s="1"/>
  <c r="C940" i="1"/>
  <c r="C942" i="1" s="1"/>
  <c r="C944" i="1" s="1"/>
  <c r="B940" i="1"/>
  <c r="Y939" i="1"/>
  <c r="X939" i="1"/>
  <c r="W939" i="1"/>
  <c r="V939" i="1"/>
  <c r="U939" i="1"/>
  <c r="T939" i="1"/>
  <c r="S939" i="1"/>
  <c r="R939" i="1"/>
  <c r="Q939" i="1"/>
  <c r="P939" i="1"/>
  <c r="O939" i="1"/>
  <c r="N939" i="1"/>
  <c r="Z939" i="1" s="1"/>
  <c r="AB939" i="1" s="1"/>
  <c r="M939" i="1"/>
  <c r="L939" i="1"/>
  <c r="K939" i="1"/>
  <c r="J939" i="1"/>
  <c r="I939" i="1"/>
  <c r="H939" i="1"/>
  <c r="G939" i="1"/>
  <c r="F939" i="1"/>
  <c r="E939" i="1"/>
  <c r="D939" i="1"/>
  <c r="C939" i="1"/>
  <c r="B939" i="1"/>
  <c r="Y938" i="1"/>
  <c r="Y942" i="1" s="1"/>
  <c r="X938" i="1"/>
  <c r="W938" i="1"/>
  <c r="V938" i="1"/>
  <c r="V942" i="1" s="1"/>
  <c r="V944" i="1" s="1"/>
  <c r="U938" i="1"/>
  <c r="U942" i="1" s="1"/>
  <c r="T938" i="1"/>
  <c r="S938" i="1"/>
  <c r="R938" i="1"/>
  <c r="R942" i="1" s="1"/>
  <c r="R944" i="1" s="1"/>
  <c r="Q938" i="1"/>
  <c r="Q942" i="1" s="1"/>
  <c r="P938" i="1"/>
  <c r="O938" i="1"/>
  <c r="N938" i="1"/>
  <c r="N942" i="1" s="1"/>
  <c r="N944" i="1" s="1"/>
  <c r="M938" i="1"/>
  <c r="L938" i="1"/>
  <c r="K938" i="1"/>
  <c r="J938" i="1"/>
  <c r="J942" i="1" s="1"/>
  <c r="J944" i="1" s="1"/>
  <c r="I938" i="1"/>
  <c r="I942" i="1" s="1"/>
  <c r="H938" i="1"/>
  <c r="G938" i="1"/>
  <c r="F938" i="1"/>
  <c r="F942" i="1" s="1"/>
  <c r="F944" i="1" s="1"/>
  <c r="E938" i="1"/>
  <c r="E942" i="1" s="1"/>
  <c r="D938" i="1"/>
  <c r="C938" i="1"/>
  <c r="B938" i="1"/>
  <c r="B942" i="1" s="1"/>
  <c r="B944" i="1" s="1"/>
  <c r="Y933" i="1"/>
  <c r="X933" i="1"/>
  <c r="W933" i="1"/>
  <c r="V933" i="1"/>
  <c r="V934" i="1" s="1"/>
  <c r="U933" i="1"/>
  <c r="T933" i="1"/>
  <c r="S933" i="1"/>
  <c r="R933" i="1"/>
  <c r="R934" i="1" s="1"/>
  <c r="Q933" i="1"/>
  <c r="P933" i="1"/>
  <c r="O933" i="1"/>
  <c r="N933" i="1"/>
  <c r="N934" i="1" s="1"/>
  <c r="M933" i="1"/>
  <c r="L933" i="1"/>
  <c r="K933" i="1"/>
  <c r="J933" i="1"/>
  <c r="J934" i="1" s="1"/>
  <c r="I933" i="1"/>
  <c r="H933" i="1"/>
  <c r="G933" i="1"/>
  <c r="F933" i="1"/>
  <c r="F934" i="1" s="1"/>
  <c r="E933" i="1"/>
  <c r="D933" i="1"/>
  <c r="C933" i="1"/>
  <c r="B933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Z931" i="1" s="1"/>
  <c r="AA931" i="1" s="1"/>
  <c r="L931" i="1"/>
  <c r="K931" i="1"/>
  <c r="J931" i="1"/>
  <c r="I931" i="1"/>
  <c r="H931" i="1"/>
  <c r="G931" i="1"/>
  <c r="F931" i="1"/>
  <c r="E931" i="1"/>
  <c r="D931" i="1"/>
  <c r="C931" i="1"/>
  <c r="B931" i="1"/>
  <c r="Y930" i="1"/>
  <c r="Y932" i="1" s="1"/>
  <c r="Y934" i="1" s="1"/>
  <c r="X930" i="1"/>
  <c r="W930" i="1"/>
  <c r="V930" i="1"/>
  <c r="V932" i="1" s="1"/>
  <c r="U930" i="1"/>
  <c r="U932" i="1" s="1"/>
  <c r="U934" i="1" s="1"/>
  <c r="T930" i="1"/>
  <c r="S930" i="1"/>
  <c r="R930" i="1"/>
  <c r="R932" i="1" s="1"/>
  <c r="Q930" i="1"/>
  <c r="Q932" i="1" s="1"/>
  <c r="Q934" i="1" s="1"/>
  <c r="P930" i="1"/>
  <c r="O930" i="1"/>
  <c r="N930" i="1"/>
  <c r="N932" i="1" s="1"/>
  <c r="M930" i="1"/>
  <c r="Z930" i="1" s="1"/>
  <c r="L930" i="1"/>
  <c r="K930" i="1"/>
  <c r="J930" i="1"/>
  <c r="J932" i="1" s="1"/>
  <c r="I930" i="1"/>
  <c r="I932" i="1" s="1"/>
  <c r="I934" i="1" s="1"/>
  <c r="H930" i="1"/>
  <c r="G930" i="1"/>
  <c r="F930" i="1"/>
  <c r="F932" i="1" s="1"/>
  <c r="E930" i="1"/>
  <c r="E932" i="1" s="1"/>
  <c r="E934" i="1" s="1"/>
  <c r="D930" i="1"/>
  <c r="C930" i="1"/>
  <c r="B930" i="1"/>
  <c r="Y929" i="1"/>
  <c r="X929" i="1"/>
  <c r="W929" i="1"/>
  <c r="V929" i="1"/>
  <c r="U929" i="1"/>
  <c r="T929" i="1"/>
  <c r="S929" i="1"/>
  <c r="R929" i="1"/>
  <c r="Q929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C929" i="1"/>
  <c r="B929" i="1"/>
  <c r="Y928" i="1"/>
  <c r="X928" i="1"/>
  <c r="W928" i="1"/>
  <c r="W932" i="1" s="1"/>
  <c r="V928" i="1"/>
  <c r="U928" i="1"/>
  <c r="T928" i="1"/>
  <c r="S928" i="1"/>
  <c r="S932" i="1" s="1"/>
  <c r="R928" i="1"/>
  <c r="Q928" i="1"/>
  <c r="P928" i="1"/>
  <c r="O928" i="1"/>
  <c r="O932" i="1" s="1"/>
  <c r="N928" i="1"/>
  <c r="M928" i="1"/>
  <c r="L928" i="1"/>
  <c r="K928" i="1"/>
  <c r="K932" i="1" s="1"/>
  <c r="J928" i="1"/>
  <c r="I928" i="1"/>
  <c r="H928" i="1"/>
  <c r="G928" i="1"/>
  <c r="G932" i="1" s="1"/>
  <c r="F928" i="1"/>
  <c r="E928" i="1"/>
  <c r="D928" i="1"/>
  <c r="C928" i="1"/>
  <c r="C932" i="1" s="1"/>
  <c r="B928" i="1"/>
  <c r="R924" i="1"/>
  <c r="J924" i="1"/>
  <c r="B924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C923" i="1"/>
  <c r="B923" i="1"/>
  <c r="W922" i="1"/>
  <c r="W924" i="1" s="1"/>
  <c r="O922" i="1"/>
  <c r="O924" i="1" s="1"/>
  <c r="K922" i="1"/>
  <c r="K924" i="1" s="1"/>
  <c r="G922" i="1"/>
  <c r="G924" i="1" s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Z921" i="1" s="1"/>
  <c r="L921" i="1"/>
  <c r="K921" i="1"/>
  <c r="J921" i="1"/>
  <c r="I921" i="1"/>
  <c r="H921" i="1"/>
  <c r="G921" i="1"/>
  <c r="F921" i="1"/>
  <c r="E921" i="1"/>
  <c r="D921" i="1"/>
  <c r="C921" i="1"/>
  <c r="B921" i="1"/>
  <c r="AA920" i="1"/>
  <c r="Y920" i="1"/>
  <c r="X920" i="1"/>
  <c r="X922" i="1" s="1"/>
  <c r="W920" i="1"/>
  <c r="V920" i="1"/>
  <c r="U920" i="1"/>
  <c r="T920" i="1"/>
  <c r="T922" i="1" s="1"/>
  <c r="S920" i="1"/>
  <c r="S922" i="1" s="1"/>
  <c r="S924" i="1" s="1"/>
  <c r="R920" i="1"/>
  <c r="Q920" i="1"/>
  <c r="P920" i="1"/>
  <c r="P922" i="1" s="1"/>
  <c r="O920" i="1"/>
  <c r="N920" i="1"/>
  <c r="M920" i="1"/>
  <c r="Z920" i="1" s="1"/>
  <c r="L920" i="1"/>
  <c r="L922" i="1" s="1"/>
  <c r="K920" i="1"/>
  <c r="J920" i="1"/>
  <c r="I920" i="1"/>
  <c r="H920" i="1"/>
  <c r="H922" i="1" s="1"/>
  <c r="G920" i="1"/>
  <c r="F920" i="1"/>
  <c r="E920" i="1"/>
  <c r="D920" i="1"/>
  <c r="D922" i="1" s="1"/>
  <c r="C920" i="1"/>
  <c r="C922" i="1" s="1"/>
  <c r="C924" i="1" s="1"/>
  <c r="B920" i="1"/>
  <c r="Y919" i="1"/>
  <c r="X919" i="1"/>
  <c r="W919" i="1"/>
  <c r="V919" i="1"/>
  <c r="U919" i="1"/>
  <c r="T919" i="1"/>
  <c r="S919" i="1"/>
  <c r="R919" i="1"/>
  <c r="Q919" i="1"/>
  <c r="P919" i="1"/>
  <c r="O919" i="1"/>
  <c r="N919" i="1"/>
  <c r="Z919" i="1" s="1"/>
  <c r="AB919" i="1" s="1"/>
  <c r="M919" i="1"/>
  <c r="L919" i="1"/>
  <c r="K919" i="1"/>
  <c r="J919" i="1"/>
  <c r="I919" i="1"/>
  <c r="H919" i="1"/>
  <c r="G919" i="1"/>
  <c r="F919" i="1"/>
  <c r="E919" i="1"/>
  <c r="D919" i="1"/>
  <c r="C919" i="1"/>
  <c r="B919" i="1"/>
  <c r="Y918" i="1"/>
  <c r="X918" i="1"/>
  <c r="W918" i="1"/>
  <c r="V918" i="1"/>
  <c r="V922" i="1" s="1"/>
  <c r="V924" i="1" s="1"/>
  <c r="U918" i="1"/>
  <c r="T918" i="1"/>
  <c r="S918" i="1"/>
  <c r="R918" i="1"/>
  <c r="R922" i="1" s="1"/>
  <c r="Q918" i="1"/>
  <c r="P918" i="1"/>
  <c r="O918" i="1"/>
  <c r="N918" i="1"/>
  <c r="N922" i="1" s="1"/>
  <c r="N924" i="1" s="1"/>
  <c r="M918" i="1"/>
  <c r="L918" i="1"/>
  <c r="K918" i="1"/>
  <c r="J918" i="1"/>
  <c r="J922" i="1" s="1"/>
  <c r="I918" i="1"/>
  <c r="H918" i="1"/>
  <c r="G918" i="1"/>
  <c r="F918" i="1"/>
  <c r="F922" i="1" s="1"/>
  <c r="F924" i="1" s="1"/>
  <c r="E918" i="1"/>
  <c r="D918" i="1"/>
  <c r="C918" i="1"/>
  <c r="B918" i="1"/>
  <c r="B922" i="1" s="1"/>
  <c r="Y913" i="1"/>
  <c r="X913" i="1"/>
  <c r="W913" i="1"/>
  <c r="W914" i="1" s="1"/>
  <c r="V913" i="1"/>
  <c r="U913" i="1"/>
  <c r="T913" i="1"/>
  <c r="S913" i="1"/>
  <c r="S914" i="1" s="1"/>
  <c r="R913" i="1"/>
  <c r="Q913" i="1"/>
  <c r="P913" i="1"/>
  <c r="O913" i="1"/>
  <c r="O914" i="1" s="1"/>
  <c r="N913" i="1"/>
  <c r="M913" i="1"/>
  <c r="L913" i="1"/>
  <c r="K913" i="1"/>
  <c r="K914" i="1" s="1"/>
  <c r="J913" i="1"/>
  <c r="I913" i="1"/>
  <c r="H913" i="1"/>
  <c r="G913" i="1"/>
  <c r="G914" i="1" s="1"/>
  <c r="F913" i="1"/>
  <c r="E913" i="1"/>
  <c r="D913" i="1"/>
  <c r="C913" i="1"/>
  <c r="C914" i="1" s="1"/>
  <c r="B913" i="1"/>
  <c r="Y912" i="1"/>
  <c r="Y914" i="1" s="1"/>
  <c r="Q912" i="1"/>
  <c r="Q914" i="1" s="1"/>
  <c r="I912" i="1"/>
  <c r="I914" i="1" s="1"/>
  <c r="AA911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Z911" i="1" s="1"/>
  <c r="L911" i="1"/>
  <c r="K911" i="1"/>
  <c r="J911" i="1"/>
  <c r="I911" i="1"/>
  <c r="H911" i="1"/>
  <c r="G911" i="1"/>
  <c r="F911" i="1"/>
  <c r="E911" i="1"/>
  <c r="D911" i="1"/>
  <c r="C911" i="1"/>
  <c r="B911" i="1"/>
  <c r="Y910" i="1"/>
  <c r="X910" i="1"/>
  <c r="W910" i="1"/>
  <c r="V910" i="1"/>
  <c r="V912" i="1" s="1"/>
  <c r="U910" i="1"/>
  <c r="U912" i="1" s="1"/>
  <c r="U914" i="1" s="1"/>
  <c r="T910" i="1"/>
  <c r="S910" i="1"/>
  <c r="R910" i="1"/>
  <c r="R912" i="1" s="1"/>
  <c r="Q910" i="1"/>
  <c r="P910" i="1"/>
  <c r="O910" i="1"/>
  <c r="N910" i="1"/>
  <c r="N912" i="1" s="1"/>
  <c r="M910" i="1"/>
  <c r="Z910" i="1" s="1"/>
  <c r="L910" i="1"/>
  <c r="K910" i="1"/>
  <c r="J910" i="1"/>
  <c r="J912" i="1" s="1"/>
  <c r="I910" i="1"/>
  <c r="H910" i="1"/>
  <c r="G910" i="1"/>
  <c r="F910" i="1"/>
  <c r="F912" i="1" s="1"/>
  <c r="E910" i="1"/>
  <c r="E912" i="1" s="1"/>
  <c r="E914" i="1" s="1"/>
  <c r="D910" i="1"/>
  <c r="C910" i="1"/>
  <c r="B910" i="1"/>
  <c r="AA910" i="1" s="1"/>
  <c r="Y909" i="1"/>
  <c r="X909" i="1"/>
  <c r="W909" i="1"/>
  <c r="V909" i="1"/>
  <c r="U909" i="1"/>
  <c r="T909" i="1"/>
  <c r="S909" i="1"/>
  <c r="R909" i="1"/>
  <c r="Q909" i="1"/>
  <c r="P909" i="1"/>
  <c r="O909" i="1"/>
  <c r="N909" i="1"/>
  <c r="M909" i="1"/>
  <c r="Z909" i="1" s="1"/>
  <c r="AB909" i="1" s="1"/>
  <c r="L909" i="1"/>
  <c r="K909" i="1"/>
  <c r="J909" i="1"/>
  <c r="I909" i="1"/>
  <c r="H909" i="1"/>
  <c r="G909" i="1"/>
  <c r="F909" i="1"/>
  <c r="E909" i="1"/>
  <c r="D909" i="1"/>
  <c r="C909" i="1"/>
  <c r="B909" i="1"/>
  <c r="Y908" i="1"/>
  <c r="X908" i="1"/>
  <c r="X912" i="1" s="1"/>
  <c r="X914" i="1" s="1"/>
  <c r="W908" i="1"/>
  <c r="W912" i="1" s="1"/>
  <c r="V908" i="1"/>
  <c r="U908" i="1"/>
  <c r="T908" i="1"/>
  <c r="T912" i="1" s="1"/>
  <c r="T914" i="1" s="1"/>
  <c r="S908" i="1"/>
  <c r="S912" i="1" s="1"/>
  <c r="R908" i="1"/>
  <c r="Q908" i="1"/>
  <c r="P908" i="1"/>
  <c r="P912" i="1" s="1"/>
  <c r="P914" i="1" s="1"/>
  <c r="O908" i="1"/>
  <c r="O912" i="1" s="1"/>
  <c r="N908" i="1"/>
  <c r="M908" i="1"/>
  <c r="L908" i="1"/>
  <c r="L912" i="1" s="1"/>
  <c r="L914" i="1" s="1"/>
  <c r="K908" i="1"/>
  <c r="K912" i="1" s="1"/>
  <c r="J908" i="1"/>
  <c r="I908" i="1"/>
  <c r="H908" i="1"/>
  <c r="H912" i="1" s="1"/>
  <c r="H914" i="1" s="1"/>
  <c r="G908" i="1"/>
  <c r="G912" i="1" s="1"/>
  <c r="F908" i="1"/>
  <c r="E908" i="1"/>
  <c r="D908" i="1"/>
  <c r="D912" i="1" s="1"/>
  <c r="D914" i="1" s="1"/>
  <c r="C908" i="1"/>
  <c r="C912" i="1" s="1"/>
  <c r="B908" i="1"/>
  <c r="V904" i="1"/>
  <c r="F904" i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C903" i="1"/>
  <c r="B903" i="1"/>
  <c r="Y901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Z901" i="1" s="1"/>
  <c r="L901" i="1"/>
  <c r="K901" i="1"/>
  <c r="J901" i="1"/>
  <c r="I901" i="1"/>
  <c r="H901" i="1"/>
  <c r="G901" i="1"/>
  <c r="F901" i="1"/>
  <c r="E901" i="1"/>
  <c r="D901" i="1"/>
  <c r="C901" i="1"/>
  <c r="B901" i="1"/>
  <c r="AA901" i="1" s="1"/>
  <c r="Y900" i="1"/>
  <c r="X900" i="1"/>
  <c r="X902" i="1" s="1"/>
  <c r="W900" i="1"/>
  <c r="W902" i="1" s="1"/>
  <c r="W904" i="1" s="1"/>
  <c r="V900" i="1"/>
  <c r="U900" i="1"/>
  <c r="T900" i="1"/>
  <c r="T902" i="1" s="1"/>
  <c r="S900" i="1"/>
  <c r="S902" i="1" s="1"/>
  <c r="S904" i="1" s="1"/>
  <c r="R900" i="1"/>
  <c r="Q900" i="1"/>
  <c r="P900" i="1"/>
  <c r="P902" i="1" s="1"/>
  <c r="O900" i="1"/>
  <c r="O902" i="1" s="1"/>
  <c r="O904" i="1" s="1"/>
  <c r="N900" i="1"/>
  <c r="M900" i="1"/>
  <c r="L900" i="1"/>
  <c r="L902" i="1" s="1"/>
  <c r="K900" i="1"/>
  <c r="K902" i="1" s="1"/>
  <c r="K904" i="1" s="1"/>
  <c r="J900" i="1"/>
  <c r="I900" i="1"/>
  <c r="H900" i="1"/>
  <c r="H902" i="1" s="1"/>
  <c r="G900" i="1"/>
  <c r="G902" i="1" s="1"/>
  <c r="G904" i="1" s="1"/>
  <c r="F900" i="1"/>
  <c r="E900" i="1"/>
  <c r="D900" i="1"/>
  <c r="D902" i="1" s="1"/>
  <c r="C900" i="1"/>
  <c r="C902" i="1" s="1"/>
  <c r="C904" i="1" s="1"/>
  <c r="B900" i="1"/>
  <c r="Y899" i="1"/>
  <c r="X899" i="1"/>
  <c r="W899" i="1"/>
  <c r="V899" i="1"/>
  <c r="U899" i="1"/>
  <c r="T899" i="1"/>
  <c r="S899" i="1"/>
  <c r="R899" i="1"/>
  <c r="Q899" i="1"/>
  <c r="P899" i="1"/>
  <c r="O899" i="1"/>
  <c r="N899" i="1"/>
  <c r="Z899" i="1" s="1"/>
  <c r="AB899" i="1" s="1"/>
  <c r="M899" i="1"/>
  <c r="L899" i="1"/>
  <c r="K899" i="1"/>
  <c r="J899" i="1"/>
  <c r="I899" i="1"/>
  <c r="H899" i="1"/>
  <c r="G899" i="1"/>
  <c r="F899" i="1"/>
  <c r="E899" i="1"/>
  <c r="D899" i="1"/>
  <c r="C899" i="1"/>
  <c r="B899" i="1"/>
  <c r="Y898" i="1"/>
  <c r="X898" i="1"/>
  <c r="W898" i="1"/>
  <c r="V898" i="1"/>
  <c r="V902" i="1" s="1"/>
  <c r="U898" i="1"/>
  <c r="T898" i="1"/>
  <c r="S898" i="1"/>
  <c r="R898" i="1"/>
  <c r="R902" i="1" s="1"/>
  <c r="R904" i="1" s="1"/>
  <c r="Q898" i="1"/>
  <c r="P898" i="1"/>
  <c r="O898" i="1"/>
  <c r="N898" i="1"/>
  <c r="N902" i="1" s="1"/>
  <c r="N904" i="1" s="1"/>
  <c r="M898" i="1"/>
  <c r="L898" i="1"/>
  <c r="K898" i="1"/>
  <c r="J898" i="1"/>
  <c r="J902" i="1" s="1"/>
  <c r="J904" i="1" s="1"/>
  <c r="I898" i="1"/>
  <c r="H898" i="1"/>
  <c r="G898" i="1"/>
  <c r="F898" i="1"/>
  <c r="F902" i="1" s="1"/>
  <c r="E898" i="1"/>
  <c r="D898" i="1"/>
  <c r="C898" i="1"/>
  <c r="B898" i="1"/>
  <c r="B902" i="1" s="1"/>
  <c r="B904" i="1" s="1"/>
  <c r="Y893" i="1"/>
  <c r="X893" i="1"/>
  <c r="W893" i="1"/>
  <c r="V893" i="1"/>
  <c r="U893" i="1"/>
  <c r="T893" i="1"/>
  <c r="S893" i="1"/>
  <c r="R893" i="1"/>
  <c r="Q893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C893" i="1"/>
  <c r="B893" i="1"/>
  <c r="Y891" i="1"/>
  <c r="X891" i="1"/>
  <c r="X881" i="1" s="1"/>
  <c r="W891" i="1"/>
  <c r="W881" i="1" s="1"/>
  <c r="V891" i="1"/>
  <c r="U891" i="1"/>
  <c r="T891" i="1"/>
  <c r="T881" i="1" s="1"/>
  <c r="S891" i="1"/>
  <c r="S881" i="1" s="1"/>
  <c r="R891" i="1"/>
  <c r="Q891" i="1"/>
  <c r="P891" i="1"/>
  <c r="P881" i="1" s="1"/>
  <c r="O891" i="1"/>
  <c r="O881" i="1" s="1"/>
  <c r="N891" i="1"/>
  <c r="M891" i="1"/>
  <c r="L891" i="1"/>
  <c r="L881" i="1" s="1"/>
  <c r="K891" i="1"/>
  <c r="K881" i="1" s="1"/>
  <c r="J891" i="1"/>
  <c r="I891" i="1"/>
  <c r="H891" i="1"/>
  <c r="H881" i="1" s="1"/>
  <c r="G891" i="1"/>
  <c r="G881" i="1" s="1"/>
  <c r="F891" i="1"/>
  <c r="E891" i="1"/>
  <c r="D891" i="1"/>
  <c r="D881" i="1" s="1"/>
  <c r="C891" i="1"/>
  <c r="C881" i="1" s="1"/>
  <c r="B891" i="1"/>
  <c r="Y890" i="1"/>
  <c r="Y880" i="1" s="1"/>
  <c r="X890" i="1"/>
  <c r="W890" i="1"/>
  <c r="V890" i="1"/>
  <c r="V880" i="1" s="1"/>
  <c r="U890" i="1"/>
  <c r="U880" i="1" s="1"/>
  <c r="T890" i="1"/>
  <c r="S890" i="1"/>
  <c r="R890" i="1"/>
  <c r="R880" i="1" s="1"/>
  <c r="Q890" i="1"/>
  <c r="Q880" i="1" s="1"/>
  <c r="P890" i="1"/>
  <c r="O890" i="1"/>
  <c r="N890" i="1"/>
  <c r="N880" i="1" s="1"/>
  <c r="M890" i="1"/>
  <c r="L890" i="1"/>
  <c r="K890" i="1"/>
  <c r="J890" i="1"/>
  <c r="J880" i="1" s="1"/>
  <c r="I890" i="1"/>
  <c r="I880" i="1" s="1"/>
  <c r="H890" i="1"/>
  <c r="G890" i="1"/>
  <c r="F890" i="1"/>
  <c r="F880" i="1" s="1"/>
  <c r="E890" i="1"/>
  <c r="E880" i="1" s="1"/>
  <c r="D890" i="1"/>
  <c r="C890" i="1"/>
  <c r="B890" i="1"/>
  <c r="B880" i="1" s="1"/>
  <c r="Y889" i="1"/>
  <c r="Y879" i="1" s="1"/>
  <c r="X889" i="1"/>
  <c r="X879" i="1" s="1"/>
  <c r="W889" i="1"/>
  <c r="V889" i="1"/>
  <c r="U889" i="1"/>
  <c r="U879" i="1" s="1"/>
  <c r="T889" i="1"/>
  <c r="T879" i="1" s="1"/>
  <c r="S889" i="1"/>
  <c r="R889" i="1"/>
  <c r="Q889" i="1"/>
  <c r="Q879" i="1" s="1"/>
  <c r="P889" i="1"/>
  <c r="P879" i="1" s="1"/>
  <c r="O889" i="1"/>
  <c r="N889" i="1"/>
  <c r="M889" i="1"/>
  <c r="M879" i="1" s="1"/>
  <c r="L889" i="1"/>
  <c r="L879" i="1" s="1"/>
  <c r="K889" i="1"/>
  <c r="J889" i="1"/>
  <c r="I889" i="1"/>
  <c r="I879" i="1" s="1"/>
  <c r="H889" i="1"/>
  <c r="H879" i="1" s="1"/>
  <c r="G889" i="1"/>
  <c r="F889" i="1"/>
  <c r="E889" i="1"/>
  <c r="E879" i="1" s="1"/>
  <c r="D889" i="1"/>
  <c r="D879" i="1" s="1"/>
  <c r="C889" i="1"/>
  <c r="B889" i="1"/>
  <c r="Y888" i="1"/>
  <c r="X888" i="1"/>
  <c r="W888" i="1"/>
  <c r="V888" i="1"/>
  <c r="U888" i="1"/>
  <c r="T888" i="1"/>
  <c r="S888" i="1"/>
  <c r="R888" i="1"/>
  <c r="Q888" i="1"/>
  <c r="P888" i="1"/>
  <c r="O888" i="1"/>
  <c r="N888" i="1"/>
  <c r="M888" i="1"/>
  <c r="Z888" i="1" s="1"/>
  <c r="L888" i="1"/>
  <c r="K888" i="1"/>
  <c r="J888" i="1"/>
  <c r="I888" i="1"/>
  <c r="H888" i="1"/>
  <c r="G888" i="1"/>
  <c r="F888" i="1"/>
  <c r="E888" i="1"/>
  <c r="D888" i="1"/>
  <c r="C888" i="1"/>
  <c r="B888" i="1"/>
  <c r="Y883" i="1"/>
  <c r="X883" i="1"/>
  <c r="W883" i="1"/>
  <c r="V883" i="1"/>
  <c r="U883" i="1"/>
  <c r="T883" i="1"/>
  <c r="S883" i="1"/>
  <c r="R883" i="1"/>
  <c r="Q883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C883" i="1"/>
  <c r="B883" i="1"/>
  <c r="Y881" i="1"/>
  <c r="V881" i="1"/>
  <c r="U881" i="1"/>
  <c r="R881" i="1"/>
  <c r="Q881" i="1"/>
  <c r="N881" i="1"/>
  <c r="M881" i="1"/>
  <c r="Z881" i="1" s="1"/>
  <c r="J881" i="1"/>
  <c r="I881" i="1"/>
  <c r="F881" i="1"/>
  <c r="E881" i="1"/>
  <c r="B881" i="1"/>
  <c r="X880" i="1"/>
  <c r="W880" i="1"/>
  <c r="T880" i="1"/>
  <c r="S880" i="1"/>
  <c r="P880" i="1"/>
  <c r="O880" i="1"/>
  <c r="L880" i="1"/>
  <c r="K880" i="1"/>
  <c r="H880" i="1"/>
  <c r="G880" i="1"/>
  <c r="D880" i="1"/>
  <c r="C880" i="1"/>
  <c r="W879" i="1"/>
  <c r="V879" i="1"/>
  <c r="S879" i="1"/>
  <c r="R879" i="1"/>
  <c r="Z879" i="1" s="1"/>
  <c r="AB879" i="1" s="1"/>
  <c r="O879" i="1"/>
  <c r="N879" i="1"/>
  <c r="K879" i="1"/>
  <c r="J879" i="1"/>
  <c r="G879" i="1"/>
  <c r="F879" i="1"/>
  <c r="C879" i="1"/>
  <c r="B879" i="1"/>
  <c r="AA879" i="1" s="1"/>
  <c r="Y878" i="1"/>
  <c r="Y882" i="1" s="1"/>
  <c r="V878" i="1"/>
  <c r="U878" i="1"/>
  <c r="U882" i="1" s="1"/>
  <c r="R878" i="1"/>
  <c r="Q878" i="1"/>
  <c r="Q882" i="1" s="1"/>
  <c r="N878" i="1"/>
  <c r="M878" i="1"/>
  <c r="J878" i="1"/>
  <c r="I878" i="1"/>
  <c r="I882" i="1" s="1"/>
  <c r="F878" i="1"/>
  <c r="E878" i="1"/>
  <c r="E882" i="1" s="1"/>
  <c r="B878" i="1"/>
  <c r="Y873" i="1"/>
  <c r="X873" i="1"/>
  <c r="W873" i="1"/>
  <c r="V873" i="1"/>
  <c r="U873" i="1"/>
  <c r="T873" i="1"/>
  <c r="S873" i="1"/>
  <c r="R873" i="1"/>
  <c r="Q873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C873" i="1"/>
  <c r="B873" i="1"/>
  <c r="Y871" i="1"/>
  <c r="X871" i="1"/>
  <c r="W871" i="1"/>
  <c r="V871" i="1"/>
  <c r="U871" i="1"/>
  <c r="T871" i="1"/>
  <c r="S871" i="1"/>
  <c r="R871" i="1"/>
  <c r="Q871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C871" i="1"/>
  <c r="B871" i="1"/>
  <c r="Y870" i="1"/>
  <c r="Y872" i="1" s="1"/>
  <c r="Y874" i="1" s="1"/>
  <c r="X870" i="1"/>
  <c r="W870" i="1"/>
  <c r="V870" i="1"/>
  <c r="U870" i="1"/>
  <c r="U872" i="1" s="1"/>
  <c r="U874" i="1" s="1"/>
  <c r="T870" i="1"/>
  <c r="S870" i="1"/>
  <c r="R870" i="1"/>
  <c r="Q870" i="1"/>
  <c r="Q872" i="1" s="1"/>
  <c r="Q874" i="1" s="1"/>
  <c r="P870" i="1"/>
  <c r="O870" i="1"/>
  <c r="N870" i="1"/>
  <c r="M870" i="1"/>
  <c r="Z870" i="1" s="1"/>
  <c r="L870" i="1"/>
  <c r="K870" i="1"/>
  <c r="J870" i="1"/>
  <c r="I870" i="1"/>
  <c r="I872" i="1" s="1"/>
  <c r="I874" i="1" s="1"/>
  <c r="H870" i="1"/>
  <c r="G870" i="1"/>
  <c r="F870" i="1"/>
  <c r="E870" i="1"/>
  <c r="E872" i="1" s="1"/>
  <c r="E874" i="1" s="1"/>
  <c r="D870" i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C869" i="1"/>
  <c r="B869" i="1"/>
  <c r="Y868" i="1"/>
  <c r="X868" i="1"/>
  <c r="X872" i="1" s="1"/>
  <c r="X874" i="1" s="1"/>
  <c r="W868" i="1"/>
  <c r="W872" i="1" s="1"/>
  <c r="V868" i="1"/>
  <c r="V872" i="1" s="1"/>
  <c r="U868" i="1"/>
  <c r="T868" i="1"/>
  <c r="T872" i="1" s="1"/>
  <c r="T874" i="1" s="1"/>
  <c r="S868" i="1"/>
  <c r="S872" i="1" s="1"/>
  <c r="R868" i="1"/>
  <c r="R872" i="1" s="1"/>
  <c r="Q868" i="1"/>
  <c r="P868" i="1"/>
  <c r="P872" i="1" s="1"/>
  <c r="P874" i="1" s="1"/>
  <c r="O868" i="1"/>
  <c r="O872" i="1" s="1"/>
  <c r="N868" i="1"/>
  <c r="N872" i="1" s="1"/>
  <c r="M868" i="1"/>
  <c r="L868" i="1"/>
  <c r="L872" i="1" s="1"/>
  <c r="L874" i="1" s="1"/>
  <c r="K868" i="1"/>
  <c r="K872" i="1" s="1"/>
  <c r="J868" i="1"/>
  <c r="J872" i="1" s="1"/>
  <c r="I868" i="1"/>
  <c r="H868" i="1"/>
  <c r="H872" i="1" s="1"/>
  <c r="H874" i="1" s="1"/>
  <c r="G868" i="1"/>
  <c r="G872" i="1" s="1"/>
  <c r="F868" i="1"/>
  <c r="F872" i="1" s="1"/>
  <c r="E868" i="1"/>
  <c r="D868" i="1"/>
  <c r="D872" i="1" s="1"/>
  <c r="D874" i="1" s="1"/>
  <c r="C868" i="1"/>
  <c r="C872" i="1" s="1"/>
  <c r="B868" i="1"/>
  <c r="B872" i="1" s="1"/>
  <c r="Y863" i="1"/>
  <c r="X863" i="1"/>
  <c r="W863" i="1"/>
  <c r="V863" i="1"/>
  <c r="U863" i="1"/>
  <c r="T863" i="1"/>
  <c r="S863" i="1"/>
  <c r="R863" i="1"/>
  <c r="Q863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C863" i="1"/>
  <c r="B863" i="1"/>
  <c r="Y861" i="1"/>
  <c r="X861" i="1"/>
  <c r="W861" i="1"/>
  <c r="V861" i="1"/>
  <c r="U861" i="1"/>
  <c r="T861" i="1"/>
  <c r="S861" i="1"/>
  <c r="R861" i="1"/>
  <c r="Q861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C861" i="1"/>
  <c r="B861" i="1"/>
  <c r="Y860" i="1"/>
  <c r="X860" i="1"/>
  <c r="W860" i="1"/>
  <c r="V860" i="1"/>
  <c r="V862" i="1" s="1"/>
  <c r="V864" i="1" s="1"/>
  <c r="U860" i="1"/>
  <c r="T860" i="1"/>
  <c r="S860" i="1"/>
  <c r="R860" i="1"/>
  <c r="R862" i="1" s="1"/>
  <c r="R864" i="1" s="1"/>
  <c r="Q860" i="1"/>
  <c r="P860" i="1"/>
  <c r="O860" i="1"/>
  <c r="N860" i="1"/>
  <c r="N862" i="1" s="1"/>
  <c r="N864" i="1" s="1"/>
  <c r="M860" i="1"/>
  <c r="L860" i="1"/>
  <c r="K860" i="1"/>
  <c r="J860" i="1"/>
  <c r="J862" i="1" s="1"/>
  <c r="J864" i="1" s="1"/>
  <c r="I860" i="1"/>
  <c r="H860" i="1"/>
  <c r="G860" i="1"/>
  <c r="F860" i="1"/>
  <c r="F862" i="1" s="1"/>
  <c r="F864" i="1" s="1"/>
  <c r="E860" i="1"/>
  <c r="D860" i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Z859" i="1" s="1"/>
  <c r="AB859" i="1" s="1"/>
  <c r="L859" i="1"/>
  <c r="K859" i="1"/>
  <c r="J859" i="1"/>
  <c r="I859" i="1"/>
  <c r="H859" i="1"/>
  <c r="G859" i="1"/>
  <c r="F859" i="1"/>
  <c r="E859" i="1"/>
  <c r="D859" i="1"/>
  <c r="C859" i="1"/>
  <c r="B859" i="1"/>
  <c r="Y858" i="1"/>
  <c r="X858" i="1"/>
  <c r="X862" i="1" s="1"/>
  <c r="W858" i="1"/>
  <c r="W862" i="1" s="1"/>
  <c r="V858" i="1"/>
  <c r="U858" i="1"/>
  <c r="T858" i="1"/>
  <c r="T862" i="1" s="1"/>
  <c r="S858" i="1"/>
  <c r="S862" i="1" s="1"/>
  <c r="R858" i="1"/>
  <c r="Q858" i="1"/>
  <c r="P858" i="1"/>
  <c r="P862" i="1" s="1"/>
  <c r="O858" i="1"/>
  <c r="O862" i="1" s="1"/>
  <c r="N858" i="1"/>
  <c r="M858" i="1"/>
  <c r="L858" i="1"/>
  <c r="L862" i="1" s="1"/>
  <c r="K858" i="1"/>
  <c r="K862" i="1" s="1"/>
  <c r="J858" i="1"/>
  <c r="I858" i="1"/>
  <c r="H858" i="1"/>
  <c r="H862" i="1" s="1"/>
  <c r="G858" i="1"/>
  <c r="G862" i="1" s="1"/>
  <c r="F858" i="1"/>
  <c r="E858" i="1"/>
  <c r="D858" i="1"/>
  <c r="D862" i="1" s="1"/>
  <c r="C858" i="1"/>
  <c r="C862" i="1" s="1"/>
  <c r="B858" i="1"/>
  <c r="R854" i="1"/>
  <c r="J854" i="1"/>
  <c r="B854" i="1"/>
  <c r="Y853" i="1"/>
  <c r="X853" i="1"/>
  <c r="W853" i="1"/>
  <c r="V853" i="1"/>
  <c r="U853" i="1"/>
  <c r="T853" i="1"/>
  <c r="S853" i="1"/>
  <c r="R853" i="1"/>
  <c r="Q853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C853" i="1"/>
  <c r="B853" i="1"/>
  <c r="W852" i="1"/>
  <c r="W854" i="1" s="1"/>
  <c r="S852" i="1"/>
  <c r="S854" i="1" s="1"/>
  <c r="O852" i="1"/>
  <c r="O854" i="1" s="1"/>
  <c r="K852" i="1"/>
  <c r="K854" i="1" s="1"/>
  <c r="G852" i="1"/>
  <c r="G854" i="1" s="1"/>
  <c r="C852" i="1"/>
  <c r="C854" i="1" s="1"/>
  <c r="Y851" i="1"/>
  <c r="X851" i="1"/>
  <c r="W851" i="1"/>
  <c r="V851" i="1"/>
  <c r="U851" i="1"/>
  <c r="T851" i="1"/>
  <c r="S851" i="1"/>
  <c r="R851" i="1"/>
  <c r="Q851" i="1"/>
  <c r="P851" i="1"/>
  <c r="O851" i="1"/>
  <c r="N851" i="1"/>
  <c r="M851" i="1"/>
  <c r="Z851" i="1" s="1"/>
  <c r="L851" i="1"/>
  <c r="K851" i="1"/>
  <c r="J851" i="1"/>
  <c r="I851" i="1"/>
  <c r="H851" i="1"/>
  <c r="G851" i="1"/>
  <c r="F851" i="1"/>
  <c r="E851" i="1"/>
  <c r="D851" i="1"/>
  <c r="C851" i="1"/>
  <c r="B851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Z849" i="1" s="1"/>
  <c r="AB849" i="1" s="1"/>
  <c r="M849" i="1"/>
  <c r="L849" i="1"/>
  <c r="K849" i="1"/>
  <c r="J849" i="1"/>
  <c r="I849" i="1"/>
  <c r="H849" i="1"/>
  <c r="G849" i="1"/>
  <c r="F849" i="1"/>
  <c r="E849" i="1"/>
  <c r="D849" i="1"/>
  <c r="C849" i="1"/>
  <c r="B849" i="1"/>
  <c r="AA849" i="1" s="1"/>
  <c r="Y848" i="1"/>
  <c r="X848" i="1"/>
  <c r="X852" i="1" s="1"/>
  <c r="W848" i="1"/>
  <c r="V848" i="1"/>
  <c r="V852" i="1" s="1"/>
  <c r="V854" i="1" s="1"/>
  <c r="U848" i="1"/>
  <c r="T848" i="1"/>
  <c r="T852" i="1" s="1"/>
  <c r="S848" i="1"/>
  <c r="R848" i="1"/>
  <c r="R852" i="1" s="1"/>
  <c r="Q848" i="1"/>
  <c r="P848" i="1"/>
  <c r="P852" i="1" s="1"/>
  <c r="O848" i="1"/>
  <c r="N848" i="1"/>
  <c r="N852" i="1" s="1"/>
  <c r="N854" i="1" s="1"/>
  <c r="M848" i="1"/>
  <c r="L848" i="1"/>
  <c r="L852" i="1" s="1"/>
  <c r="K848" i="1"/>
  <c r="J848" i="1"/>
  <c r="J852" i="1" s="1"/>
  <c r="I848" i="1"/>
  <c r="H848" i="1"/>
  <c r="H852" i="1" s="1"/>
  <c r="G848" i="1"/>
  <c r="F848" i="1"/>
  <c r="F852" i="1" s="1"/>
  <c r="F854" i="1" s="1"/>
  <c r="E848" i="1"/>
  <c r="D848" i="1"/>
  <c r="D852" i="1" s="1"/>
  <c r="C848" i="1"/>
  <c r="B848" i="1"/>
  <c r="B852" i="1" s="1"/>
  <c r="S844" i="1"/>
  <c r="K844" i="1"/>
  <c r="C844" i="1"/>
  <c r="Y843" i="1"/>
  <c r="X843" i="1"/>
  <c r="W843" i="1"/>
  <c r="V843" i="1"/>
  <c r="U843" i="1"/>
  <c r="T843" i="1"/>
  <c r="S843" i="1"/>
  <c r="R843" i="1"/>
  <c r="Q843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C843" i="1"/>
  <c r="B843" i="1"/>
  <c r="Y841" i="1"/>
  <c r="X841" i="1"/>
  <c r="W841" i="1"/>
  <c r="V841" i="1"/>
  <c r="U841" i="1"/>
  <c r="T841" i="1"/>
  <c r="S841" i="1"/>
  <c r="R841" i="1"/>
  <c r="Q841" i="1"/>
  <c r="P841" i="1"/>
  <c r="O841" i="1"/>
  <c r="N841" i="1"/>
  <c r="Z841" i="1" s="1"/>
  <c r="M841" i="1"/>
  <c r="L841" i="1"/>
  <c r="K841" i="1"/>
  <c r="J841" i="1"/>
  <c r="I841" i="1"/>
  <c r="H841" i="1"/>
  <c r="G841" i="1"/>
  <c r="F841" i="1"/>
  <c r="E841" i="1"/>
  <c r="D841" i="1"/>
  <c r="C841" i="1"/>
  <c r="B841" i="1"/>
  <c r="AA841" i="1" s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X842" i="1" s="1"/>
  <c r="X844" i="1" s="1"/>
  <c r="W839" i="1"/>
  <c r="V839" i="1"/>
  <c r="U839" i="1"/>
  <c r="T839" i="1"/>
  <c r="T842" i="1" s="1"/>
  <c r="T844" i="1" s="1"/>
  <c r="S839" i="1"/>
  <c r="R839" i="1"/>
  <c r="Q839" i="1"/>
  <c r="P839" i="1"/>
  <c r="P842" i="1" s="1"/>
  <c r="P844" i="1" s="1"/>
  <c r="O839" i="1"/>
  <c r="N839" i="1"/>
  <c r="M839" i="1"/>
  <c r="L839" i="1"/>
  <c r="L842" i="1" s="1"/>
  <c r="L844" i="1" s="1"/>
  <c r="K839" i="1"/>
  <c r="J839" i="1"/>
  <c r="I839" i="1"/>
  <c r="H839" i="1"/>
  <c r="H842" i="1" s="1"/>
  <c r="H844" i="1" s="1"/>
  <c r="G839" i="1"/>
  <c r="F839" i="1"/>
  <c r="E839" i="1"/>
  <c r="D839" i="1"/>
  <c r="D842" i="1" s="1"/>
  <c r="D844" i="1" s="1"/>
  <c r="C839" i="1"/>
  <c r="B839" i="1"/>
  <c r="Y838" i="1"/>
  <c r="Y842" i="1" s="1"/>
  <c r="X838" i="1"/>
  <c r="W838" i="1"/>
  <c r="W842" i="1" s="1"/>
  <c r="W844" i="1" s="1"/>
  <c r="V838" i="1"/>
  <c r="U838" i="1"/>
  <c r="U842" i="1" s="1"/>
  <c r="T838" i="1"/>
  <c r="S838" i="1"/>
  <c r="S842" i="1" s="1"/>
  <c r="R838" i="1"/>
  <c r="Q838" i="1"/>
  <c r="Q842" i="1" s="1"/>
  <c r="P838" i="1"/>
  <c r="O838" i="1"/>
  <c r="O842" i="1" s="1"/>
  <c r="O844" i="1" s="1"/>
  <c r="N838" i="1"/>
  <c r="M838" i="1"/>
  <c r="Z838" i="1" s="1"/>
  <c r="L838" i="1"/>
  <c r="K838" i="1"/>
  <c r="K842" i="1" s="1"/>
  <c r="J838" i="1"/>
  <c r="I838" i="1"/>
  <c r="I842" i="1" s="1"/>
  <c r="H838" i="1"/>
  <c r="G838" i="1"/>
  <c r="G842" i="1" s="1"/>
  <c r="G844" i="1" s="1"/>
  <c r="F838" i="1"/>
  <c r="E838" i="1"/>
  <c r="E842" i="1" s="1"/>
  <c r="D838" i="1"/>
  <c r="C838" i="1"/>
  <c r="C842" i="1" s="1"/>
  <c r="B838" i="1"/>
  <c r="Y833" i="1"/>
  <c r="X833" i="1"/>
  <c r="W833" i="1"/>
  <c r="V833" i="1"/>
  <c r="U833" i="1"/>
  <c r="T833" i="1"/>
  <c r="S833" i="1"/>
  <c r="R833" i="1"/>
  <c r="Q833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C833" i="1"/>
  <c r="B833" i="1"/>
  <c r="Y832" i="1"/>
  <c r="Y834" i="1" s="1"/>
  <c r="Q832" i="1"/>
  <c r="Q834" i="1" s="1"/>
  <c r="I832" i="1"/>
  <c r="I834" i="1" s="1"/>
  <c r="Y831" i="1"/>
  <c r="X831" i="1"/>
  <c r="W831" i="1"/>
  <c r="V831" i="1"/>
  <c r="U831" i="1"/>
  <c r="T831" i="1"/>
  <c r="S831" i="1"/>
  <c r="R831" i="1"/>
  <c r="Q831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C831" i="1"/>
  <c r="B831" i="1"/>
  <c r="Y830" i="1"/>
  <c r="X830" i="1"/>
  <c r="W830" i="1"/>
  <c r="V830" i="1"/>
  <c r="U830" i="1"/>
  <c r="U832" i="1" s="1"/>
  <c r="U834" i="1" s="1"/>
  <c r="T830" i="1"/>
  <c r="S830" i="1"/>
  <c r="R830" i="1"/>
  <c r="Q830" i="1"/>
  <c r="P830" i="1"/>
  <c r="O830" i="1"/>
  <c r="N830" i="1"/>
  <c r="M830" i="1"/>
  <c r="Z830" i="1" s="1"/>
  <c r="L830" i="1"/>
  <c r="K830" i="1"/>
  <c r="J830" i="1"/>
  <c r="I830" i="1"/>
  <c r="H830" i="1"/>
  <c r="G830" i="1"/>
  <c r="F830" i="1"/>
  <c r="E830" i="1"/>
  <c r="E832" i="1" s="1"/>
  <c r="E834" i="1" s="1"/>
  <c r="D830" i="1"/>
  <c r="C830" i="1"/>
  <c r="B830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C829" i="1"/>
  <c r="B829" i="1"/>
  <c r="Y828" i="1"/>
  <c r="X828" i="1"/>
  <c r="W828" i="1"/>
  <c r="W832" i="1" s="1"/>
  <c r="V828" i="1"/>
  <c r="V832" i="1" s="1"/>
  <c r="U828" i="1"/>
  <c r="T828" i="1"/>
  <c r="S828" i="1"/>
  <c r="S832" i="1" s="1"/>
  <c r="R828" i="1"/>
  <c r="R832" i="1" s="1"/>
  <c r="Q828" i="1"/>
  <c r="P828" i="1"/>
  <c r="O828" i="1"/>
  <c r="O832" i="1" s="1"/>
  <c r="N828" i="1"/>
  <c r="Z828" i="1" s="1"/>
  <c r="M828" i="1"/>
  <c r="L828" i="1"/>
  <c r="K828" i="1"/>
  <c r="K832" i="1" s="1"/>
  <c r="J828" i="1"/>
  <c r="J832" i="1" s="1"/>
  <c r="I828" i="1"/>
  <c r="H828" i="1"/>
  <c r="G828" i="1"/>
  <c r="G832" i="1" s="1"/>
  <c r="F828" i="1"/>
  <c r="F832" i="1" s="1"/>
  <c r="E828" i="1"/>
  <c r="D828" i="1"/>
  <c r="C828" i="1"/>
  <c r="C832" i="1" s="1"/>
  <c r="B828" i="1"/>
  <c r="B832" i="1" s="1"/>
  <c r="Y823" i="1"/>
  <c r="X823" i="1"/>
  <c r="X824" i="1" s="1"/>
  <c r="W823" i="1"/>
  <c r="V823" i="1"/>
  <c r="U823" i="1"/>
  <c r="T823" i="1"/>
  <c r="T824" i="1" s="1"/>
  <c r="S823" i="1"/>
  <c r="R823" i="1"/>
  <c r="Q823" i="1"/>
  <c r="P823" i="1"/>
  <c r="P824" i="1" s="1"/>
  <c r="O823" i="1"/>
  <c r="N823" i="1"/>
  <c r="M823" i="1"/>
  <c r="L823" i="1"/>
  <c r="L824" i="1" s="1"/>
  <c r="K823" i="1"/>
  <c r="J823" i="1"/>
  <c r="I823" i="1"/>
  <c r="H823" i="1"/>
  <c r="H824" i="1" s="1"/>
  <c r="G823" i="1"/>
  <c r="F823" i="1"/>
  <c r="E823" i="1"/>
  <c r="D823" i="1"/>
  <c r="D824" i="1" s="1"/>
  <c r="C823" i="1"/>
  <c r="B823" i="1"/>
  <c r="R822" i="1"/>
  <c r="R824" i="1" s="1"/>
  <c r="J822" i="1"/>
  <c r="J824" i="1" s="1"/>
  <c r="B822" i="1"/>
  <c r="B824" i="1" s="1"/>
  <c r="Y821" i="1"/>
  <c r="X821" i="1"/>
  <c r="W821" i="1"/>
  <c r="V821" i="1"/>
  <c r="U821" i="1"/>
  <c r="T821" i="1"/>
  <c r="S821" i="1"/>
  <c r="R821" i="1"/>
  <c r="Q821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C821" i="1"/>
  <c r="B821" i="1"/>
  <c r="Y820" i="1"/>
  <c r="X820" i="1"/>
  <c r="W820" i="1"/>
  <c r="V820" i="1"/>
  <c r="V822" i="1" s="1"/>
  <c r="V824" i="1" s="1"/>
  <c r="U820" i="1"/>
  <c r="T820" i="1"/>
  <c r="S820" i="1"/>
  <c r="R820" i="1"/>
  <c r="Q820" i="1"/>
  <c r="P820" i="1"/>
  <c r="O820" i="1"/>
  <c r="N820" i="1"/>
  <c r="N822" i="1" s="1"/>
  <c r="N824" i="1" s="1"/>
  <c r="M820" i="1"/>
  <c r="L820" i="1"/>
  <c r="K820" i="1"/>
  <c r="J820" i="1"/>
  <c r="I820" i="1"/>
  <c r="H820" i="1"/>
  <c r="G820" i="1"/>
  <c r="F820" i="1"/>
  <c r="F822" i="1" s="1"/>
  <c r="F824" i="1" s="1"/>
  <c r="E820" i="1"/>
  <c r="D820" i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Z819" i="1" s="1"/>
  <c r="AB819" i="1" s="1"/>
  <c r="L819" i="1"/>
  <c r="K819" i="1"/>
  <c r="J819" i="1"/>
  <c r="I819" i="1"/>
  <c r="H819" i="1"/>
  <c r="G819" i="1"/>
  <c r="F819" i="1"/>
  <c r="E819" i="1"/>
  <c r="D819" i="1"/>
  <c r="C819" i="1"/>
  <c r="B819" i="1"/>
  <c r="Y818" i="1"/>
  <c r="X818" i="1"/>
  <c r="X822" i="1" s="1"/>
  <c r="W818" i="1"/>
  <c r="W822" i="1" s="1"/>
  <c r="V818" i="1"/>
  <c r="U818" i="1"/>
  <c r="T818" i="1"/>
  <c r="T822" i="1" s="1"/>
  <c r="S818" i="1"/>
  <c r="S822" i="1" s="1"/>
  <c r="R818" i="1"/>
  <c r="Q818" i="1"/>
  <c r="P818" i="1"/>
  <c r="P822" i="1" s="1"/>
  <c r="O818" i="1"/>
  <c r="O822" i="1" s="1"/>
  <c r="N818" i="1"/>
  <c r="M818" i="1"/>
  <c r="L818" i="1"/>
  <c r="L822" i="1" s="1"/>
  <c r="K818" i="1"/>
  <c r="K822" i="1" s="1"/>
  <c r="J818" i="1"/>
  <c r="I818" i="1"/>
  <c r="H818" i="1"/>
  <c r="H822" i="1" s="1"/>
  <c r="G818" i="1"/>
  <c r="G822" i="1" s="1"/>
  <c r="F818" i="1"/>
  <c r="E818" i="1"/>
  <c r="D818" i="1"/>
  <c r="D822" i="1" s="1"/>
  <c r="C818" i="1"/>
  <c r="C822" i="1" s="1"/>
  <c r="B818" i="1"/>
  <c r="Y813" i="1"/>
  <c r="X813" i="1"/>
  <c r="W813" i="1"/>
  <c r="V813" i="1"/>
  <c r="U813" i="1"/>
  <c r="T813" i="1"/>
  <c r="S813" i="1"/>
  <c r="R813" i="1"/>
  <c r="Q813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C813" i="1"/>
  <c r="B813" i="1"/>
  <c r="W812" i="1"/>
  <c r="W814" i="1" s="1"/>
  <c r="S812" i="1"/>
  <c r="S814" i="1" s="1"/>
  <c r="O812" i="1"/>
  <c r="O814" i="1" s="1"/>
  <c r="K812" i="1"/>
  <c r="K814" i="1" s="1"/>
  <c r="G812" i="1"/>
  <c r="G814" i="1" s="1"/>
  <c r="C812" i="1"/>
  <c r="C814" i="1" s="1"/>
  <c r="Y811" i="1"/>
  <c r="X811" i="1"/>
  <c r="W811" i="1"/>
  <c r="V811" i="1"/>
  <c r="U811" i="1"/>
  <c r="T811" i="1"/>
  <c r="S811" i="1"/>
  <c r="R811" i="1"/>
  <c r="Q811" i="1"/>
  <c r="P811" i="1"/>
  <c r="O811" i="1"/>
  <c r="N811" i="1"/>
  <c r="M811" i="1"/>
  <c r="Z811" i="1" s="1"/>
  <c r="L811" i="1"/>
  <c r="K811" i="1"/>
  <c r="J811" i="1"/>
  <c r="I811" i="1"/>
  <c r="H811" i="1"/>
  <c r="G811" i="1"/>
  <c r="F811" i="1"/>
  <c r="E811" i="1"/>
  <c r="D811" i="1"/>
  <c r="C811" i="1"/>
  <c r="B811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C810" i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Z809" i="1" s="1"/>
  <c r="AB809" i="1" s="1"/>
  <c r="M809" i="1"/>
  <c r="L809" i="1"/>
  <c r="K809" i="1"/>
  <c r="J809" i="1"/>
  <c r="I809" i="1"/>
  <c r="H809" i="1"/>
  <c r="G809" i="1"/>
  <c r="F809" i="1"/>
  <c r="E809" i="1"/>
  <c r="D809" i="1"/>
  <c r="C809" i="1"/>
  <c r="B809" i="1"/>
  <c r="AA809" i="1" s="1"/>
  <c r="Y808" i="1"/>
  <c r="X808" i="1"/>
  <c r="X812" i="1" s="1"/>
  <c r="W808" i="1"/>
  <c r="V808" i="1"/>
  <c r="V812" i="1" s="1"/>
  <c r="V814" i="1" s="1"/>
  <c r="U808" i="1"/>
  <c r="T808" i="1"/>
  <c r="T812" i="1" s="1"/>
  <c r="S808" i="1"/>
  <c r="R808" i="1"/>
  <c r="R812" i="1" s="1"/>
  <c r="R814" i="1" s="1"/>
  <c r="Q808" i="1"/>
  <c r="P808" i="1"/>
  <c r="P812" i="1" s="1"/>
  <c r="O808" i="1"/>
  <c r="N808" i="1"/>
  <c r="N812" i="1" s="1"/>
  <c r="N814" i="1" s="1"/>
  <c r="M808" i="1"/>
  <c r="L808" i="1"/>
  <c r="L812" i="1" s="1"/>
  <c r="K808" i="1"/>
  <c r="J808" i="1"/>
  <c r="J812" i="1" s="1"/>
  <c r="J814" i="1" s="1"/>
  <c r="I808" i="1"/>
  <c r="H808" i="1"/>
  <c r="H812" i="1" s="1"/>
  <c r="G808" i="1"/>
  <c r="F808" i="1"/>
  <c r="F812" i="1" s="1"/>
  <c r="F814" i="1" s="1"/>
  <c r="E808" i="1"/>
  <c r="D808" i="1"/>
  <c r="D812" i="1" s="1"/>
  <c r="C808" i="1"/>
  <c r="B808" i="1"/>
  <c r="B812" i="1" s="1"/>
  <c r="B814" i="1" s="1"/>
  <c r="Y803" i="1"/>
  <c r="X803" i="1"/>
  <c r="W803" i="1"/>
  <c r="V803" i="1"/>
  <c r="U803" i="1"/>
  <c r="T803" i="1"/>
  <c r="S803" i="1"/>
  <c r="R803" i="1"/>
  <c r="Q803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C803" i="1"/>
  <c r="B803" i="1"/>
  <c r="Y801" i="1"/>
  <c r="X801" i="1"/>
  <c r="W801" i="1"/>
  <c r="V801" i="1"/>
  <c r="U801" i="1"/>
  <c r="T801" i="1"/>
  <c r="S801" i="1"/>
  <c r="R801" i="1"/>
  <c r="Q801" i="1"/>
  <c r="P801" i="1"/>
  <c r="O801" i="1"/>
  <c r="N801" i="1"/>
  <c r="Z801" i="1" s="1"/>
  <c r="M801" i="1"/>
  <c r="L801" i="1"/>
  <c r="K801" i="1"/>
  <c r="J801" i="1"/>
  <c r="I801" i="1"/>
  <c r="H801" i="1"/>
  <c r="G801" i="1"/>
  <c r="F801" i="1"/>
  <c r="E801" i="1"/>
  <c r="D801" i="1"/>
  <c r="C801" i="1"/>
  <c r="B801" i="1"/>
  <c r="AA801" i="1" s="1"/>
  <c r="Y800" i="1"/>
  <c r="X800" i="1"/>
  <c r="W800" i="1"/>
  <c r="V800" i="1"/>
  <c r="U800" i="1"/>
  <c r="T800" i="1"/>
  <c r="T802" i="1" s="1"/>
  <c r="T804" i="1" s="1"/>
  <c r="S800" i="1"/>
  <c r="R800" i="1"/>
  <c r="Q800" i="1"/>
  <c r="P800" i="1"/>
  <c r="O800" i="1"/>
  <c r="N800" i="1"/>
  <c r="M800" i="1"/>
  <c r="L800" i="1"/>
  <c r="L802" i="1" s="1"/>
  <c r="L804" i="1" s="1"/>
  <c r="K800" i="1"/>
  <c r="J800" i="1"/>
  <c r="I800" i="1"/>
  <c r="H800" i="1"/>
  <c r="G800" i="1"/>
  <c r="F800" i="1"/>
  <c r="E800" i="1"/>
  <c r="D800" i="1"/>
  <c r="D802" i="1" s="1"/>
  <c r="D804" i="1" s="1"/>
  <c r="C800" i="1"/>
  <c r="B800" i="1"/>
  <c r="Y799" i="1"/>
  <c r="X799" i="1"/>
  <c r="X802" i="1" s="1"/>
  <c r="X804" i="1" s="1"/>
  <c r="W799" i="1"/>
  <c r="V799" i="1"/>
  <c r="U799" i="1"/>
  <c r="T799" i="1"/>
  <c r="S799" i="1"/>
  <c r="R799" i="1"/>
  <c r="Q799" i="1"/>
  <c r="P799" i="1"/>
  <c r="P802" i="1" s="1"/>
  <c r="P804" i="1" s="1"/>
  <c r="O799" i="1"/>
  <c r="N799" i="1"/>
  <c r="M799" i="1"/>
  <c r="L799" i="1"/>
  <c r="K799" i="1"/>
  <c r="J799" i="1"/>
  <c r="I799" i="1"/>
  <c r="H799" i="1"/>
  <c r="H802" i="1" s="1"/>
  <c r="H804" i="1" s="1"/>
  <c r="G799" i="1"/>
  <c r="F799" i="1"/>
  <c r="E799" i="1"/>
  <c r="D799" i="1"/>
  <c r="C799" i="1"/>
  <c r="B799" i="1"/>
  <c r="Y798" i="1"/>
  <c r="Y802" i="1" s="1"/>
  <c r="X798" i="1"/>
  <c r="W798" i="1"/>
  <c r="W802" i="1" s="1"/>
  <c r="W804" i="1" s="1"/>
  <c r="V798" i="1"/>
  <c r="V802" i="1" s="1"/>
  <c r="U798" i="1"/>
  <c r="U802" i="1" s="1"/>
  <c r="T798" i="1"/>
  <c r="S798" i="1"/>
  <c r="S802" i="1" s="1"/>
  <c r="S804" i="1" s="1"/>
  <c r="R798" i="1"/>
  <c r="R802" i="1" s="1"/>
  <c r="Q798" i="1"/>
  <c r="Q802" i="1" s="1"/>
  <c r="P798" i="1"/>
  <c r="O798" i="1"/>
  <c r="O802" i="1" s="1"/>
  <c r="O804" i="1" s="1"/>
  <c r="N798" i="1"/>
  <c r="N802" i="1" s="1"/>
  <c r="M798" i="1"/>
  <c r="M802" i="1" s="1"/>
  <c r="L798" i="1"/>
  <c r="K798" i="1"/>
  <c r="K802" i="1" s="1"/>
  <c r="K804" i="1" s="1"/>
  <c r="J798" i="1"/>
  <c r="J802" i="1" s="1"/>
  <c r="I798" i="1"/>
  <c r="I802" i="1" s="1"/>
  <c r="H798" i="1"/>
  <c r="G798" i="1"/>
  <c r="G802" i="1" s="1"/>
  <c r="G804" i="1" s="1"/>
  <c r="F798" i="1"/>
  <c r="F802" i="1" s="1"/>
  <c r="E798" i="1"/>
  <c r="E802" i="1" s="1"/>
  <c r="D798" i="1"/>
  <c r="C798" i="1"/>
  <c r="C802" i="1" s="1"/>
  <c r="C804" i="1" s="1"/>
  <c r="B798" i="1"/>
  <c r="Y793" i="1"/>
  <c r="X793" i="1"/>
  <c r="W793" i="1"/>
  <c r="V793" i="1"/>
  <c r="U793" i="1"/>
  <c r="T793" i="1"/>
  <c r="S793" i="1"/>
  <c r="R793" i="1"/>
  <c r="Q793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C793" i="1"/>
  <c r="B793" i="1"/>
  <c r="Y791" i="1"/>
  <c r="X791" i="1"/>
  <c r="W791" i="1"/>
  <c r="V791" i="1"/>
  <c r="U791" i="1"/>
  <c r="T791" i="1"/>
  <c r="S791" i="1"/>
  <c r="R791" i="1"/>
  <c r="Q791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C791" i="1"/>
  <c r="B791" i="1"/>
  <c r="Y790" i="1"/>
  <c r="X790" i="1"/>
  <c r="W790" i="1"/>
  <c r="V790" i="1"/>
  <c r="U790" i="1"/>
  <c r="U792" i="1" s="1"/>
  <c r="U794" i="1" s="1"/>
  <c r="T790" i="1"/>
  <c r="S790" i="1"/>
  <c r="R790" i="1"/>
  <c r="Q790" i="1"/>
  <c r="P790" i="1"/>
  <c r="O790" i="1"/>
  <c r="N790" i="1"/>
  <c r="M790" i="1"/>
  <c r="Z790" i="1" s="1"/>
  <c r="L790" i="1"/>
  <c r="K790" i="1"/>
  <c r="J790" i="1"/>
  <c r="I790" i="1"/>
  <c r="H790" i="1"/>
  <c r="G790" i="1"/>
  <c r="F790" i="1"/>
  <c r="E790" i="1"/>
  <c r="E792" i="1" s="1"/>
  <c r="E794" i="1" s="1"/>
  <c r="D790" i="1"/>
  <c r="C790" i="1"/>
  <c r="B790" i="1"/>
  <c r="AB789" i="1"/>
  <c r="Y789" i="1"/>
  <c r="Y792" i="1" s="1"/>
  <c r="Y794" i="1" s="1"/>
  <c r="X789" i="1"/>
  <c r="W789" i="1"/>
  <c r="V789" i="1"/>
  <c r="U789" i="1"/>
  <c r="T789" i="1"/>
  <c r="S789" i="1"/>
  <c r="R789" i="1"/>
  <c r="Q789" i="1"/>
  <c r="Q792" i="1" s="1"/>
  <c r="Q794" i="1" s="1"/>
  <c r="P789" i="1"/>
  <c r="O789" i="1"/>
  <c r="N789" i="1"/>
  <c r="M789" i="1"/>
  <c r="Z789" i="1" s="1"/>
  <c r="L789" i="1"/>
  <c r="K789" i="1"/>
  <c r="J789" i="1"/>
  <c r="I789" i="1"/>
  <c r="I792" i="1" s="1"/>
  <c r="I794" i="1" s="1"/>
  <c r="H789" i="1"/>
  <c r="G789" i="1"/>
  <c r="F789" i="1"/>
  <c r="E789" i="1"/>
  <c r="D789" i="1"/>
  <c r="C789" i="1"/>
  <c r="B789" i="1"/>
  <c r="AA789" i="1" s="1"/>
  <c r="Y788" i="1"/>
  <c r="X788" i="1"/>
  <c r="X792" i="1" s="1"/>
  <c r="X794" i="1" s="1"/>
  <c r="W788" i="1"/>
  <c r="W792" i="1" s="1"/>
  <c r="V788" i="1"/>
  <c r="V792" i="1" s="1"/>
  <c r="U788" i="1"/>
  <c r="T788" i="1"/>
  <c r="T792" i="1" s="1"/>
  <c r="T794" i="1" s="1"/>
  <c r="S788" i="1"/>
  <c r="S792" i="1" s="1"/>
  <c r="R788" i="1"/>
  <c r="R792" i="1" s="1"/>
  <c r="Q788" i="1"/>
  <c r="P788" i="1"/>
  <c r="P792" i="1" s="1"/>
  <c r="P794" i="1" s="1"/>
  <c r="O788" i="1"/>
  <c r="O792" i="1" s="1"/>
  <c r="N788" i="1"/>
  <c r="N792" i="1" s="1"/>
  <c r="M788" i="1"/>
  <c r="L788" i="1"/>
  <c r="L792" i="1" s="1"/>
  <c r="L794" i="1" s="1"/>
  <c r="K788" i="1"/>
  <c r="K792" i="1" s="1"/>
  <c r="J788" i="1"/>
  <c r="J792" i="1" s="1"/>
  <c r="I788" i="1"/>
  <c r="H788" i="1"/>
  <c r="H792" i="1" s="1"/>
  <c r="H794" i="1" s="1"/>
  <c r="G788" i="1"/>
  <c r="G792" i="1" s="1"/>
  <c r="F788" i="1"/>
  <c r="F792" i="1" s="1"/>
  <c r="E788" i="1"/>
  <c r="D788" i="1"/>
  <c r="D792" i="1" s="1"/>
  <c r="D794" i="1" s="1"/>
  <c r="C788" i="1"/>
  <c r="C792" i="1" s="1"/>
  <c r="B788" i="1"/>
  <c r="B792" i="1" s="1"/>
  <c r="Y784" i="1"/>
  <c r="Q784" i="1"/>
  <c r="I784" i="1"/>
  <c r="AA783" i="1"/>
  <c r="Y783" i="1"/>
  <c r="X783" i="1"/>
  <c r="W783" i="1"/>
  <c r="V783" i="1"/>
  <c r="U783" i="1"/>
  <c r="T783" i="1"/>
  <c r="S783" i="1"/>
  <c r="R783" i="1"/>
  <c r="Q783" i="1"/>
  <c r="P783" i="1"/>
  <c r="O783" i="1"/>
  <c r="N783" i="1"/>
  <c r="M783" i="1"/>
  <c r="Z783" i="1" s="1"/>
  <c r="L783" i="1"/>
  <c r="K783" i="1"/>
  <c r="J783" i="1"/>
  <c r="I783" i="1"/>
  <c r="H783" i="1"/>
  <c r="G783" i="1"/>
  <c r="F783" i="1"/>
  <c r="E783" i="1"/>
  <c r="D783" i="1"/>
  <c r="C783" i="1"/>
  <c r="B783" i="1"/>
  <c r="Y781" i="1"/>
  <c r="X781" i="1"/>
  <c r="W781" i="1"/>
  <c r="V781" i="1"/>
  <c r="U781" i="1"/>
  <c r="T781" i="1"/>
  <c r="S781" i="1"/>
  <c r="R781" i="1"/>
  <c r="Q781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C781" i="1"/>
  <c r="B781" i="1"/>
  <c r="Y780" i="1"/>
  <c r="X780" i="1"/>
  <c r="W780" i="1"/>
  <c r="V780" i="1"/>
  <c r="V782" i="1" s="1"/>
  <c r="V784" i="1" s="1"/>
  <c r="U780" i="1"/>
  <c r="T780" i="1"/>
  <c r="S780" i="1"/>
  <c r="R780" i="1"/>
  <c r="Q780" i="1"/>
  <c r="P780" i="1"/>
  <c r="O780" i="1"/>
  <c r="N780" i="1"/>
  <c r="N782" i="1" s="1"/>
  <c r="N784" i="1" s="1"/>
  <c r="M780" i="1"/>
  <c r="L780" i="1"/>
  <c r="K780" i="1"/>
  <c r="J780" i="1"/>
  <c r="I780" i="1"/>
  <c r="H780" i="1"/>
  <c r="G780" i="1"/>
  <c r="F780" i="1"/>
  <c r="F782" i="1" s="1"/>
  <c r="F784" i="1" s="1"/>
  <c r="E780" i="1"/>
  <c r="D780" i="1"/>
  <c r="C780" i="1"/>
  <c r="B780" i="1"/>
  <c r="Y779" i="1"/>
  <c r="X779" i="1"/>
  <c r="W779" i="1"/>
  <c r="V779" i="1"/>
  <c r="U779" i="1"/>
  <c r="T779" i="1"/>
  <c r="S779" i="1"/>
  <c r="R779" i="1"/>
  <c r="R782" i="1" s="1"/>
  <c r="R784" i="1" s="1"/>
  <c r="Q779" i="1"/>
  <c r="P779" i="1"/>
  <c r="O779" i="1"/>
  <c r="N779" i="1"/>
  <c r="M779" i="1"/>
  <c r="Z779" i="1" s="1"/>
  <c r="AB779" i="1" s="1"/>
  <c r="L779" i="1"/>
  <c r="K779" i="1"/>
  <c r="J779" i="1"/>
  <c r="J782" i="1" s="1"/>
  <c r="J784" i="1" s="1"/>
  <c r="I779" i="1"/>
  <c r="H779" i="1"/>
  <c r="G779" i="1"/>
  <c r="F779" i="1"/>
  <c r="E779" i="1"/>
  <c r="D779" i="1"/>
  <c r="C779" i="1"/>
  <c r="B779" i="1"/>
  <c r="B782" i="1" s="1"/>
  <c r="B784" i="1" s="1"/>
  <c r="Y778" i="1"/>
  <c r="Y782" i="1" s="1"/>
  <c r="X778" i="1"/>
  <c r="X782" i="1" s="1"/>
  <c r="W778" i="1"/>
  <c r="W782" i="1" s="1"/>
  <c r="V778" i="1"/>
  <c r="U778" i="1"/>
  <c r="U782" i="1" s="1"/>
  <c r="U784" i="1" s="1"/>
  <c r="T778" i="1"/>
  <c r="T782" i="1" s="1"/>
  <c r="S778" i="1"/>
  <c r="S782" i="1" s="1"/>
  <c r="R778" i="1"/>
  <c r="Q778" i="1"/>
  <c r="Q782" i="1" s="1"/>
  <c r="P778" i="1"/>
  <c r="P782" i="1" s="1"/>
  <c r="O778" i="1"/>
  <c r="O782" i="1" s="1"/>
  <c r="N778" i="1"/>
  <c r="M778" i="1"/>
  <c r="M782" i="1" s="1"/>
  <c r="M784" i="1" s="1"/>
  <c r="L778" i="1"/>
  <c r="L782" i="1" s="1"/>
  <c r="K778" i="1"/>
  <c r="K782" i="1" s="1"/>
  <c r="J778" i="1"/>
  <c r="I778" i="1"/>
  <c r="I782" i="1" s="1"/>
  <c r="H778" i="1"/>
  <c r="H782" i="1" s="1"/>
  <c r="G778" i="1"/>
  <c r="G782" i="1" s="1"/>
  <c r="F778" i="1"/>
  <c r="E778" i="1"/>
  <c r="E782" i="1" s="1"/>
  <c r="E784" i="1" s="1"/>
  <c r="D778" i="1"/>
  <c r="D782" i="1" s="1"/>
  <c r="C778" i="1"/>
  <c r="C782" i="1" s="1"/>
  <c r="B778" i="1"/>
  <c r="Y773" i="1"/>
  <c r="X773" i="1"/>
  <c r="W773" i="1"/>
  <c r="V773" i="1"/>
  <c r="U773" i="1"/>
  <c r="T773" i="1"/>
  <c r="S773" i="1"/>
  <c r="R773" i="1"/>
  <c r="Q773" i="1"/>
  <c r="P773" i="1"/>
  <c r="O773" i="1"/>
  <c r="N773" i="1"/>
  <c r="M773" i="1"/>
  <c r="Z773" i="1" s="1"/>
  <c r="L773" i="1"/>
  <c r="K773" i="1"/>
  <c r="J773" i="1"/>
  <c r="I773" i="1"/>
  <c r="H773" i="1"/>
  <c r="G773" i="1"/>
  <c r="F773" i="1"/>
  <c r="E773" i="1"/>
  <c r="D773" i="1"/>
  <c r="C773" i="1"/>
  <c r="B773" i="1"/>
  <c r="Y771" i="1"/>
  <c r="X771" i="1"/>
  <c r="W771" i="1"/>
  <c r="V771" i="1"/>
  <c r="U771" i="1"/>
  <c r="T771" i="1"/>
  <c r="S771" i="1"/>
  <c r="R771" i="1"/>
  <c r="Q771" i="1"/>
  <c r="P771" i="1"/>
  <c r="O771" i="1"/>
  <c r="N771" i="1"/>
  <c r="Z771" i="1" s="1"/>
  <c r="M771" i="1"/>
  <c r="L771" i="1"/>
  <c r="K771" i="1"/>
  <c r="J771" i="1"/>
  <c r="I771" i="1"/>
  <c r="H771" i="1"/>
  <c r="G771" i="1"/>
  <c r="F771" i="1"/>
  <c r="E771" i="1"/>
  <c r="D771" i="1"/>
  <c r="C771" i="1"/>
  <c r="B771" i="1"/>
  <c r="AA771" i="1" s="1"/>
  <c r="Y770" i="1"/>
  <c r="X770" i="1"/>
  <c r="X772" i="1" s="1"/>
  <c r="W770" i="1"/>
  <c r="V770" i="1"/>
  <c r="U770" i="1"/>
  <c r="T770" i="1"/>
  <c r="T772" i="1" s="1"/>
  <c r="S770" i="1"/>
  <c r="R770" i="1"/>
  <c r="Q770" i="1"/>
  <c r="P770" i="1"/>
  <c r="P772" i="1" s="1"/>
  <c r="O770" i="1"/>
  <c r="N770" i="1"/>
  <c r="M770" i="1"/>
  <c r="Z770" i="1" s="1"/>
  <c r="L770" i="1"/>
  <c r="L772" i="1" s="1"/>
  <c r="K770" i="1"/>
  <c r="J770" i="1"/>
  <c r="I770" i="1"/>
  <c r="H770" i="1"/>
  <c r="H772" i="1" s="1"/>
  <c r="G770" i="1"/>
  <c r="F770" i="1"/>
  <c r="E770" i="1"/>
  <c r="D770" i="1"/>
  <c r="D772" i="1" s="1"/>
  <c r="C770" i="1"/>
  <c r="B770" i="1"/>
  <c r="AA770" i="1" s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Z769" i="1" s="1"/>
  <c r="L769" i="1"/>
  <c r="K769" i="1"/>
  <c r="J769" i="1"/>
  <c r="I769" i="1"/>
  <c r="H769" i="1"/>
  <c r="G769" i="1"/>
  <c r="F769" i="1"/>
  <c r="E769" i="1"/>
  <c r="D769" i="1"/>
  <c r="C769" i="1"/>
  <c r="B769" i="1"/>
  <c r="Y768" i="1"/>
  <c r="Y772" i="1" s="1"/>
  <c r="X768" i="1"/>
  <c r="W768" i="1"/>
  <c r="W772" i="1" s="1"/>
  <c r="V768" i="1"/>
  <c r="V772" i="1" s="1"/>
  <c r="U768" i="1"/>
  <c r="U772" i="1" s="1"/>
  <c r="T768" i="1"/>
  <c r="S768" i="1"/>
  <c r="S772" i="1" s="1"/>
  <c r="S774" i="1" s="1"/>
  <c r="R768" i="1"/>
  <c r="R772" i="1" s="1"/>
  <c r="Q768" i="1"/>
  <c r="Q772" i="1" s="1"/>
  <c r="P768" i="1"/>
  <c r="O768" i="1"/>
  <c r="O772" i="1" s="1"/>
  <c r="O774" i="1" s="1"/>
  <c r="N768" i="1"/>
  <c r="N772" i="1" s="1"/>
  <c r="M768" i="1"/>
  <c r="M772" i="1" s="1"/>
  <c r="L768" i="1"/>
  <c r="K768" i="1"/>
  <c r="K772" i="1" s="1"/>
  <c r="K774" i="1" s="1"/>
  <c r="J768" i="1"/>
  <c r="J772" i="1" s="1"/>
  <c r="I768" i="1"/>
  <c r="I772" i="1" s="1"/>
  <c r="H768" i="1"/>
  <c r="G768" i="1"/>
  <c r="G772" i="1" s="1"/>
  <c r="G774" i="1" s="1"/>
  <c r="F768" i="1"/>
  <c r="F772" i="1" s="1"/>
  <c r="E768" i="1"/>
  <c r="E772" i="1" s="1"/>
  <c r="D768" i="1"/>
  <c r="C768" i="1"/>
  <c r="C772" i="1" s="1"/>
  <c r="C774" i="1" s="1"/>
  <c r="B768" i="1"/>
  <c r="B772" i="1" s="1"/>
  <c r="Y763" i="1"/>
  <c r="X763" i="1"/>
  <c r="W763" i="1"/>
  <c r="V763" i="1"/>
  <c r="U763" i="1"/>
  <c r="T763" i="1"/>
  <c r="S763" i="1"/>
  <c r="R763" i="1"/>
  <c r="Q763" i="1"/>
  <c r="P763" i="1"/>
  <c r="O763" i="1"/>
  <c r="N763" i="1"/>
  <c r="Z763" i="1" s="1"/>
  <c r="M763" i="1"/>
  <c r="L763" i="1"/>
  <c r="K763" i="1"/>
  <c r="J763" i="1"/>
  <c r="I763" i="1"/>
  <c r="H763" i="1"/>
  <c r="G763" i="1"/>
  <c r="F763" i="1"/>
  <c r="E763" i="1"/>
  <c r="D763" i="1"/>
  <c r="C763" i="1"/>
  <c r="B763" i="1"/>
  <c r="AA763" i="1" s="1"/>
  <c r="Y761" i="1"/>
  <c r="X761" i="1"/>
  <c r="W761" i="1"/>
  <c r="V761" i="1"/>
  <c r="U761" i="1"/>
  <c r="T761" i="1"/>
  <c r="S761" i="1"/>
  <c r="R761" i="1"/>
  <c r="Q761" i="1"/>
  <c r="P761" i="1"/>
  <c r="O761" i="1"/>
  <c r="N761" i="1"/>
  <c r="M761" i="1"/>
  <c r="Z761" i="1" s="1"/>
  <c r="AA761" i="1" s="1"/>
  <c r="L761" i="1"/>
  <c r="K761" i="1"/>
  <c r="J761" i="1"/>
  <c r="I761" i="1"/>
  <c r="H761" i="1"/>
  <c r="G761" i="1"/>
  <c r="F761" i="1"/>
  <c r="E761" i="1"/>
  <c r="D761" i="1"/>
  <c r="C761" i="1"/>
  <c r="B761" i="1"/>
  <c r="Y760" i="1"/>
  <c r="Y762" i="1" s="1"/>
  <c r="X760" i="1"/>
  <c r="W760" i="1"/>
  <c r="V760" i="1"/>
  <c r="U760" i="1"/>
  <c r="U762" i="1" s="1"/>
  <c r="T760" i="1"/>
  <c r="S760" i="1"/>
  <c r="R760" i="1"/>
  <c r="Q760" i="1"/>
  <c r="Q762" i="1" s="1"/>
  <c r="P760" i="1"/>
  <c r="O760" i="1"/>
  <c r="N760" i="1"/>
  <c r="M760" i="1"/>
  <c r="Z760" i="1" s="1"/>
  <c r="L760" i="1"/>
  <c r="K760" i="1"/>
  <c r="J760" i="1"/>
  <c r="I760" i="1"/>
  <c r="I762" i="1" s="1"/>
  <c r="H760" i="1"/>
  <c r="G760" i="1"/>
  <c r="F760" i="1"/>
  <c r="E760" i="1"/>
  <c r="E762" i="1" s="1"/>
  <c r="D760" i="1"/>
  <c r="C760" i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Z759" i="1" s="1"/>
  <c r="AB759" i="1" s="1"/>
  <c r="L759" i="1"/>
  <c r="K759" i="1"/>
  <c r="J759" i="1"/>
  <c r="I759" i="1"/>
  <c r="H759" i="1"/>
  <c r="G759" i="1"/>
  <c r="F759" i="1"/>
  <c r="E759" i="1"/>
  <c r="D759" i="1"/>
  <c r="C759" i="1"/>
  <c r="B759" i="1"/>
  <c r="Y758" i="1"/>
  <c r="X758" i="1"/>
  <c r="X762" i="1" s="1"/>
  <c r="X764" i="1" s="1"/>
  <c r="W758" i="1"/>
  <c r="W762" i="1" s="1"/>
  <c r="V758" i="1"/>
  <c r="V762" i="1" s="1"/>
  <c r="U758" i="1"/>
  <c r="T758" i="1"/>
  <c r="T762" i="1" s="1"/>
  <c r="T764" i="1" s="1"/>
  <c r="S758" i="1"/>
  <c r="S762" i="1" s="1"/>
  <c r="R758" i="1"/>
  <c r="R762" i="1" s="1"/>
  <c r="Q758" i="1"/>
  <c r="P758" i="1"/>
  <c r="P762" i="1" s="1"/>
  <c r="P764" i="1" s="1"/>
  <c r="O758" i="1"/>
  <c r="O762" i="1" s="1"/>
  <c r="N758" i="1"/>
  <c r="N762" i="1" s="1"/>
  <c r="M758" i="1"/>
  <c r="L758" i="1"/>
  <c r="L762" i="1" s="1"/>
  <c r="L764" i="1" s="1"/>
  <c r="K758" i="1"/>
  <c r="K762" i="1" s="1"/>
  <c r="J758" i="1"/>
  <c r="J762" i="1" s="1"/>
  <c r="I758" i="1"/>
  <c r="H758" i="1"/>
  <c r="H762" i="1" s="1"/>
  <c r="H764" i="1" s="1"/>
  <c r="G758" i="1"/>
  <c r="G762" i="1" s="1"/>
  <c r="F758" i="1"/>
  <c r="F762" i="1" s="1"/>
  <c r="E758" i="1"/>
  <c r="D758" i="1"/>
  <c r="D762" i="1" s="1"/>
  <c r="D764" i="1" s="1"/>
  <c r="C758" i="1"/>
  <c r="C762" i="1" s="1"/>
  <c r="B758" i="1"/>
  <c r="B762" i="1" s="1"/>
  <c r="Y753" i="1"/>
  <c r="X753" i="1"/>
  <c r="W753" i="1"/>
  <c r="V753" i="1"/>
  <c r="U753" i="1"/>
  <c r="T753" i="1"/>
  <c r="S753" i="1"/>
  <c r="R753" i="1"/>
  <c r="Q753" i="1"/>
  <c r="P753" i="1"/>
  <c r="O753" i="1"/>
  <c r="N753" i="1"/>
  <c r="M753" i="1"/>
  <c r="Z753" i="1" s="1"/>
  <c r="L753" i="1"/>
  <c r="K753" i="1"/>
  <c r="J753" i="1"/>
  <c r="I753" i="1"/>
  <c r="H753" i="1"/>
  <c r="G753" i="1"/>
  <c r="F753" i="1"/>
  <c r="E753" i="1"/>
  <c r="D753" i="1"/>
  <c r="C753" i="1"/>
  <c r="B753" i="1"/>
  <c r="Y751" i="1"/>
  <c r="X751" i="1"/>
  <c r="W751" i="1"/>
  <c r="V751" i="1"/>
  <c r="U751" i="1"/>
  <c r="T751" i="1"/>
  <c r="S751" i="1"/>
  <c r="R751" i="1"/>
  <c r="Q751" i="1"/>
  <c r="P751" i="1"/>
  <c r="O751" i="1"/>
  <c r="N751" i="1"/>
  <c r="M751" i="1"/>
  <c r="Z751" i="1" s="1"/>
  <c r="L751" i="1"/>
  <c r="K751" i="1"/>
  <c r="J751" i="1"/>
  <c r="I751" i="1"/>
  <c r="H751" i="1"/>
  <c r="G751" i="1"/>
  <c r="F751" i="1"/>
  <c r="E751" i="1"/>
  <c r="D751" i="1"/>
  <c r="C751" i="1"/>
  <c r="B751" i="1"/>
  <c r="AA751" i="1" s="1"/>
  <c r="Y750" i="1"/>
  <c r="X750" i="1"/>
  <c r="W750" i="1"/>
  <c r="V750" i="1"/>
  <c r="V752" i="1" s="1"/>
  <c r="U750" i="1"/>
  <c r="T750" i="1"/>
  <c r="S750" i="1"/>
  <c r="R750" i="1"/>
  <c r="R752" i="1" s="1"/>
  <c r="Q750" i="1"/>
  <c r="P750" i="1"/>
  <c r="O750" i="1"/>
  <c r="N750" i="1"/>
  <c r="N752" i="1" s="1"/>
  <c r="M750" i="1"/>
  <c r="L750" i="1"/>
  <c r="K750" i="1"/>
  <c r="J750" i="1"/>
  <c r="J752" i="1" s="1"/>
  <c r="I750" i="1"/>
  <c r="H750" i="1"/>
  <c r="G750" i="1"/>
  <c r="F750" i="1"/>
  <c r="F752" i="1" s="1"/>
  <c r="E750" i="1"/>
  <c r="D750" i="1"/>
  <c r="C750" i="1"/>
  <c r="B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Z749" i="1" s="1"/>
  <c r="AB749" i="1" s="1"/>
  <c r="L749" i="1"/>
  <c r="K749" i="1"/>
  <c r="J749" i="1"/>
  <c r="I749" i="1"/>
  <c r="H749" i="1"/>
  <c r="G749" i="1"/>
  <c r="F749" i="1"/>
  <c r="E749" i="1"/>
  <c r="D749" i="1"/>
  <c r="C749" i="1"/>
  <c r="B749" i="1"/>
  <c r="AA749" i="1" s="1"/>
  <c r="Y748" i="1"/>
  <c r="Y752" i="1" s="1"/>
  <c r="Y754" i="1" s="1"/>
  <c r="X748" i="1"/>
  <c r="X752" i="1" s="1"/>
  <c r="W748" i="1"/>
  <c r="W752" i="1" s="1"/>
  <c r="V748" i="1"/>
  <c r="U748" i="1"/>
  <c r="U752" i="1" s="1"/>
  <c r="U754" i="1" s="1"/>
  <c r="T748" i="1"/>
  <c r="T752" i="1" s="1"/>
  <c r="S748" i="1"/>
  <c r="S752" i="1" s="1"/>
  <c r="R748" i="1"/>
  <c r="Q748" i="1"/>
  <c r="Q752" i="1" s="1"/>
  <c r="Q754" i="1" s="1"/>
  <c r="P748" i="1"/>
  <c r="P752" i="1" s="1"/>
  <c r="O748" i="1"/>
  <c r="O752" i="1" s="1"/>
  <c r="N748" i="1"/>
  <c r="M748" i="1"/>
  <c r="M752" i="1" s="1"/>
  <c r="M754" i="1" s="1"/>
  <c r="L748" i="1"/>
  <c r="L752" i="1" s="1"/>
  <c r="K748" i="1"/>
  <c r="K752" i="1" s="1"/>
  <c r="J748" i="1"/>
  <c r="I748" i="1"/>
  <c r="I752" i="1" s="1"/>
  <c r="I754" i="1" s="1"/>
  <c r="H748" i="1"/>
  <c r="H752" i="1" s="1"/>
  <c r="G748" i="1"/>
  <c r="G752" i="1" s="1"/>
  <c r="F748" i="1"/>
  <c r="E748" i="1"/>
  <c r="E752" i="1" s="1"/>
  <c r="E754" i="1" s="1"/>
  <c r="D748" i="1"/>
  <c r="D752" i="1" s="1"/>
  <c r="C748" i="1"/>
  <c r="C752" i="1" s="1"/>
  <c r="B748" i="1"/>
  <c r="Y743" i="1"/>
  <c r="X743" i="1"/>
  <c r="W743" i="1"/>
  <c r="V743" i="1"/>
  <c r="U743" i="1"/>
  <c r="T743" i="1"/>
  <c r="S743" i="1"/>
  <c r="R743" i="1"/>
  <c r="Q743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C743" i="1"/>
  <c r="B743" i="1"/>
  <c r="Y741" i="1"/>
  <c r="X741" i="1"/>
  <c r="W741" i="1"/>
  <c r="V741" i="1"/>
  <c r="U741" i="1"/>
  <c r="T741" i="1"/>
  <c r="S741" i="1"/>
  <c r="R741" i="1"/>
  <c r="Q741" i="1"/>
  <c r="P741" i="1"/>
  <c r="O741" i="1"/>
  <c r="N741" i="1"/>
  <c r="M741" i="1"/>
  <c r="Z741" i="1" s="1"/>
  <c r="L741" i="1"/>
  <c r="K741" i="1"/>
  <c r="J741" i="1"/>
  <c r="I741" i="1"/>
  <c r="H741" i="1"/>
  <c r="G741" i="1"/>
  <c r="F741" i="1"/>
  <c r="E741" i="1"/>
  <c r="D741" i="1"/>
  <c r="C741" i="1"/>
  <c r="B741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Z740" i="1" s="1"/>
  <c r="L740" i="1"/>
  <c r="K740" i="1"/>
  <c r="J740" i="1"/>
  <c r="I740" i="1"/>
  <c r="H740" i="1"/>
  <c r="G740" i="1"/>
  <c r="F740" i="1"/>
  <c r="E740" i="1"/>
  <c r="D740" i="1"/>
  <c r="C740" i="1"/>
  <c r="B740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Z739" i="1" s="1"/>
  <c r="AB739" i="1" s="1"/>
  <c r="L739" i="1"/>
  <c r="K739" i="1"/>
  <c r="J739" i="1"/>
  <c r="I739" i="1"/>
  <c r="H739" i="1"/>
  <c r="G739" i="1"/>
  <c r="F739" i="1"/>
  <c r="E739" i="1"/>
  <c r="D739" i="1"/>
  <c r="C739" i="1"/>
  <c r="B739" i="1"/>
  <c r="Y738" i="1"/>
  <c r="Y742" i="1" s="1"/>
  <c r="X738" i="1"/>
  <c r="X742" i="1" s="1"/>
  <c r="W738" i="1"/>
  <c r="W742" i="1" s="1"/>
  <c r="V738" i="1"/>
  <c r="V742" i="1" s="1"/>
  <c r="V744" i="1" s="1"/>
  <c r="U738" i="1"/>
  <c r="U742" i="1" s="1"/>
  <c r="T738" i="1"/>
  <c r="T742" i="1" s="1"/>
  <c r="S738" i="1"/>
  <c r="S742" i="1" s="1"/>
  <c r="R738" i="1"/>
  <c r="R742" i="1" s="1"/>
  <c r="R744" i="1" s="1"/>
  <c r="Q738" i="1"/>
  <c r="Q742" i="1" s="1"/>
  <c r="P738" i="1"/>
  <c r="P742" i="1" s="1"/>
  <c r="O738" i="1"/>
  <c r="O742" i="1" s="1"/>
  <c r="N738" i="1"/>
  <c r="N742" i="1" s="1"/>
  <c r="N744" i="1" s="1"/>
  <c r="M738" i="1"/>
  <c r="M742" i="1" s="1"/>
  <c r="L738" i="1"/>
  <c r="L742" i="1" s="1"/>
  <c r="K738" i="1"/>
  <c r="K742" i="1" s="1"/>
  <c r="J738" i="1"/>
  <c r="J742" i="1" s="1"/>
  <c r="J744" i="1" s="1"/>
  <c r="I738" i="1"/>
  <c r="I742" i="1" s="1"/>
  <c r="H738" i="1"/>
  <c r="H742" i="1" s="1"/>
  <c r="G738" i="1"/>
  <c r="G742" i="1" s="1"/>
  <c r="F738" i="1"/>
  <c r="F742" i="1" s="1"/>
  <c r="F744" i="1" s="1"/>
  <c r="E738" i="1"/>
  <c r="E742" i="1" s="1"/>
  <c r="D738" i="1"/>
  <c r="D742" i="1" s="1"/>
  <c r="C738" i="1"/>
  <c r="C742" i="1" s="1"/>
  <c r="B738" i="1"/>
  <c r="B742" i="1" s="1"/>
  <c r="B744" i="1" s="1"/>
  <c r="Y733" i="1"/>
  <c r="X733" i="1"/>
  <c r="W733" i="1"/>
  <c r="V733" i="1"/>
  <c r="U733" i="1"/>
  <c r="T733" i="1"/>
  <c r="S733" i="1"/>
  <c r="R733" i="1"/>
  <c r="Q733" i="1"/>
  <c r="P733" i="1"/>
  <c r="O733" i="1"/>
  <c r="N733" i="1"/>
  <c r="M733" i="1"/>
  <c r="Z733" i="1" s="1"/>
  <c r="L733" i="1"/>
  <c r="K733" i="1"/>
  <c r="J733" i="1"/>
  <c r="I733" i="1"/>
  <c r="H733" i="1"/>
  <c r="G733" i="1"/>
  <c r="F733" i="1"/>
  <c r="E733" i="1"/>
  <c r="D733" i="1"/>
  <c r="C733" i="1"/>
  <c r="B733" i="1"/>
  <c r="Y731" i="1"/>
  <c r="X731" i="1"/>
  <c r="W731" i="1"/>
  <c r="V731" i="1"/>
  <c r="U731" i="1"/>
  <c r="T731" i="1"/>
  <c r="S731" i="1"/>
  <c r="R731" i="1"/>
  <c r="Q731" i="1"/>
  <c r="P731" i="1"/>
  <c r="O731" i="1"/>
  <c r="N731" i="1"/>
  <c r="M731" i="1"/>
  <c r="Z731" i="1" s="1"/>
  <c r="L731" i="1"/>
  <c r="K731" i="1"/>
  <c r="J731" i="1"/>
  <c r="I731" i="1"/>
  <c r="H731" i="1"/>
  <c r="G731" i="1"/>
  <c r="F731" i="1"/>
  <c r="E731" i="1"/>
  <c r="D731" i="1"/>
  <c r="C731" i="1"/>
  <c r="B731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Z730" i="1" s="1"/>
  <c r="L730" i="1"/>
  <c r="K730" i="1"/>
  <c r="J730" i="1"/>
  <c r="I730" i="1"/>
  <c r="H730" i="1"/>
  <c r="G730" i="1"/>
  <c r="F730" i="1"/>
  <c r="E730" i="1"/>
  <c r="D730" i="1"/>
  <c r="C730" i="1"/>
  <c r="B730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Z729" i="1" s="1"/>
  <c r="AB729" i="1" s="1"/>
  <c r="L729" i="1"/>
  <c r="K729" i="1"/>
  <c r="J729" i="1"/>
  <c r="I729" i="1"/>
  <c r="H729" i="1"/>
  <c r="G729" i="1"/>
  <c r="F729" i="1"/>
  <c r="E729" i="1"/>
  <c r="D729" i="1"/>
  <c r="C729" i="1"/>
  <c r="B729" i="1"/>
  <c r="Y728" i="1"/>
  <c r="Y732" i="1" s="1"/>
  <c r="X728" i="1"/>
  <c r="X732" i="1" s="1"/>
  <c r="W728" i="1"/>
  <c r="W732" i="1" s="1"/>
  <c r="V728" i="1"/>
  <c r="V732" i="1" s="1"/>
  <c r="U728" i="1"/>
  <c r="U732" i="1" s="1"/>
  <c r="T728" i="1"/>
  <c r="T732" i="1" s="1"/>
  <c r="S728" i="1"/>
  <c r="S732" i="1" s="1"/>
  <c r="R728" i="1"/>
  <c r="R732" i="1" s="1"/>
  <c r="Q728" i="1"/>
  <c r="Q732" i="1" s="1"/>
  <c r="P728" i="1"/>
  <c r="P732" i="1" s="1"/>
  <c r="O728" i="1"/>
  <c r="O732" i="1" s="1"/>
  <c r="N728" i="1"/>
  <c r="N732" i="1" s="1"/>
  <c r="M728" i="1"/>
  <c r="M732" i="1" s="1"/>
  <c r="L728" i="1"/>
  <c r="L732" i="1" s="1"/>
  <c r="K728" i="1"/>
  <c r="K732" i="1" s="1"/>
  <c r="J728" i="1"/>
  <c r="J732" i="1" s="1"/>
  <c r="I728" i="1"/>
  <c r="I732" i="1" s="1"/>
  <c r="H728" i="1"/>
  <c r="H732" i="1" s="1"/>
  <c r="G728" i="1"/>
  <c r="G732" i="1" s="1"/>
  <c r="F728" i="1"/>
  <c r="F732" i="1" s="1"/>
  <c r="E728" i="1"/>
  <c r="E732" i="1" s="1"/>
  <c r="D728" i="1"/>
  <c r="D732" i="1" s="1"/>
  <c r="C728" i="1"/>
  <c r="C732" i="1" s="1"/>
  <c r="B728" i="1"/>
  <c r="B732" i="1" s="1"/>
  <c r="Y723" i="1"/>
  <c r="X723" i="1"/>
  <c r="W723" i="1"/>
  <c r="V723" i="1"/>
  <c r="U723" i="1"/>
  <c r="T723" i="1"/>
  <c r="S723" i="1"/>
  <c r="R723" i="1"/>
  <c r="Q723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C723" i="1"/>
  <c r="B723" i="1"/>
  <c r="Y721" i="1"/>
  <c r="X721" i="1"/>
  <c r="W721" i="1"/>
  <c r="V721" i="1"/>
  <c r="U721" i="1"/>
  <c r="T721" i="1"/>
  <c r="S721" i="1"/>
  <c r="R721" i="1"/>
  <c r="Q721" i="1"/>
  <c r="P721" i="1"/>
  <c r="O721" i="1"/>
  <c r="N721" i="1"/>
  <c r="M721" i="1"/>
  <c r="Z721" i="1" s="1"/>
  <c r="L721" i="1"/>
  <c r="K721" i="1"/>
  <c r="J721" i="1"/>
  <c r="I721" i="1"/>
  <c r="H721" i="1"/>
  <c r="G721" i="1"/>
  <c r="F721" i="1"/>
  <c r="E721" i="1"/>
  <c r="D721" i="1"/>
  <c r="C721" i="1"/>
  <c r="B721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Z720" i="1" s="1"/>
  <c r="L720" i="1"/>
  <c r="K720" i="1"/>
  <c r="J720" i="1"/>
  <c r="I720" i="1"/>
  <c r="H720" i="1"/>
  <c r="G720" i="1"/>
  <c r="F720" i="1"/>
  <c r="E720" i="1"/>
  <c r="D720" i="1"/>
  <c r="C720" i="1"/>
  <c r="B720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Z719" i="1" s="1"/>
  <c r="AB719" i="1" s="1"/>
  <c r="L719" i="1"/>
  <c r="K719" i="1"/>
  <c r="J719" i="1"/>
  <c r="I719" i="1"/>
  <c r="H719" i="1"/>
  <c r="G719" i="1"/>
  <c r="F719" i="1"/>
  <c r="E719" i="1"/>
  <c r="D719" i="1"/>
  <c r="C719" i="1"/>
  <c r="B719" i="1"/>
  <c r="Y718" i="1"/>
  <c r="Y722" i="1" s="1"/>
  <c r="X718" i="1"/>
  <c r="X722" i="1" s="1"/>
  <c r="W718" i="1"/>
  <c r="W722" i="1" s="1"/>
  <c r="V718" i="1"/>
  <c r="V722" i="1" s="1"/>
  <c r="U718" i="1"/>
  <c r="U722" i="1" s="1"/>
  <c r="T718" i="1"/>
  <c r="T722" i="1" s="1"/>
  <c r="S718" i="1"/>
  <c r="S722" i="1" s="1"/>
  <c r="R718" i="1"/>
  <c r="R722" i="1" s="1"/>
  <c r="Q718" i="1"/>
  <c r="Q722" i="1" s="1"/>
  <c r="P718" i="1"/>
  <c r="P722" i="1" s="1"/>
  <c r="O718" i="1"/>
  <c r="O722" i="1" s="1"/>
  <c r="N718" i="1"/>
  <c r="N722" i="1" s="1"/>
  <c r="M718" i="1"/>
  <c r="M722" i="1" s="1"/>
  <c r="L718" i="1"/>
  <c r="L722" i="1" s="1"/>
  <c r="K718" i="1"/>
  <c r="K722" i="1" s="1"/>
  <c r="J718" i="1"/>
  <c r="J722" i="1" s="1"/>
  <c r="I718" i="1"/>
  <c r="I722" i="1" s="1"/>
  <c r="H718" i="1"/>
  <c r="H722" i="1" s="1"/>
  <c r="G718" i="1"/>
  <c r="G722" i="1" s="1"/>
  <c r="F718" i="1"/>
  <c r="F722" i="1" s="1"/>
  <c r="E718" i="1"/>
  <c r="E722" i="1" s="1"/>
  <c r="D718" i="1"/>
  <c r="D722" i="1" s="1"/>
  <c r="C718" i="1"/>
  <c r="C722" i="1" s="1"/>
  <c r="B718" i="1"/>
  <c r="B722" i="1" s="1"/>
  <c r="Y713" i="1"/>
  <c r="X713" i="1"/>
  <c r="W713" i="1"/>
  <c r="V713" i="1"/>
  <c r="U713" i="1"/>
  <c r="T713" i="1"/>
  <c r="S713" i="1"/>
  <c r="R713" i="1"/>
  <c r="Q713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C713" i="1"/>
  <c r="B713" i="1"/>
  <c r="Y711" i="1"/>
  <c r="X711" i="1"/>
  <c r="W711" i="1"/>
  <c r="V711" i="1"/>
  <c r="U711" i="1"/>
  <c r="T711" i="1"/>
  <c r="S711" i="1"/>
  <c r="R711" i="1"/>
  <c r="Q711" i="1"/>
  <c r="P711" i="1"/>
  <c r="O711" i="1"/>
  <c r="N711" i="1"/>
  <c r="M711" i="1"/>
  <c r="Z711" i="1" s="1"/>
  <c r="L711" i="1"/>
  <c r="K711" i="1"/>
  <c r="J711" i="1"/>
  <c r="I711" i="1"/>
  <c r="H711" i="1"/>
  <c r="G711" i="1"/>
  <c r="F711" i="1"/>
  <c r="E711" i="1"/>
  <c r="D711" i="1"/>
  <c r="C711" i="1"/>
  <c r="B711" i="1"/>
  <c r="Y710" i="1"/>
  <c r="X710" i="1"/>
  <c r="W710" i="1"/>
  <c r="V710" i="1"/>
  <c r="U710" i="1"/>
  <c r="T710" i="1"/>
  <c r="S710" i="1"/>
  <c r="R710" i="1"/>
  <c r="Q710" i="1"/>
  <c r="P710" i="1"/>
  <c r="O710" i="1"/>
  <c r="N710" i="1"/>
  <c r="M710" i="1"/>
  <c r="Z710" i="1" s="1"/>
  <c r="L710" i="1"/>
  <c r="K710" i="1"/>
  <c r="J710" i="1"/>
  <c r="I710" i="1"/>
  <c r="H710" i="1"/>
  <c r="G710" i="1"/>
  <c r="F710" i="1"/>
  <c r="E710" i="1"/>
  <c r="D710" i="1"/>
  <c r="C710" i="1"/>
  <c r="B710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Z709" i="1" s="1"/>
  <c r="AB709" i="1" s="1"/>
  <c r="L709" i="1"/>
  <c r="K709" i="1"/>
  <c r="J709" i="1"/>
  <c r="I709" i="1"/>
  <c r="H709" i="1"/>
  <c r="G709" i="1"/>
  <c r="F709" i="1"/>
  <c r="E709" i="1"/>
  <c r="D709" i="1"/>
  <c r="C709" i="1"/>
  <c r="B709" i="1"/>
  <c r="Y708" i="1"/>
  <c r="Y712" i="1" s="1"/>
  <c r="X708" i="1"/>
  <c r="X712" i="1" s="1"/>
  <c r="W708" i="1"/>
  <c r="W712" i="1" s="1"/>
  <c r="V708" i="1"/>
  <c r="V712" i="1" s="1"/>
  <c r="U708" i="1"/>
  <c r="U712" i="1" s="1"/>
  <c r="T708" i="1"/>
  <c r="T712" i="1" s="1"/>
  <c r="S708" i="1"/>
  <c r="S712" i="1" s="1"/>
  <c r="R708" i="1"/>
  <c r="R712" i="1" s="1"/>
  <c r="Q708" i="1"/>
  <c r="Q712" i="1" s="1"/>
  <c r="P708" i="1"/>
  <c r="P712" i="1" s="1"/>
  <c r="O708" i="1"/>
  <c r="O712" i="1" s="1"/>
  <c r="N708" i="1"/>
  <c r="N712" i="1" s="1"/>
  <c r="M708" i="1"/>
  <c r="M712" i="1" s="1"/>
  <c r="L708" i="1"/>
  <c r="L712" i="1" s="1"/>
  <c r="K708" i="1"/>
  <c r="K712" i="1" s="1"/>
  <c r="J708" i="1"/>
  <c r="J712" i="1" s="1"/>
  <c r="I708" i="1"/>
  <c r="I712" i="1" s="1"/>
  <c r="H708" i="1"/>
  <c r="H712" i="1" s="1"/>
  <c r="G708" i="1"/>
  <c r="G712" i="1" s="1"/>
  <c r="F708" i="1"/>
  <c r="F712" i="1" s="1"/>
  <c r="E708" i="1"/>
  <c r="E712" i="1" s="1"/>
  <c r="D708" i="1"/>
  <c r="D712" i="1" s="1"/>
  <c r="C708" i="1"/>
  <c r="C712" i="1" s="1"/>
  <c r="B708" i="1"/>
  <c r="B712" i="1" s="1"/>
  <c r="Y703" i="1"/>
  <c r="X703" i="1"/>
  <c r="W703" i="1"/>
  <c r="V703" i="1"/>
  <c r="U703" i="1"/>
  <c r="T703" i="1"/>
  <c r="S703" i="1"/>
  <c r="R703" i="1"/>
  <c r="Q703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C703" i="1"/>
  <c r="B703" i="1"/>
  <c r="Y701" i="1"/>
  <c r="X701" i="1"/>
  <c r="W701" i="1"/>
  <c r="V701" i="1"/>
  <c r="U701" i="1"/>
  <c r="T701" i="1"/>
  <c r="S701" i="1"/>
  <c r="R701" i="1"/>
  <c r="Q701" i="1"/>
  <c r="P701" i="1"/>
  <c r="O701" i="1"/>
  <c r="N701" i="1"/>
  <c r="M701" i="1"/>
  <c r="Z701" i="1" s="1"/>
  <c r="L701" i="1"/>
  <c r="K701" i="1"/>
  <c r="J701" i="1"/>
  <c r="I701" i="1"/>
  <c r="H701" i="1"/>
  <c r="G701" i="1"/>
  <c r="F701" i="1"/>
  <c r="E701" i="1"/>
  <c r="D701" i="1"/>
  <c r="C701" i="1"/>
  <c r="B701" i="1"/>
  <c r="Y700" i="1"/>
  <c r="X700" i="1"/>
  <c r="W700" i="1"/>
  <c r="V700" i="1"/>
  <c r="U700" i="1"/>
  <c r="T700" i="1"/>
  <c r="S700" i="1"/>
  <c r="R700" i="1"/>
  <c r="Q700" i="1"/>
  <c r="P700" i="1"/>
  <c r="O700" i="1"/>
  <c r="N700" i="1"/>
  <c r="M700" i="1"/>
  <c r="Z700" i="1" s="1"/>
  <c r="L700" i="1"/>
  <c r="K700" i="1"/>
  <c r="J700" i="1"/>
  <c r="I700" i="1"/>
  <c r="H700" i="1"/>
  <c r="G700" i="1"/>
  <c r="F700" i="1"/>
  <c r="E700" i="1"/>
  <c r="D700" i="1"/>
  <c r="C700" i="1"/>
  <c r="B700" i="1"/>
  <c r="Y699" i="1"/>
  <c r="X699" i="1"/>
  <c r="W699" i="1"/>
  <c r="V699" i="1"/>
  <c r="U699" i="1"/>
  <c r="T699" i="1"/>
  <c r="S699" i="1"/>
  <c r="R699" i="1"/>
  <c r="Q699" i="1"/>
  <c r="P699" i="1"/>
  <c r="O699" i="1"/>
  <c r="N699" i="1"/>
  <c r="M699" i="1"/>
  <c r="Z699" i="1" s="1"/>
  <c r="AB699" i="1" s="1"/>
  <c r="L699" i="1"/>
  <c r="K699" i="1"/>
  <c r="J699" i="1"/>
  <c r="I699" i="1"/>
  <c r="H699" i="1"/>
  <c r="G699" i="1"/>
  <c r="F699" i="1"/>
  <c r="E699" i="1"/>
  <c r="D699" i="1"/>
  <c r="C699" i="1"/>
  <c r="B699" i="1"/>
  <c r="Y698" i="1"/>
  <c r="Y702" i="1" s="1"/>
  <c r="X698" i="1"/>
  <c r="X702" i="1" s="1"/>
  <c r="W698" i="1"/>
  <c r="W702" i="1" s="1"/>
  <c r="V698" i="1"/>
  <c r="V702" i="1" s="1"/>
  <c r="U698" i="1"/>
  <c r="U702" i="1" s="1"/>
  <c r="T698" i="1"/>
  <c r="T702" i="1" s="1"/>
  <c r="S698" i="1"/>
  <c r="S702" i="1" s="1"/>
  <c r="R698" i="1"/>
  <c r="R702" i="1" s="1"/>
  <c r="Q698" i="1"/>
  <c r="Q702" i="1" s="1"/>
  <c r="P698" i="1"/>
  <c r="P702" i="1" s="1"/>
  <c r="O698" i="1"/>
  <c r="O702" i="1" s="1"/>
  <c r="N698" i="1"/>
  <c r="N702" i="1" s="1"/>
  <c r="M698" i="1"/>
  <c r="M702" i="1" s="1"/>
  <c r="L698" i="1"/>
  <c r="L702" i="1" s="1"/>
  <c r="K698" i="1"/>
  <c r="K702" i="1" s="1"/>
  <c r="J698" i="1"/>
  <c r="J702" i="1" s="1"/>
  <c r="I698" i="1"/>
  <c r="I702" i="1" s="1"/>
  <c r="H698" i="1"/>
  <c r="H702" i="1" s="1"/>
  <c r="G698" i="1"/>
  <c r="G702" i="1" s="1"/>
  <c r="F698" i="1"/>
  <c r="F702" i="1" s="1"/>
  <c r="E698" i="1"/>
  <c r="E702" i="1" s="1"/>
  <c r="D698" i="1"/>
  <c r="D702" i="1" s="1"/>
  <c r="C698" i="1"/>
  <c r="C702" i="1" s="1"/>
  <c r="B698" i="1"/>
  <c r="B702" i="1" s="1"/>
  <c r="Y693" i="1"/>
  <c r="X693" i="1"/>
  <c r="W693" i="1"/>
  <c r="V693" i="1"/>
  <c r="U693" i="1"/>
  <c r="T693" i="1"/>
  <c r="S693" i="1"/>
  <c r="R693" i="1"/>
  <c r="Q693" i="1"/>
  <c r="P693" i="1"/>
  <c r="O693" i="1"/>
  <c r="N693" i="1"/>
  <c r="M693" i="1"/>
  <c r="Z693" i="1" s="1"/>
  <c r="L693" i="1"/>
  <c r="K693" i="1"/>
  <c r="J693" i="1"/>
  <c r="I693" i="1"/>
  <c r="H693" i="1"/>
  <c r="G693" i="1"/>
  <c r="F693" i="1"/>
  <c r="E693" i="1"/>
  <c r="D693" i="1"/>
  <c r="C693" i="1"/>
  <c r="B693" i="1"/>
  <c r="Y691" i="1"/>
  <c r="X691" i="1"/>
  <c r="W691" i="1"/>
  <c r="V691" i="1"/>
  <c r="U691" i="1"/>
  <c r="T691" i="1"/>
  <c r="S691" i="1"/>
  <c r="R691" i="1"/>
  <c r="Q691" i="1"/>
  <c r="P691" i="1"/>
  <c r="O691" i="1"/>
  <c r="N691" i="1"/>
  <c r="M691" i="1"/>
  <c r="Z691" i="1" s="1"/>
  <c r="L691" i="1"/>
  <c r="K691" i="1"/>
  <c r="J691" i="1"/>
  <c r="I691" i="1"/>
  <c r="H691" i="1"/>
  <c r="G691" i="1"/>
  <c r="F691" i="1"/>
  <c r="E691" i="1"/>
  <c r="D691" i="1"/>
  <c r="C691" i="1"/>
  <c r="B691" i="1"/>
  <c r="Y690" i="1"/>
  <c r="X690" i="1"/>
  <c r="W690" i="1"/>
  <c r="V690" i="1"/>
  <c r="U690" i="1"/>
  <c r="T690" i="1"/>
  <c r="S690" i="1"/>
  <c r="R690" i="1"/>
  <c r="Q690" i="1"/>
  <c r="P690" i="1"/>
  <c r="O690" i="1"/>
  <c r="N690" i="1"/>
  <c r="M690" i="1"/>
  <c r="Z690" i="1" s="1"/>
  <c r="L690" i="1"/>
  <c r="K690" i="1"/>
  <c r="J690" i="1"/>
  <c r="I690" i="1"/>
  <c r="H690" i="1"/>
  <c r="G690" i="1"/>
  <c r="F690" i="1"/>
  <c r="E690" i="1"/>
  <c r="D690" i="1"/>
  <c r="C690" i="1"/>
  <c r="B690" i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Z689" i="1" s="1"/>
  <c r="AB689" i="1" s="1"/>
  <c r="L689" i="1"/>
  <c r="K689" i="1"/>
  <c r="J689" i="1"/>
  <c r="I689" i="1"/>
  <c r="H689" i="1"/>
  <c r="G689" i="1"/>
  <c r="F689" i="1"/>
  <c r="E689" i="1"/>
  <c r="D689" i="1"/>
  <c r="C689" i="1"/>
  <c r="B689" i="1"/>
  <c r="Y688" i="1"/>
  <c r="Y692" i="1" s="1"/>
  <c r="X688" i="1"/>
  <c r="X692" i="1" s="1"/>
  <c r="W688" i="1"/>
  <c r="W692" i="1" s="1"/>
  <c r="V688" i="1"/>
  <c r="V692" i="1" s="1"/>
  <c r="U688" i="1"/>
  <c r="U692" i="1" s="1"/>
  <c r="T688" i="1"/>
  <c r="T692" i="1" s="1"/>
  <c r="S688" i="1"/>
  <c r="S692" i="1" s="1"/>
  <c r="R688" i="1"/>
  <c r="R692" i="1" s="1"/>
  <c r="Q688" i="1"/>
  <c r="Q692" i="1" s="1"/>
  <c r="P688" i="1"/>
  <c r="P692" i="1" s="1"/>
  <c r="O688" i="1"/>
  <c r="O692" i="1" s="1"/>
  <c r="N688" i="1"/>
  <c r="N692" i="1" s="1"/>
  <c r="M688" i="1"/>
  <c r="M692" i="1" s="1"/>
  <c r="L688" i="1"/>
  <c r="L692" i="1" s="1"/>
  <c r="K688" i="1"/>
  <c r="K692" i="1" s="1"/>
  <c r="J688" i="1"/>
  <c r="J692" i="1" s="1"/>
  <c r="I688" i="1"/>
  <c r="I692" i="1" s="1"/>
  <c r="H688" i="1"/>
  <c r="H692" i="1" s="1"/>
  <c r="G688" i="1"/>
  <c r="G692" i="1" s="1"/>
  <c r="F688" i="1"/>
  <c r="F692" i="1" s="1"/>
  <c r="E688" i="1"/>
  <c r="E692" i="1" s="1"/>
  <c r="D688" i="1"/>
  <c r="D692" i="1" s="1"/>
  <c r="C688" i="1"/>
  <c r="C692" i="1" s="1"/>
  <c r="B688" i="1"/>
  <c r="B692" i="1" s="1"/>
  <c r="Y683" i="1"/>
  <c r="X683" i="1"/>
  <c r="W683" i="1"/>
  <c r="V683" i="1"/>
  <c r="U683" i="1"/>
  <c r="T683" i="1"/>
  <c r="S683" i="1"/>
  <c r="R683" i="1"/>
  <c r="Q683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C683" i="1"/>
  <c r="B683" i="1"/>
  <c r="Y681" i="1"/>
  <c r="X681" i="1"/>
  <c r="W681" i="1"/>
  <c r="V681" i="1"/>
  <c r="U681" i="1"/>
  <c r="T681" i="1"/>
  <c r="S681" i="1"/>
  <c r="R681" i="1"/>
  <c r="Q681" i="1"/>
  <c r="P681" i="1"/>
  <c r="O681" i="1"/>
  <c r="N681" i="1"/>
  <c r="M681" i="1"/>
  <c r="Z681" i="1" s="1"/>
  <c r="L681" i="1"/>
  <c r="K681" i="1"/>
  <c r="J681" i="1"/>
  <c r="I681" i="1"/>
  <c r="H681" i="1"/>
  <c r="G681" i="1"/>
  <c r="F681" i="1"/>
  <c r="E681" i="1"/>
  <c r="D681" i="1"/>
  <c r="C681" i="1"/>
  <c r="B681" i="1"/>
  <c r="Y680" i="1"/>
  <c r="X680" i="1"/>
  <c r="W680" i="1"/>
  <c r="V680" i="1"/>
  <c r="U680" i="1"/>
  <c r="T680" i="1"/>
  <c r="S680" i="1"/>
  <c r="R680" i="1"/>
  <c r="Q680" i="1"/>
  <c r="P680" i="1"/>
  <c r="O680" i="1"/>
  <c r="N680" i="1"/>
  <c r="M680" i="1"/>
  <c r="Z680" i="1" s="1"/>
  <c r="L680" i="1"/>
  <c r="K680" i="1"/>
  <c r="J680" i="1"/>
  <c r="I680" i="1"/>
  <c r="H680" i="1"/>
  <c r="G680" i="1"/>
  <c r="F680" i="1"/>
  <c r="E680" i="1"/>
  <c r="D680" i="1"/>
  <c r="C680" i="1"/>
  <c r="B680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Z679" i="1" s="1"/>
  <c r="AB679" i="1" s="1"/>
  <c r="L679" i="1"/>
  <c r="K679" i="1"/>
  <c r="J679" i="1"/>
  <c r="I679" i="1"/>
  <c r="H679" i="1"/>
  <c r="G679" i="1"/>
  <c r="F679" i="1"/>
  <c r="E679" i="1"/>
  <c r="D679" i="1"/>
  <c r="C679" i="1"/>
  <c r="B679" i="1"/>
  <c r="Y678" i="1"/>
  <c r="Y682" i="1" s="1"/>
  <c r="X678" i="1"/>
  <c r="X682" i="1" s="1"/>
  <c r="W678" i="1"/>
  <c r="W682" i="1" s="1"/>
  <c r="V678" i="1"/>
  <c r="V682" i="1" s="1"/>
  <c r="U678" i="1"/>
  <c r="U682" i="1" s="1"/>
  <c r="T678" i="1"/>
  <c r="T682" i="1" s="1"/>
  <c r="S678" i="1"/>
  <c r="S682" i="1" s="1"/>
  <c r="R678" i="1"/>
  <c r="R682" i="1" s="1"/>
  <c r="Q678" i="1"/>
  <c r="Q682" i="1" s="1"/>
  <c r="P678" i="1"/>
  <c r="P682" i="1" s="1"/>
  <c r="O678" i="1"/>
  <c r="O682" i="1" s="1"/>
  <c r="N678" i="1"/>
  <c r="N682" i="1" s="1"/>
  <c r="M678" i="1"/>
  <c r="M682" i="1" s="1"/>
  <c r="L678" i="1"/>
  <c r="L682" i="1" s="1"/>
  <c r="K678" i="1"/>
  <c r="K682" i="1" s="1"/>
  <c r="J678" i="1"/>
  <c r="J682" i="1" s="1"/>
  <c r="I678" i="1"/>
  <c r="I682" i="1" s="1"/>
  <c r="H678" i="1"/>
  <c r="H682" i="1" s="1"/>
  <c r="G678" i="1"/>
  <c r="G682" i="1" s="1"/>
  <c r="F678" i="1"/>
  <c r="F682" i="1" s="1"/>
  <c r="E678" i="1"/>
  <c r="E682" i="1" s="1"/>
  <c r="D678" i="1"/>
  <c r="D682" i="1" s="1"/>
  <c r="C678" i="1"/>
  <c r="C682" i="1" s="1"/>
  <c r="B678" i="1"/>
  <c r="B682" i="1" s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C673" i="1"/>
  <c r="B673" i="1"/>
  <c r="Y671" i="1"/>
  <c r="X671" i="1"/>
  <c r="W671" i="1"/>
  <c r="V671" i="1"/>
  <c r="U671" i="1"/>
  <c r="T671" i="1"/>
  <c r="S671" i="1"/>
  <c r="R671" i="1"/>
  <c r="Q671" i="1"/>
  <c r="P671" i="1"/>
  <c r="O671" i="1"/>
  <c r="N671" i="1"/>
  <c r="M671" i="1"/>
  <c r="Z671" i="1" s="1"/>
  <c r="L671" i="1"/>
  <c r="K671" i="1"/>
  <c r="J671" i="1"/>
  <c r="I671" i="1"/>
  <c r="H671" i="1"/>
  <c r="G671" i="1"/>
  <c r="F671" i="1"/>
  <c r="E671" i="1"/>
  <c r="D671" i="1"/>
  <c r="C671" i="1"/>
  <c r="B671" i="1"/>
  <c r="Y670" i="1"/>
  <c r="X670" i="1"/>
  <c r="W670" i="1"/>
  <c r="V670" i="1"/>
  <c r="U670" i="1"/>
  <c r="T670" i="1"/>
  <c r="S670" i="1"/>
  <c r="R670" i="1"/>
  <c r="Q670" i="1"/>
  <c r="P670" i="1"/>
  <c r="O670" i="1"/>
  <c r="N670" i="1"/>
  <c r="M670" i="1"/>
  <c r="Z670" i="1" s="1"/>
  <c r="L670" i="1"/>
  <c r="K670" i="1"/>
  <c r="J670" i="1"/>
  <c r="I670" i="1"/>
  <c r="H670" i="1"/>
  <c r="G670" i="1"/>
  <c r="F670" i="1"/>
  <c r="E670" i="1"/>
  <c r="D670" i="1"/>
  <c r="C670" i="1"/>
  <c r="B670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Z669" i="1" s="1"/>
  <c r="AB669" i="1" s="1"/>
  <c r="L669" i="1"/>
  <c r="K669" i="1"/>
  <c r="J669" i="1"/>
  <c r="I669" i="1"/>
  <c r="H669" i="1"/>
  <c r="G669" i="1"/>
  <c r="F669" i="1"/>
  <c r="E669" i="1"/>
  <c r="D669" i="1"/>
  <c r="C669" i="1"/>
  <c r="B669" i="1"/>
  <c r="Y668" i="1"/>
  <c r="Y672" i="1" s="1"/>
  <c r="X668" i="1"/>
  <c r="X672" i="1" s="1"/>
  <c r="W668" i="1"/>
  <c r="W672" i="1" s="1"/>
  <c r="V668" i="1"/>
  <c r="V672" i="1" s="1"/>
  <c r="U668" i="1"/>
  <c r="U672" i="1" s="1"/>
  <c r="T668" i="1"/>
  <c r="T672" i="1" s="1"/>
  <c r="S668" i="1"/>
  <c r="S672" i="1" s="1"/>
  <c r="R668" i="1"/>
  <c r="R672" i="1" s="1"/>
  <c r="Q668" i="1"/>
  <c r="Q672" i="1" s="1"/>
  <c r="P668" i="1"/>
  <c r="P672" i="1" s="1"/>
  <c r="O668" i="1"/>
  <c r="O672" i="1" s="1"/>
  <c r="N668" i="1"/>
  <c r="N672" i="1" s="1"/>
  <c r="M668" i="1"/>
  <c r="M672" i="1" s="1"/>
  <c r="L668" i="1"/>
  <c r="L672" i="1" s="1"/>
  <c r="K668" i="1"/>
  <c r="K672" i="1" s="1"/>
  <c r="J668" i="1"/>
  <c r="J672" i="1" s="1"/>
  <c r="I668" i="1"/>
  <c r="I672" i="1" s="1"/>
  <c r="H668" i="1"/>
  <c r="H672" i="1" s="1"/>
  <c r="G668" i="1"/>
  <c r="G672" i="1" s="1"/>
  <c r="F668" i="1"/>
  <c r="F672" i="1" s="1"/>
  <c r="E668" i="1"/>
  <c r="E672" i="1" s="1"/>
  <c r="D668" i="1"/>
  <c r="D672" i="1" s="1"/>
  <c r="C668" i="1"/>
  <c r="C672" i="1" s="1"/>
  <c r="B668" i="1"/>
  <c r="B672" i="1" s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C663" i="1"/>
  <c r="B663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Z661" i="1" s="1"/>
  <c r="L661" i="1"/>
  <c r="K661" i="1"/>
  <c r="J661" i="1"/>
  <c r="I661" i="1"/>
  <c r="H661" i="1"/>
  <c r="G661" i="1"/>
  <c r="F661" i="1"/>
  <c r="E661" i="1"/>
  <c r="D661" i="1"/>
  <c r="C661" i="1"/>
  <c r="B661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Z660" i="1" s="1"/>
  <c r="L660" i="1"/>
  <c r="K660" i="1"/>
  <c r="J660" i="1"/>
  <c r="I660" i="1"/>
  <c r="H660" i="1"/>
  <c r="G660" i="1"/>
  <c r="F660" i="1"/>
  <c r="E660" i="1"/>
  <c r="D660" i="1"/>
  <c r="C660" i="1"/>
  <c r="B660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Z659" i="1" s="1"/>
  <c r="AB659" i="1" s="1"/>
  <c r="L659" i="1"/>
  <c r="K659" i="1"/>
  <c r="J659" i="1"/>
  <c r="I659" i="1"/>
  <c r="H659" i="1"/>
  <c r="G659" i="1"/>
  <c r="F659" i="1"/>
  <c r="E659" i="1"/>
  <c r="D659" i="1"/>
  <c r="C659" i="1"/>
  <c r="B659" i="1"/>
  <c r="Y658" i="1"/>
  <c r="Y662" i="1" s="1"/>
  <c r="X658" i="1"/>
  <c r="X662" i="1" s="1"/>
  <c r="W658" i="1"/>
  <c r="W662" i="1" s="1"/>
  <c r="V658" i="1"/>
  <c r="V662" i="1" s="1"/>
  <c r="U658" i="1"/>
  <c r="U662" i="1" s="1"/>
  <c r="T658" i="1"/>
  <c r="T662" i="1" s="1"/>
  <c r="S658" i="1"/>
  <c r="S662" i="1" s="1"/>
  <c r="R658" i="1"/>
  <c r="R662" i="1" s="1"/>
  <c r="Q658" i="1"/>
  <c r="Q662" i="1" s="1"/>
  <c r="P658" i="1"/>
  <c r="P662" i="1" s="1"/>
  <c r="O658" i="1"/>
  <c r="O662" i="1" s="1"/>
  <c r="N658" i="1"/>
  <c r="N662" i="1" s="1"/>
  <c r="M658" i="1"/>
  <c r="M662" i="1" s="1"/>
  <c r="L658" i="1"/>
  <c r="L662" i="1" s="1"/>
  <c r="K658" i="1"/>
  <c r="K662" i="1" s="1"/>
  <c r="J658" i="1"/>
  <c r="J662" i="1" s="1"/>
  <c r="I658" i="1"/>
  <c r="I662" i="1" s="1"/>
  <c r="H658" i="1"/>
  <c r="H662" i="1" s="1"/>
  <c r="G658" i="1"/>
  <c r="G662" i="1" s="1"/>
  <c r="F658" i="1"/>
  <c r="F662" i="1" s="1"/>
  <c r="E658" i="1"/>
  <c r="E662" i="1" s="1"/>
  <c r="D658" i="1"/>
  <c r="D662" i="1" s="1"/>
  <c r="C658" i="1"/>
  <c r="C662" i="1" s="1"/>
  <c r="B658" i="1"/>
  <c r="B662" i="1" s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Z653" i="1" s="1"/>
  <c r="L653" i="1"/>
  <c r="K653" i="1"/>
  <c r="J653" i="1"/>
  <c r="I653" i="1"/>
  <c r="H653" i="1"/>
  <c r="G653" i="1"/>
  <c r="F653" i="1"/>
  <c r="E653" i="1"/>
  <c r="D653" i="1"/>
  <c r="C653" i="1"/>
  <c r="B653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Z651" i="1" s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Z650" i="1" s="1"/>
  <c r="L650" i="1"/>
  <c r="K650" i="1"/>
  <c r="J650" i="1"/>
  <c r="I650" i="1"/>
  <c r="H650" i="1"/>
  <c r="G650" i="1"/>
  <c r="F650" i="1"/>
  <c r="E650" i="1"/>
  <c r="D650" i="1"/>
  <c r="C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Z649" i="1" s="1"/>
  <c r="AB649" i="1" s="1"/>
  <c r="L649" i="1"/>
  <c r="K649" i="1"/>
  <c r="J649" i="1"/>
  <c r="I649" i="1"/>
  <c r="H649" i="1"/>
  <c r="G649" i="1"/>
  <c r="F649" i="1"/>
  <c r="E649" i="1"/>
  <c r="D649" i="1"/>
  <c r="C649" i="1"/>
  <c r="B649" i="1"/>
  <c r="Y648" i="1"/>
  <c r="Y652" i="1" s="1"/>
  <c r="X648" i="1"/>
  <c r="X652" i="1" s="1"/>
  <c r="W648" i="1"/>
  <c r="W652" i="1" s="1"/>
  <c r="V648" i="1"/>
  <c r="V652" i="1" s="1"/>
  <c r="U648" i="1"/>
  <c r="U652" i="1" s="1"/>
  <c r="T648" i="1"/>
  <c r="T652" i="1" s="1"/>
  <c r="S648" i="1"/>
  <c r="S652" i="1" s="1"/>
  <c r="R648" i="1"/>
  <c r="R652" i="1" s="1"/>
  <c r="Q648" i="1"/>
  <c r="Q652" i="1" s="1"/>
  <c r="P648" i="1"/>
  <c r="P652" i="1" s="1"/>
  <c r="O648" i="1"/>
  <c r="O652" i="1" s="1"/>
  <c r="N648" i="1"/>
  <c r="N652" i="1" s="1"/>
  <c r="M648" i="1"/>
  <c r="M652" i="1" s="1"/>
  <c r="L648" i="1"/>
  <c r="L652" i="1" s="1"/>
  <c r="K648" i="1"/>
  <c r="K652" i="1" s="1"/>
  <c r="J648" i="1"/>
  <c r="J652" i="1" s="1"/>
  <c r="I648" i="1"/>
  <c r="I652" i="1" s="1"/>
  <c r="H648" i="1"/>
  <c r="H652" i="1" s="1"/>
  <c r="G648" i="1"/>
  <c r="G652" i="1" s="1"/>
  <c r="F648" i="1"/>
  <c r="F652" i="1" s="1"/>
  <c r="E648" i="1"/>
  <c r="E652" i="1" s="1"/>
  <c r="D648" i="1"/>
  <c r="D652" i="1" s="1"/>
  <c r="C648" i="1"/>
  <c r="C652" i="1" s="1"/>
  <c r="B648" i="1"/>
  <c r="B652" i="1" s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Z641" i="1" s="1"/>
  <c r="M641" i="1"/>
  <c r="L641" i="1"/>
  <c r="K641" i="1"/>
  <c r="J641" i="1"/>
  <c r="I641" i="1"/>
  <c r="H641" i="1"/>
  <c r="G641" i="1"/>
  <c r="F641" i="1"/>
  <c r="E641" i="1"/>
  <c r="D641" i="1"/>
  <c r="C641" i="1"/>
  <c r="B641" i="1"/>
  <c r="AA641" i="1" s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Z640" i="1" s="1"/>
  <c r="L640" i="1"/>
  <c r="K640" i="1"/>
  <c r="J640" i="1"/>
  <c r="I640" i="1"/>
  <c r="H640" i="1"/>
  <c r="G640" i="1"/>
  <c r="F640" i="1"/>
  <c r="E640" i="1"/>
  <c r="D640" i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Z639" i="1" s="1"/>
  <c r="AB639" i="1" s="1"/>
  <c r="L639" i="1"/>
  <c r="K639" i="1"/>
  <c r="J639" i="1"/>
  <c r="I639" i="1"/>
  <c r="H639" i="1"/>
  <c r="G639" i="1"/>
  <c r="F639" i="1"/>
  <c r="E639" i="1"/>
  <c r="D639" i="1"/>
  <c r="C639" i="1"/>
  <c r="B639" i="1"/>
  <c r="Y638" i="1"/>
  <c r="Y642" i="1" s="1"/>
  <c r="X638" i="1"/>
  <c r="X642" i="1" s="1"/>
  <c r="W638" i="1"/>
  <c r="W642" i="1" s="1"/>
  <c r="V638" i="1"/>
  <c r="V642" i="1" s="1"/>
  <c r="U638" i="1"/>
  <c r="U642" i="1" s="1"/>
  <c r="T638" i="1"/>
  <c r="T642" i="1" s="1"/>
  <c r="S638" i="1"/>
  <c r="S642" i="1" s="1"/>
  <c r="R638" i="1"/>
  <c r="R642" i="1" s="1"/>
  <c r="Q638" i="1"/>
  <c r="Q642" i="1" s="1"/>
  <c r="P638" i="1"/>
  <c r="P642" i="1" s="1"/>
  <c r="O638" i="1"/>
  <c r="O642" i="1" s="1"/>
  <c r="N638" i="1"/>
  <c r="N642" i="1" s="1"/>
  <c r="M638" i="1"/>
  <c r="M642" i="1" s="1"/>
  <c r="L638" i="1"/>
  <c r="L642" i="1" s="1"/>
  <c r="K638" i="1"/>
  <c r="K642" i="1" s="1"/>
  <c r="K644" i="1" s="1"/>
  <c r="J638" i="1"/>
  <c r="J642" i="1" s="1"/>
  <c r="I638" i="1"/>
  <c r="I642" i="1" s="1"/>
  <c r="H638" i="1"/>
  <c r="H642" i="1" s="1"/>
  <c r="G638" i="1"/>
  <c r="G642" i="1" s="1"/>
  <c r="G644" i="1" s="1"/>
  <c r="F638" i="1"/>
  <c r="F642" i="1" s="1"/>
  <c r="E638" i="1"/>
  <c r="E642" i="1" s="1"/>
  <c r="D638" i="1"/>
  <c r="D642" i="1" s="1"/>
  <c r="C638" i="1"/>
  <c r="C642" i="1" s="1"/>
  <c r="C644" i="1" s="1"/>
  <c r="B638" i="1"/>
  <c r="B642" i="1" s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Z630" i="1" s="1"/>
  <c r="L630" i="1"/>
  <c r="K630" i="1"/>
  <c r="J630" i="1"/>
  <c r="I630" i="1"/>
  <c r="H630" i="1"/>
  <c r="G630" i="1"/>
  <c r="F630" i="1"/>
  <c r="E630" i="1"/>
  <c r="D630" i="1"/>
  <c r="C630" i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Z629" i="1" s="1"/>
  <c r="AB629" i="1" s="1"/>
  <c r="L629" i="1"/>
  <c r="K629" i="1"/>
  <c r="J629" i="1"/>
  <c r="I629" i="1"/>
  <c r="H629" i="1"/>
  <c r="G629" i="1"/>
  <c r="F629" i="1"/>
  <c r="E629" i="1"/>
  <c r="D629" i="1"/>
  <c r="C629" i="1"/>
  <c r="B629" i="1"/>
  <c r="Y628" i="1"/>
  <c r="Y632" i="1" s="1"/>
  <c r="X628" i="1"/>
  <c r="X632" i="1" s="1"/>
  <c r="W628" i="1"/>
  <c r="W632" i="1" s="1"/>
  <c r="V628" i="1"/>
  <c r="V632" i="1" s="1"/>
  <c r="U628" i="1"/>
  <c r="U632" i="1" s="1"/>
  <c r="T628" i="1"/>
  <c r="T632" i="1" s="1"/>
  <c r="S628" i="1"/>
  <c r="S632" i="1" s="1"/>
  <c r="R628" i="1"/>
  <c r="R632" i="1" s="1"/>
  <c r="Q628" i="1"/>
  <c r="Q632" i="1" s="1"/>
  <c r="P628" i="1"/>
  <c r="P632" i="1" s="1"/>
  <c r="O628" i="1"/>
  <c r="O632" i="1" s="1"/>
  <c r="N628" i="1"/>
  <c r="N632" i="1" s="1"/>
  <c r="M628" i="1"/>
  <c r="M632" i="1" s="1"/>
  <c r="L628" i="1"/>
  <c r="L632" i="1" s="1"/>
  <c r="K628" i="1"/>
  <c r="K632" i="1" s="1"/>
  <c r="J628" i="1"/>
  <c r="J632" i="1" s="1"/>
  <c r="I628" i="1"/>
  <c r="I632" i="1" s="1"/>
  <c r="H628" i="1"/>
  <c r="H632" i="1" s="1"/>
  <c r="G628" i="1"/>
  <c r="G632" i="1" s="1"/>
  <c r="F628" i="1"/>
  <c r="F632" i="1" s="1"/>
  <c r="E628" i="1"/>
  <c r="E632" i="1" s="1"/>
  <c r="D628" i="1"/>
  <c r="D632" i="1" s="1"/>
  <c r="C628" i="1"/>
  <c r="C632" i="1" s="1"/>
  <c r="B628" i="1"/>
  <c r="B632" i="1" s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Z621" i="1" s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Z620" i="1" s="1"/>
  <c r="L620" i="1"/>
  <c r="K620" i="1"/>
  <c r="J620" i="1"/>
  <c r="I620" i="1"/>
  <c r="H620" i="1"/>
  <c r="G620" i="1"/>
  <c r="F620" i="1"/>
  <c r="E620" i="1"/>
  <c r="D620" i="1"/>
  <c r="C620" i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Z619" i="1" s="1"/>
  <c r="AB619" i="1" s="1"/>
  <c r="L619" i="1"/>
  <c r="K619" i="1"/>
  <c r="J619" i="1"/>
  <c r="I619" i="1"/>
  <c r="H619" i="1"/>
  <c r="G619" i="1"/>
  <c r="F619" i="1"/>
  <c r="E619" i="1"/>
  <c r="D619" i="1"/>
  <c r="C619" i="1"/>
  <c r="B619" i="1"/>
  <c r="Y618" i="1"/>
  <c r="Y622" i="1" s="1"/>
  <c r="X618" i="1"/>
  <c r="X622" i="1" s="1"/>
  <c r="W618" i="1"/>
  <c r="W622" i="1" s="1"/>
  <c r="V618" i="1"/>
  <c r="V622" i="1" s="1"/>
  <c r="U618" i="1"/>
  <c r="U622" i="1" s="1"/>
  <c r="T618" i="1"/>
  <c r="T622" i="1" s="1"/>
  <c r="S618" i="1"/>
  <c r="S622" i="1" s="1"/>
  <c r="R618" i="1"/>
  <c r="R622" i="1" s="1"/>
  <c r="Q618" i="1"/>
  <c r="Q622" i="1" s="1"/>
  <c r="P618" i="1"/>
  <c r="P622" i="1" s="1"/>
  <c r="O618" i="1"/>
  <c r="O622" i="1" s="1"/>
  <c r="N618" i="1"/>
  <c r="N622" i="1" s="1"/>
  <c r="M618" i="1"/>
  <c r="M622" i="1" s="1"/>
  <c r="L618" i="1"/>
  <c r="L622" i="1" s="1"/>
  <c r="K618" i="1"/>
  <c r="K622" i="1" s="1"/>
  <c r="J618" i="1"/>
  <c r="J622" i="1" s="1"/>
  <c r="I618" i="1"/>
  <c r="I622" i="1" s="1"/>
  <c r="H618" i="1"/>
  <c r="H622" i="1" s="1"/>
  <c r="G618" i="1"/>
  <c r="G622" i="1" s="1"/>
  <c r="F618" i="1"/>
  <c r="F622" i="1" s="1"/>
  <c r="E618" i="1"/>
  <c r="E622" i="1" s="1"/>
  <c r="D618" i="1"/>
  <c r="D622" i="1" s="1"/>
  <c r="C618" i="1"/>
  <c r="C622" i="1" s="1"/>
  <c r="B618" i="1"/>
  <c r="B622" i="1" s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Z613" i="1" s="1"/>
  <c r="L613" i="1"/>
  <c r="K613" i="1"/>
  <c r="J613" i="1"/>
  <c r="I613" i="1"/>
  <c r="H613" i="1"/>
  <c r="G613" i="1"/>
  <c r="F613" i="1"/>
  <c r="E613" i="1"/>
  <c r="D613" i="1"/>
  <c r="C613" i="1"/>
  <c r="B613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Z611" i="1" s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Z610" i="1" s="1"/>
  <c r="L610" i="1"/>
  <c r="K610" i="1"/>
  <c r="J610" i="1"/>
  <c r="I610" i="1"/>
  <c r="H610" i="1"/>
  <c r="G610" i="1"/>
  <c r="F610" i="1"/>
  <c r="E610" i="1"/>
  <c r="D610" i="1"/>
  <c r="C610" i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Z609" i="1" s="1"/>
  <c r="AB609" i="1" s="1"/>
  <c r="L609" i="1"/>
  <c r="K609" i="1"/>
  <c r="J609" i="1"/>
  <c r="I609" i="1"/>
  <c r="H609" i="1"/>
  <c r="G609" i="1"/>
  <c r="F609" i="1"/>
  <c r="E609" i="1"/>
  <c r="D609" i="1"/>
  <c r="C609" i="1"/>
  <c r="B609" i="1"/>
  <c r="Y608" i="1"/>
  <c r="Y612" i="1" s="1"/>
  <c r="X608" i="1"/>
  <c r="X612" i="1" s="1"/>
  <c r="W608" i="1"/>
  <c r="W612" i="1" s="1"/>
  <c r="V608" i="1"/>
  <c r="V612" i="1" s="1"/>
  <c r="U608" i="1"/>
  <c r="U612" i="1" s="1"/>
  <c r="T608" i="1"/>
  <c r="T612" i="1" s="1"/>
  <c r="S608" i="1"/>
  <c r="S612" i="1" s="1"/>
  <c r="R608" i="1"/>
  <c r="R612" i="1" s="1"/>
  <c r="Q608" i="1"/>
  <c r="Q612" i="1" s="1"/>
  <c r="P608" i="1"/>
  <c r="P612" i="1" s="1"/>
  <c r="O608" i="1"/>
  <c r="O612" i="1" s="1"/>
  <c r="N608" i="1"/>
  <c r="N612" i="1" s="1"/>
  <c r="M608" i="1"/>
  <c r="M612" i="1" s="1"/>
  <c r="L608" i="1"/>
  <c r="L612" i="1" s="1"/>
  <c r="K608" i="1"/>
  <c r="K612" i="1" s="1"/>
  <c r="J608" i="1"/>
  <c r="J612" i="1" s="1"/>
  <c r="I608" i="1"/>
  <c r="I612" i="1" s="1"/>
  <c r="H608" i="1"/>
  <c r="H612" i="1" s="1"/>
  <c r="G608" i="1"/>
  <c r="G612" i="1" s="1"/>
  <c r="F608" i="1"/>
  <c r="F612" i="1" s="1"/>
  <c r="E608" i="1"/>
  <c r="E612" i="1" s="1"/>
  <c r="D608" i="1"/>
  <c r="D612" i="1" s="1"/>
  <c r="C608" i="1"/>
  <c r="C612" i="1" s="1"/>
  <c r="B608" i="1"/>
  <c r="B612" i="1" s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Z601" i="1" s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Z600" i="1" s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Z599" i="1" s="1"/>
  <c r="AB599" i="1" s="1"/>
  <c r="L599" i="1"/>
  <c r="K599" i="1"/>
  <c r="J599" i="1"/>
  <c r="I599" i="1"/>
  <c r="H599" i="1"/>
  <c r="G599" i="1"/>
  <c r="F599" i="1"/>
  <c r="E599" i="1"/>
  <c r="D599" i="1"/>
  <c r="C599" i="1"/>
  <c r="B599" i="1"/>
  <c r="Y598" i="1"/>
  <c r="Y602" i="1" s="1"/>
  <c r="X598" i="1"/>
  <c r="X602" i="1" s="1"/>
  <c r="W598" i="1"/>
  <c r="W602" i="1" s="1"/>
  <c r="V598" i="1"/>
  <c r="V602" i="1" s="1"/>
  <c r="U598" i="1"/>
  <c r="U602" i="1" s="1"/>
  <c r="T598" i="1"/>
  <c r="T602" i="1" s="1"/>
  <c r="S598" i="1"/>
  <c r="S602" i="1" s="1"/>
  <c r="R598" i="1"/>
  <c r="R602" i="1" s="1"/>
  <c r="Q598" i="1"/>
  <c r="Q602" i="1" s="1"/>
  <c r="P598" i="1"/>
  <c r="P602" i="1" s="1"/>
  <c r="O598" i="1"/>
  <c r="O602" i="1" s="1"/>
  <c r="N598" i="1"/>
  <c r="N602" i="1" s="1"/>
  <c r="M598" i="1"/>
  <c r="M602" i="1" s="1"/>
  <c r="L598" i="1"/>
  <c r="L602" i="1" s="1"/>
  <c r="K598" i="1"/>
  <c r="K602" i="1" s="1"/>
  <c r="J598" i="1"/>
  <c r="J602" i="1" s="1"/>
  <c r="I598" i="1"/>
  <c r="I602" i="1" s="1"/>
  <c r="H598" i="1"/>
  <c r="H602" i="1" s="1"/>
  <c r="G598" i="1"/>
  <c r="G602" i="1" s="1"/>
  <c r="F598" i="1"/>
  <c r="F602" i="1" s="1"/>
  <c r="E598" i="1"/>
  <c r="E602" i="1" s="1"/>
  <c r="D598" i="1"/>
  <c r="D602" i="1" s="1"/>
  <c r="C598" i="1"/>
  <c r="C602" i="1" s="1"/>
  <c r="B598" i="1"/>
  <c r="B602" i="1" s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Z591" i="1" s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Z590" i="1" s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Z589" i="1" s="1"/>
  <c r="AB589" i="1" s="1"/>
  <c r="L589" i="1"/>
  <c r="K589" i="1"/>
  <c r="J589" i="1"/>
  <c r="I589" i="1"/>
  <c r="H589" i="1"/>
  <c r="G589" i="1"/>
  <c r="F589" i="1"/>
  <c r="E589" i="1"/>
  <c r="D589" i="1"/>
  <c r="C589" i="1"/>
  <c r="B589" i="1"/>
  <c r="Y588" i="1"/>
  <c r="Y592" i="1" s="1"/>
  <c r="X588" i="1"/>
  <c r="X592" i="1" s="1"/>
  <c r="W588" i="1"/>
  <c r="W592" i="1" s="1"/>
  <c r="V588" i="1"/>
  <c r="V592" i="1" s="1"/>
  <c r="U588" i="1"/>
  <c r="U592" i="1" s="1"/>
  <c r="T588" i="1"/>
  <c r="T592" i="1" s="1"/>
  <c r="S588" i="1"/>
  <c r="S592" i="1" s="1"/>
  <c r="R588" i="1"/>
  <c r="R592" i="1" s="1"/>
  <c r="Q588" i="1"/>
  <c r="Q592" i="1" s="1"/>
  <c r="P588" i="1"/>
  <c r="P592" i="1" s="1"/>
  <c r="O588" i="1"/>
  <c r="O592" i="1" s="1"/>
  <c r="N588" i="1"/>
  <c r="N592" i="1" s="1"/>
  <c r="M588" i="1"/>
  <c r="M592" i="1" s="1"/>
  <c r="L588" i="1"/>
  <c r="L592" i="1" s="1"/>
  <c r="K588" i="1"/>
  <c r="K592" i="1" s="1"/>
  <c r="J588" i="1"/>
  <c r="J592" i="1" s="1"/>
  <c r="I588" i="1"/>
  <c r="I592" i="1" s="1"/>
  <c r="H588" i="1"/>
  <c r="H592" i="1" s="1"/>
  <c r="G588" i="1"/>
  <c r="G592" i="1" s="1"/>
  <c r="F588" i="1"/>
  <c r="F592" i="1" s="1"/>
  <c r="E588" i="1"/>
  <c r="E592" i="1" s="1"/>
  <c r="D588" i="1"/>
  <c r="D592" i="1" s="1"/>
  <c r="C588" i="1"/>
  <c r="C592" i="1" s="1"/>
  <c r="B588" i="1"/>
  <c r="B592" i="1" s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Z581" i="1" s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Z580" i="1" s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Z579" i="1" s="1"/>
  <c r="AB579" i="1" s="1"/>
  <c r="L579" i="1"/>
  <c r="K579" i="1"/>
  <c r="J579" i="1"/>
  <c r="I579" i="1"/>
  <c r="H579" i="1"/>
  <c r="G579" i="1"/>
  <c r="F579" i="1"/>
  <c r="E579" i="1"/>
  <c r="D579" i="1"/>
  <c r="C579" i="1"/>
  <c r="B579" i="1"/>
  <c r="Y578" i="1"/>
  <c r="Y582" i="1" s="1"/>
  <c r="X578" i="1"/>
  <c r="X582" i="1" s="1"/>
  <c r="W578" i="1"/>
  <c r="W582" i="1" s="1"/>
  <c r="V578" i="1"/>
  <c r="V582" i="1" s="1"/>
  <c r="U578" i="1"/>
  <c r="U582" i="1" s="1"/>
  <c r="T578" i="1"/>
  <c r="T582" i="1" s="1"/>
  <c r="S578" i="1"/>
  <c r="S582" i="1" s="1"/>
  <c r="R578" i="1"/>
  <c r="R582" i="1" s="1"/>
  <c r="Q578" i="1"/>
  <c r="Q582" i="1" s="1"/>
  <c r="P578" i="1"/>
  <c r="P582" i="1" s="1"/>
  <c r="O578" i="1"/>
  <c r="O582" i="1" s="1"/>
  <c r="N578" i="1"/>
  <c r="N582" i="1" s="1"/>
  <c r="M578" i="1"/>
  <c r="M582" i="1" s="1"/>
  <c r="L578" i="1"/>
  <c r="L582" i="1" s="1"/>
  <c r="K578" i="1"/>
  <c r="K582" i="1" s="1"/>
  <c r="J578" i="1"/>
  <c r="J582" i="1" s="1"/>
  <c r="I578" i="1"/>
  <c r="I582" i="1" s="1"/>
  <c r="H578" i="1"/>
  <c r="H582" i="1" s="1"/>
  <c r="G578" i="1"/>
  <c r="G582" i="1" s="1"/>
  <c r="F578" i="1"/>
  <c r="F582" i="1" s="1"/>
  <c r="E578" i="1"/>
  <c r="E582" i="1" s="1"/>
  <c r="D578" i="1"/>
  <c r="D582" i="1" s="1"/>
  <c r="C578" i="1"/>
  <c r="C582" i="1" s="1"/>
  <c r="B578" i="1"/>
  <c r="B582" i="1" s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Z573" i="1" s="1"/>
  <c r="L573" i="1"/>
  <c r="K573" i="1"/>
  <c r="J573" i="1"/>
  <c r="I573" i="1"/>
  <c r="H573" i="1"/>
  <c r="G573" i="1"/>
  <c r="F573" i="1"/>
  <c r="E573" i="1"/>
  <c r="D573" i="1"/>
  <c r="C573" i="1"/>
  <c r="B573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Z571" i="1" s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Z570" i="1" s="1"/>
  <c r="L570" i="1"/>
  <c r="K570" i="1"/>
  <c r="J570" i="1"/>
  <c r="I570" i="1"/>
  <c r="H570" i="1"/>
  <c r="G570" i="1"/>
  <c r="F570" i="1"/>
  <c r="E570" i="1"/>
  <c r="D570" i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Z569" i="1" s="1"/>
  <c r="AB569" i="1" s="1"/>
  <c r="L569" i="1"/>
  <c r="K569" i="1"/>
  <c r="J569" i="1"/>
  <c r="I569" i="1"/>
  <c r="H569" i="1"/>
  <c r="G569" i="1"/>
  <c r="F569" i="1"/>
  <c r="E569" i="1"/>
  <c r="D569" i="1"/>
  <c r="C569" i="1"/>
  <c r="B569" i="1"/>
  <c r="Y568" i="1"/>
  <c r="Y572" i="1" s="1"/>
  <c r="X568" i="1"/>
  <c r="X572" i="1" s="1"/>
  <c r="W568" i="1"/>
  <c r="W572" i="1" s="1"/>
  <c r="V568" i="1"/>
  <c r="V572" i="1" s="1"/>
  <c r="U568" i="1"/>
  <c r="U572" i="1" s="1"/>
  <c r="T568" i="1"/>
  <c r="T572" i="1" s="1"/>
  <c r="S568" i="1"/>
  <c r="S572" i="1" s="1"/>
  <c r="R568" i="1"/>
  <c r="R572" i="1" s="1"/>
  <c r="Q568" i="1"/>
  <c r="Q572" i="1" s="1"/>
  <c r="P568" i="1"/>
  <c r="P572" i="1" s="1"/>
  <c r="O568" i="1"/>
  <c r="O572" i="1" s="1"/>
  <c r="N568" i="1"/>
  <c r="N572" i="1" s="1"/>
  <c r="M568" i="1"/>
  <c r="M572" i="1" s="1"/>
  <c r="L568" i="1"/>
  <c r="L572" i="1" s="1"/>
  <c r="K568" i="1"/>
  <c r="K572" i="1" s="1"/>
  <c r="J568" i="1"/>
  <c r="J572" i="1" s="1"/>
  <c r="I568" i="1"/>
  <c r="I572" i="1" s="1"/>
  <c r="H568" i="1"/>
  <c r="H572" i="1" s="1"/>
  <c r="G568" i="1"/>
  <c r="G572" i="1" s="1"/>
  <c r="F568" i="1"/>
  <c r="F572" i="1" s="1"/>
  <c r="E568" i="1"/>
  <c r="E572" i="1" s="1"/>
  <c r="D568" i="1"/>
  <c r="D572" i="1" s="1"/>
  <c r="C568" i="1"/>
  <c r="C572" i="1" s="1"/>
  <c r="B568" i="1"/>
  <c r="B572" i="1" s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Z561" i="1" s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Z560" i="1" s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Z559" i="1" s="1"/>
  <c r="AB559" i="1" s="1"/>
  <c r="L559" i="1"/>
  <c r="K559" i="1"/>
  <c r="J559" i="1"/>
  <c r="I559" i="1"/>
  <c r="H559" i="1"/>
  <c r="G559" i="1"/>
  <c r="F559" i="1"/>
  <c r="E559" i="1"/>
  <c r="D559" i="1"/>
  <c r="C559" i="1"/>
  <c r="B559" i="1"/>
  <c r="Y558" i="1"/>
  <c r="Y562" i="1" s="1"/>
  <c r="X558" i="1"/>
  <c r="X562" i="1" s="1"/>
  <c r="W558" i="1"/>
  <c r="W562" i="1" s="1"/>
  <c r="V558" i="1"/>
  <c r="V562" i="1" s="1"/>
  <c r="U558" i="1"/>
  <c r="U562" i="1" s="1"/>
  <c r="T558" i="1"/>
  <c r="T562" i="1" s="1"/>
  <c r="S558" i="1"/>
  <c r="S562" i="1" s="1"/>
  <c r="R558" i="1"/>
  <c r="R562" i="1" s="1"/>
  <c r="Q558" i="1"/>
  <c r="Q562" i="1" s="1"/>
  <c r="P558" i="1"/>
  <c r="P562" i="1" s="1"/>
  <c r="O558" i="1"/>
  <c r="O562" i="1" s="1"/>
  <c r="N558" i="1"/>
  <c r="N562" i="1" s="1"/>
  <c r="M558" i="1"/>
  <c r="M562" i="1" s="1"/>
  <c r="L558" i="1"/>
  <c r="L562" i="1" s="1"/>
  <c r="K558" i="1"/>
  <c r="K562" i="1" s="1"/>
  <c r="J558" i="1"/>
  <c r="J562" i="1" s="1"/>
  <c r="I558" i="1"/>
  <c r="I562" i="1" s="1"/>
  <c r="H558" i="1"/>
  <c r="H562" i="1" s="1"/>
  <c r="G558" i="1"/>
  <c r="G562" i="1" s="1"/>
  <c r="F558" i="1"/>
  <c r="F562" i="1" s="1"/>
  <c r="E558" i="1"/>
  <c r="E562" i="1" s="1"/>
  <c r="D558" i="1"/>
  <c r="D562" i="1" s="1"/>
  <c r="C558" i="1"/>
  <c r="C562" i="1" s="1"/>
  <c r="B558" i="1"/>
  <c r="B562" i="1" s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Z551" i="1" s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Z550" i="1" s="1"/>
  <c r="L550" i="1"/>
  <c r="K550" i="1"/>
  <c r="J550" i="1"/>
  <c r="I550" i="1"/>
  <c r="H550" i="1"/>
  <c r="G550" i="1"/>
  <c r="F550" i="1"/>
  <c r="E550" i="1"/>
  <c r="D550" i="1"/>
  <c r="C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Z549" i="1" s="1"/>
  <c r="AB549" i="1" s="1"/>
  <c r="L549" i="1"/>
  <c r="K549" i="1"/>
  <c r="J549" i="1"/>
  <c r="I549" i="1"/>
  <c r="H549" i="1"/>
  <c r="G549" i="1"/>
  <c r="F549" i="1"/>
  <c r="E549" i="1"/>
  <c r="D549" i="1"/>
  <c r="C549" i="1"/>
  <c r="B549" i="1"/>
  <c r="Y548" i="1"/>
  <c r="Y552" i="1" s="1"/>
  <c r="X548" i="1"/>
  <c r="X552" i="1" s="1"/>
  <c r="W548" i="1"/>
  <c r="W552" i="1" s="1"/>
  <c r="V548" i="1"/>
  <c r="V552" i="1" s="1"/>
  <c r="U548" i="1"/>
  <c r="U552" i="1" s="1"/>
  <c r="T548" i="1"/>
  <c r="T552" i="1" s="1"/>
  <c r="S548" i="1"/>
  <c r="S552" i="1" s="1"/>
  <c r="R548" i="1"/>
  <c r="R552" i="1" s="1"/>
  <c r="Q548" i="1"/>
  <c r="Q552" i="1" s="1"/>
  <c r="P548" i="1"/>
  <c r="P552" i="1" s="1"/>
  <c r="O548" i="1"/>
  <c r="O552" i="1" s="1"/>
  <c r="N548" i="1"/>
  <c r="N552" i="1" s="1"/>
  <c r="M548" i="1"/>
  <c r="M552" i="1" s="1"/>
  <c r="L548" i="1"/>
  <c r="L552" i="1" s="1"/>
  <c r="K548" i="1"/>
  <c r="K552" i="1" s="1"/>
  <c r="J548" i="1"/>
  <c r="J552" i="1" s="1"/>
  <c r="I548" i="1"/>
  <c r="I552" i="1" s="1"/>
  <c r="H548" i="1"/>
  <c r="H552" i="1" s="1"/>
  <c r="G548" i="1"/>
  <c r="G552" i="1" s="1"/>
  <c r="F548" i="1"/>
  <c r="F552" i="1" s="1"/>
  <c r="E548" i="1"/>
  <c r="E552" i="1" s="1"/>
  <c r="D548" i="1"/>
  <c r="D552" i="1" s="1"/>
  <c r="C548" i="1"/>
  <c r="C552" i="1" s="1"/>
  <c r="B548" i="1"/>
  <c r="B552" i="1" s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Z541" i="1" s="1"/>
  <c r="L541" i="1"/>
  <c r="K541" i="1"/>
  <c r="J541" i="1"/>
  <c r="I541" i="1"/>
  <c r="H541" i="1"/>
  <c r="G541" i="1"/>
  <c r="F541" i="1"/>
  <c r="E541" i="1"/>
  <c r="D541" i="1"/>
  <c r="C541" i="1"/>
  <c r="B541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Z540" i="1" s="1"/>
  <c r="L540" i="1"/>
  <c r="K540" i="1"/>
  <c r="J540" i="1"/>
  <c r="I540" i="1"/>
  <c r="H540" i="1"/>
  <c r="G540" i="1"/>
  <c r="F540" i="1"/>
  <c r="E540" i="1"/>
  <c r="D540" i="1"/>
  <c r="C540" i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Z539" i="1" s="1"/>
  <c r="AB539" i="1" s="1"/>
  <c r="L539" i="1"/>
  <c r="K539" i="1"/>
  <c r="J539" i="1"/>
  <c r="I539" i="1"/>
  <c r="H539" i="1"/>
  <c r="G539" i="1"/>
  <c r="F539" i="1"/>
  <c r="E539" i="1"/>
  <c r="D539" i="1"/>
  <c r="C539" i="1"/>
  <c r="B539" i="1"/>
  <c r="Y538" i="1"/>
  <c r="Y542" i="1" s="1"/>
  <c r="X538" i="1"/>
  <c r="X542" i="1" s="1"/>
  <c r="W538" i="1"/>
  <c r="W542" i="1" s="1"/>
  <c r="V538" i="1"/>
  <c r="V542" i="1" s="1"/>
  <c r="U538" i="1"/>
  <c r="U542" i="1" s="1"/>
  <c r="T538" i="1"/>
  <c r="T542" i="1" s="1"/>
  <c r="S538" i="1"/>
  <c r="S542" i="1" s="1"/>
  <c r="R538" i="1"/>
  <c r="R542" i="1" s="1"/>
  <c r="Q538" i="1"/>
  <c r="Q542" i="1" s="1"/>
  <c r="P538" i="1"/>
  <c r="P542" i="1" s="1"/>
  <c r="O538" i="1"/>
  <c r="O542" i="1" s="1"/>
  <c r="N538" i="1"/>
  <c r="N542" i="1" s="1"/>
  <c r="M538" i="1"/>
  <c r="M542" i="1" s="1"/>
  <c r="L538" i="1"/>
  <c r="L542" i="1" s="1"/>
  <c r="K538" i="1"/>
  <c r="K542" i="1" s="1"/>
  <c r="J538" i="1"/>
  <c r="J542" i="1" s="1"/>
  <c r="I538" i="1"/>
  <c r="I542" i="1" s="1"/>
  <c r="H538" i="1"/>
  <c r="H542" i="1" s="1"/>
  <c r="G538" i="1"/>
  <c r="G542" i="1" s="1"/>
  <c r="F538" i="1"/>
  <c r="F542" i="1" s="1"/>
  <c r="E538" i="1"/>
  <c r="E542" i="1" s="1"/>
  <c r="D538" i="1"/>
  <c r="D542" i="1" s="1"/>
  <c r="C538" i="1"/>
  <c r="C542" i="1" s="1"/>
  <c r="B538" i="1"/>
  <c r="B542" i="1" s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Z533" i="1" s="1"/>
  <c r="L533" i="1"/>
  <c r="K533" i="1"/>
  <c r="J533" i="1"/>
  <c r="I533" i="1"/>
  <c r="H533" i="1"/>
  <c r="G533" i="1"/>
  <c r="F533" i="1"/>
  <c r="E533" i="1"/>
  <c r="D533" i="1"/>
  <c r="C533" i="1"/>
  <c r="B533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Z531" i="1" s="1"/>
  <c r="L531" i="1"/>
  <c r="K531" i="1"/>
  <c r="J531" i="1"/>
  <c r="I531" i="1"/>
  <c r="H531" i="1"/>
  <c r="G531" i="1"/>
  <c r="F531" i="1"/>
  <c r="E531" i="1"/>
  <c r="D531" i="1"/>
  <c r="C531" i="1"/>
  <c r="B531" i="1"/>
  <c r="Y530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Z530" i="1" s="1"/>
  <c r="L530" i="1"/>
  <c r="K530" i="1"/>
  <c r="J530" i="1"/>
  <c r="I530" i="1"/>
  <c r="H530" i="1"/>
  <c r="G530" i="1"/>
  <c r="F530" i="1"/>
  <c r="E530" i="1"/>
  <c r="D530" i="1"/>
  <c r="C530" i="1"/>
  <c r="B530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Z529" i="1" s="1"/>
  <c r="AB529" i="1" s="1"/>
  <c r="L529" i="1"/>
  <c r="K529" i="1"/>
  <c r="J529" i="1"/>
  <c r="I529" i="1"/>
  <c r="H529" i="1"/>
  <c r="G529" i="1"/>
  <c r="F529" i="1"/>
  <c r="E529" i="1"/>
  <c r="D529" i="1"/>
  <c r="C529" i="1"/>
  <c r="B529" i="1"/>
  <c r="Y528" i="1"/>
  <c r="Y532" i="1" s="1"/>
  <c r="X528" i="1"/>
  <c r="X532" i="1" s="1"/>
  <c r="W528" i="1"/>
  <c r="W532" i="1" s="1"/>
  <c r="V528" i="1"/>
  <c r="V532" i="1" s="1"/>
  <c r="U528" i="1"/>
  <c r="U532" i="1" s="1"/>
  <c r="T528" i="1"/>
  <c r="T532" i="1" s="1"/>
  <c r="S528" i="1"/>
  <c r="S532" i="1" s="1"/>
  <c r="R528" i="1"/>
  <c r="R532" i="1" s="1"/>
  <c r="Q528" i="1"/>
  <c r="Q532" i="1" s="1"/>
  <c r="P528" i="1"/>
  <c r="P532" i="1" s="1"/>
  <c r="O528" i="1"/>
  <c r="O532" i="1" s="1"/>
  <c r="N528" i="1"/>
  <c r="N532" i="1" s="1"/>
  <c r="M528" i="1"/>
  <c r="M532" i="1" s="1"/>
  <c r="L528" i="1"/>
  <c r="L532" i="1" s="1"/>
  <c r="K528" i="1"/>
  <c r="K532" i="1" s="1"/>
  <c r="J528" i="1"/>
  <c r="J532" i="1" s="1"/>
  <c r="I528" i="1"/>
  <c r="I532" i="1" s="1"/>
  <c r="H528" i="1"/>
  <c r="H532" i="1" s="1"/>
  <c r="G528" i="1"/>
  <c r="G532" i="1" s="1"/>
  <c r="F528" i="1"/>
  <c r="F532" i="1" s="1"/>
  <c r="E528" i="1"/>
  <c r="E532" i="1" s="1"/>
  <c r="D528" i="1"/>
  <c r="D532" i="1" s="1"/>
  <c r="C528" i="1"/>
  <c r="C532" i="1" s="1"/>
  <c r="B528" i="1"/>
  <c r="B532" i="1" s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C523" i="1"/>
  <c r="B523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Z521" i="1" s="1"/>
  <c r="L521" i="1"/>
  <c r="K521" i="1"/>
  <c r="J521" i="1"/>
  <c r="I521" i="1"/>
  <c r="H521" i="1"/>
  <c r="G521" i="1"/>
  <c r="F521" i="1"/>
  <c r="E521" i="1"/>
  <c r="D521" i="1"/>
  <c r="C521" i="1"/>
  <c r="B521" i="1"/>
  <c r="Y520" i="1"/>
  <c r="X520" i="1"/>
  <c r="W520" i="1"/>
  <c r="V520" i="1"/>
  <c r="U520" i="1"/>
  <c r="T520" i="1"/>
  <c r="S520" i="1"/>
  <c r="R520" i="1"/>
  <c r="Q520" i="1"/>
  <c r="P520" i="1"/>
  <c r="O520" i="1"/>
  <c r="N520" i="1"/>
  <c r="M520" i="1"/>
  <c r="Z520" i="1" s="1"/>
  <c r="L520" i="1"/>
  <c r="K520" i="1"/>
  <c r="J520" i="1"/>
  <c r="I520" i="1"/>
  <c r="H520" i="1"/>
  <c r="G520" i="1"/>
  <c r="F520" i="1"/>
  <c r="E520" i="1"/>
  <c r="D520" i="1"/>
  <c r="C520" i="1"/>
  <c r="B520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Z519" i="1" s="1"/>
  <c r="AB519" i="1" s="1"/>
  <c r="L519" i="1"/>
  <c r="K519" i="1"/>
  <c r="J519" i="1"/>
  <c r="I519" i="1"/>
  <c r="H519" i="1"/>
  <c r="G519" i="1"/>
  <c r="F519" i="1"/>
  <c r="E519" i="1"/>
  <c r="D519" i="1"/>
  <c r="C519" i="1"/>
  <c r="B519" i="1"/>
  <c r="Y518" i="1"/>
  <c r="Y522" i="1" s="1"/>
  <c r="X518" i="1"/>
  <c r="X522" i="1" s="1"/>
  <c r="W518" i="1"/>
  <c r="W522" i="1" s="1"/>
  <c r="V518" i="1"/>
  <c r="V522" i="1" s="1"/>
  <c r="U518" i="1"/>
  <c r="U522" i="1" s="1"/>
  <c r="T518" i="1"/>
  <c r="T522" i="1" s="1"/>
  <c r="S518" i="1"/>
  <c r="S522" i="1" s="1"/>
  <c r="R518" i="1"/>
  <c r="R522" i="1" s="1"/>
  <c r="Q518" i="1"/>
  <c r="Q522" i="1" s="1"/>
  <c r="P518" i="1"/>
  <c r="P522" i="1" s="1"/>
  <c r="O518" i="1"/>
  <c r="O522" i="1" s="1"/>
  <c r="N518" i="1"/>
  <c r="N522" i="1" s="1"/>
  <c r="M518" i="1"/>
  <c r="M522" i="1" s="1"/>
  <c r="L518" i="1"/>
  <c r="L522" i="1" s="1"/>
  <c r="K518" i="1"/>
  <c r="K522" i="1" s="1"/>
  <c r="J518" i="1"/>
  <c r="J522" i="1" s="1"/>
  <c r="I518" i="1"/>
  <c r="I522" i="1" s="1"/>
  <c r="H518" i="1"/>
  <c r="H522" i="1" s="1"/>
  <c r="G518" i="1"/>
  <c r="G522" i="1" s="1"/>
  <c r="F518" i="1"/>
  <c r="F522" i="1" s="1"/>
  <c r="E518" i="1"/>
  <c r="E522" i="1" s="1"/>
  <c r="D518" i="1"/>
  <c r="D522" i="1" s="1"/>
  <c r="C518" i="1"/>
  <c r="C522" i="1" s="1"/>
  <c r="B518" i="1"/>
  <c r="B522" i="1" s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Z511" i="1" s="1"/>
  <c r="M511" i="1"/>
  <c r="L511" i="1"/>
  <c r="K511" i="1"/>
  <c r="J511" i="1"/>
  <c r="I511" i="1"/>
  <c r="H511" i="1"/>
  <c r="G511" i="1"/>
  <c r="F511" i="1"/>
  <c r="E511" i="1"/>
  <c r="D511" i="1"/>
  <c r="C511" i="1"/>
  <c r="B511" i="1"/>
  <c r="AA511" i="1" s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Z510" i="1" s="1"/>
  <c r="AB510" i="1" s="1"/>
  <c r="L510" i="1"/>
  <c r="K510" i="1"/>
  <c r="J510" i="1"/>
  <c r="I510" i="1"/>
  <c r="H510" i="1"/>
  <c r="G510" i="1"/>
  <c r="F510" i="1"/>
  <c r="E510" i="1"/>
  <c r="D510" i="1"/>
  <c r="C510" i="1"/>
  <c r="B510" i="1"/>
  <c r="AA510" i="1" s="1"/>
  <c r="Y509" i="1"/>
  <c r="Y512" i="1" s="1"/>
  <c r="X509" i="1"/>
  <c r="W509" i="1"/>
  <c r="V509" i="1"/>
  <c r="U509" i="1"/>
  <c r="U512" i="1" s="1"/>
  <c r="T509" i="1"/>
  <c r="S509" i="1"/>
  <c r="R509" i="1"/>
  <c r="Q509" i="1"/>
  <c r="Q512" i="1" s="1"/>
  <c r="P509" i="1"/>
  <c r="O509" i="1"/>
  <c r="N509" i="1"/>
  <c r="M509" i="1"/>
  <c r="Z509" i="1" s="1"/>
  <c r="AB509" i="1" s="1"/>
  <c r="L509" i="1"/>
  <c r="K509" i="1"/>
  <c r="J509" i="1"/>
  <c r="I509" i="1"/>
  <c r="I512" i="1" s="1"/>
  <c r="H509" i="1"/>
  <c r="G509" i="1"/>
  <c r="F509" i="1"/>
  <c r="E509" i="1"/>
  <c r="E512" i="1" s="1"/>
  <c r="D509" i="1"/>
  <c r="C509" i="1"/>
  <c r="B509" i="1"/>
  <c r="Y508" i="1"/>
  <c r="X508" i="1"/>
  <c r="X512" i="1" s="1"/>
  <c r="W508" i="1"/>
  <c r="W512" i="1" s="1"/>
  <c r="V508" i="1"/>
  <c r="V512" i="1" s="1"/>
  <c r="U508" i="1"/>
  <c r="T508" i="1"/>
  <c r="T512" i="1" s="1"/>
  <c r="S508" i="1"/>
  <c r="S512" i="1" s="1"/>
  <c r="R508" i="1"/>
  <c r="R512" i="1" s="1"/>
  <c r="Q508" i="1"/>
  <c r="P508" i="1"/>
  <c r="P512" i="1" s="1"/>
  <c r="O508" i="1"/>
  <c r="O512" i="1" s="1"/>
  <c r="N508" i="1"/>
  <c r="N512" i="1" s="1"/>
  <c r="M508" i="1"/>
  <c r="Z508" i="1" s="1"/>
  <c r="L508" i="1"/>
  <c r="L512" i="1" s="1"/>
  <c r="K508" i="1"/>
  <c r="K512" i="1" s="1"/>
  <c r="J508" i="1"/>
  <c r="J512" i="1" s="1"/>
  <c r="I508" i="1"/>
  <c r="H508" i="1"/>
  <c r="H512" i="1" s="1"/>
  <c r="G508" i="1"/>
  <c r="G512" i="1" s="1"/>
  <c r="F508" i="1"/>
  <c r="F512" i="1" s="1"/>
  <c r="E508" i="1"/>
  <c r="D508" i="1"/>
  <c r="D512" i="1" s="1"/>
  <c r="D514" i="1" s="1"/>
  <c r="C508" i="1"/>
  <c r="C512" i="1" s="1"/>
  <c r="B508" i="1"/>
  <c r="B512" i="1" s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Z503" i="1" s="1"/>
  <c r="L503" i="1"/>
  <c r="K503" i="1"/>
  <c r="J503" i="1"/>
  <c r="I503" i="1"/>
  <c r="H503" i="1"/>
  <c r="G503" i="1"/>
  <c r="F503" i="1"/>
  <c r="E503" i="1"/>
  <c r="D503" i="1"/>
  <c r="C503" i="1"/>
  <c r="B503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Z501" i="1" s="1"/>
  <c r="M501" i="1"/>
  <c r="L501" i="1"/>
  <c r="K501" i="1"/>
  <c r="J501" i="1"/>
  <c r="I501" i="1"/>
  <c r="H501" i="1"/>
  <c r="G501" i="1"/>
  <c r="F501" i="1"/>
  <c r="E501" i="1"/>
  <c r="D501" i="1"/>
  <c r="C501" i="1"/>
  <c r="B501" i="1"/>
  <c r="AA501" i="1" s="1"/>
  <c r="Y500" i="1"/>
  <c r="Y502" i="1" s="1"/>
  <c r="X500" i="1"/>
  <c r="W500" i="1"/>
  <c r="V500" i="1"/>
  <c r="U500" i="1"/>
  <c r="U502" i="1" s="1"/>
  <c r="T500" i="1"/>
  <c r="S500" i="1"/>
  <c r="R500" i="1"/>
  <c r="Q500" i="1"/>
  <c r="Q502" i="1" s="1"/>
  <c r="P500" i="1"/>
  <c r="O500" i="1"/>
  <c r="N500" i="1"/>
  <c r="M500" i="1"/>
  <c r="Z500" i="1" s="1"/>
  <c r="L500" i="1"/>
  <c r="K500" i="1"/>
  <c r="J500" i="1"/>
  <c r="I500" i="1"/>
  <c r="I502" i="1" s="1"/>
  <c r="H500" i="1"/>
  <c r="G500" i="1"/>
  <c r="F500" i="1"/>
  <c r="E500" i="1"/>
  <c r="E502" i="1" s="1"/>
  <c r="D500" i="1"/>
  <c r="C500" i="1"/>
  <c r="B500" i="1"/>
  <c r="Y499" i="1"/>
  <c r="X499" i="1"/>
  <c r="X502" i="1" s="1"/>
  <c r="W499" i="1"/>
  <c r="V499" i="1"/>
  <c r="U499" i="1"/>
  <c r="T499" i="1"/>
  <c r="T502" i="1" s="1"/>
  <c r="S499" i="1"/>
  <c r="R499" i="1"/>
  <c r="Q499" i="1"/>
  <c r="P499" i="1"/>
  <c r="P502" i="1" s="1"/>
  <c r="O499" i="1"/>
  <c r="N499" i="1"/>
  <c r="M499" i="1"/>
  <c r="Z499" i="1" s="1"/>
  <c r="L499" i="1"/>
  <c r="L502" i="1" s="1"/>
  <c r="K499" i="1"/>
  <c r="J499" i="1"/>
  <c r="I499" i="1"/>
  <c r="H499" i="1"/>
  <c r="H502" i="1" s="1"/>
  <c r="G499" i="1"/>
  <c r="F499" i="1"/>
  <c r="E499" i="1"/>
  <c r="D499" i="1"/>
  <c r="D502" i="1" s="1"/>
  <c r="C499" i="1"/>
  <c r="B499" i="1"/>
  <c r="Y498" i="1"/>
  <c r="X498" i="1"/>
  <c r="W498" i="1"/>
  <c r="W502" i="1" s="1"/>
  <c r="W504" i="1" s="1"/>
  <c r="V498" i="1"/>
  <c r="V502" i="1" s="1"/>
  <c r="V504" i="1" s="1"/>
  <c r="U498" i="1"/>
  <c r="T498" i="1"/>
  <c r="S498" i="1"/>
  <c r="S502" i="1" s="1"/>
  <c r="S504" i="1" s="1"/>
  <c r="R498" i="1"/>
  <c r="R502" i="1" s="1"/>
  <c r="R504" i="1" s="1"/>
  <c r="Q498" i="1"/>
  <c r="P498" i="1"/>
  <c r="O498" i="1"/>
  <c r="O502" i="1" s="1"/>
  <c r="O504" i="1" s="1"/>
  <c r="N498" i="1"/>
  <c r="N502" i="1" s="1"/>
  <c r="N504" i="1" s="1"/>
  <c r="M498" i="1"/>
  <c r="L498" i="1"/>
  <c r="K498" i="1"/>
  <c r="K502" i="1" s="1"/>
  <c r="K504" i="1" s="1"/>
  <c r="J498" i="1"/>
  <c r="J502" i="1" s="1"/>
  <c r="J504" i="1" s="1"/>
  <c r="I498" i="1"/>
  <c r="H498" i="1"/>
  <c r="G498" i="1"/>
  <c r="G502" i="1" s="1"/>
  <c r="G504" i="1" s="1"/>
  <c r="F498" i="1"/>
  <c r="F502" i="1" s="1"/>
  <c r="F504" i="1" s="1"/>
  <c r="E498" i="1"/>
  <c r="D498" i="1"/>
  <c r="C498" i="1"/>
  <c r="C502" i="1" s="1"/>
  <c r="C504" i="1" s="1"/>
  <c r="B498" i="1"/>
  <c r="B502" i="1" s="1"/>
  <c r="B504" i="1" s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Z493" i="1" s="1"/>
  <c r="L493" i="1"/>
  <c r="K493" i="1"/>
  <c r="J493" i="1"/>
  <c r="I493" i="1"/>
  <c r="H493" i="1"/>
  <c r="G493" i="1"/>
  <c r="F493" i="1"/>
  <c r="E493" i="1"/>
  <c r="D493" i="1"/>
  <c r="C493" i="1"/>
  <c r="B493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Z491" i="1" s="1"/>
  <c r="L491" i="1"/>
  <c r="K491" i="1"/>
  <c r="J491" i="1"/>
  <c r="I491" i="1"/>
  <c r="H491" i="1"/>
  <c r="G491" i="1"/>
  <c r="F491" i="1"/>
  <c r="E491" i="1"/>
  <c r="D491" i="1"/>
  <c r="C491" i="1"/>
  <c r="B491" i="1"/>
  <c r="AA491" i="1" s="1"/>
  <c r="Y490" i="1"/>
  <c r="X490" i="1"/>
  <c r="W490" i="1"/>
  <c r="V490" i="1"/>
  <c r="U490" i="1"/>
  <c r="T490" i="1"/>
  <c r="S490" i="1"/>
  <c r="R490" i="1"/>
  <c r="Q490" i="1"/>
  <c r="P490" i="1"/>
  <c r="O490" i="1"/>
  <c r="N490" i="1"/>
  <c r="Z490" i="1" s="1"/>
  <c r="M490" i="1"/>
  <c r="L490" i="1"/>
  <c r="K490" i="1"/>
  <c r="J490" i="1"/>
  <c r="I490" i="1"/>
  <c r="H490" i="1"/>
  <c r="G490" i="1"/>
  <c r="F490" i="1"/>
  <c r="E490" i="1"/>
  <c r="D490" i="1"/>
  <c r="C490" i="1"/>
  <c r="B490" i="1"/>
  <c r="AA490" i="1" s="1"/>
  <c r="Y489" i="1"/>
  <c r="X489" i="1"/>
  <c r="W489" i="1"/>
  <c r="V489" i="1"/>
  <c r="V492" i="1" s="1"/>
  <c r="V494" i="1" s="1"/>
  <c r="U489" i="1"/>
  <c r="T489" i="1"/>
  <c r="S489" i="1"/>
  <c r="R489" i="1"/>
  <c r="R492" i="1" s="1"/>
  <c r="R494" i="1" s="1"/>
  <c r="Q489" i="1"/>
  <c r="P489" i="1"/>
  <c r="O489" i="1"/>
  <c r="N489" i="1"/>
  <c r="N492" i="1" s="1"/>
  <c r="N494" i="1" s="1"/>
  <c r="M489" i="1"/>
  <c r="Z489" i="1" s="1"/>
  <c r="AB489" i="1" s="1"/>
  <c r="L489" i="1"/>
  <c r="K489" i="1"/>
  <c r="J489" i="1"/>
  <c r="J492" i="1" s="1"/>
  <c r="J494" i="1" s="1"/>
  <c r="I489" i="1"/>
  <c r="H489" i="1"/>
  <c r="G489" i="1"/>
  <c r="F489" i="1"/>
  <c r="F492" i="1" s="1"/>
  <c r="F494" i="1" s="1"/>
  <c r="E489" i="1"/>
  <c r="D489" i="1"/>
  <c r="C489" i="1"/>
  <c r="B489" i="1"/>
  <c r="AA489" i="1" s="1"/>
  <c r="Y488" i="1"/>
  <c r="Y492" i="1" s="1"/>
  <c r="Y494" i="1" s="1"/>
  <c r="X488" i="1"/>
  <c r="X492" i="1" s="1"/>
  <c r="W488" i="1"/>
  <c r="W492" i="1" s="1"/>
  <c r="V488" i="1"/>
  <c r="U488" i="1"/>
  <c r="U492" i="1" s="1"/>
  <c r="U494" i="1" s="1"/>
  <c r="T488" i="1"/>
  <c r="T492" i="1" s="1"/>
  <c r="S488" i="1"/>
  <c r="S492" i="1" s="1"/>
  <c r="R488" i="1"/>
  <c r="Q488" i="1"/>
  <c r="Q492" i="1" s="1"/>
  <c r="Q494" i="1" s="1"/>
  <c r="P488" i="1"/>
  <c r="P492" i="1" s="1"/>
  <c r="O488" i="1"/>
  <c r="O492" i="1" s="1"/>
  <c r="N488" i="1"/>
  <c r="M488" i="1"/>
  <c r="M492" i="1" s="1"/>
  <c r="M494" i="1" s="1"/>
  <c r="L488" i="1"/>
  <c r="L492" i="1" s="1"/>
  <c r="K488" i="1"/>
  <c r="K492" i="1" s="1"/>
  <c r="J488" i="1"/>
  <c r="I488" i="1"/>
  <c r="I492" i="1" s="1"/>
  <c r="I494" i="1" s="1"/>
  <c r="H488" i="1"/>
  <c r="H492" i="1" s="1"/>
  <c r="G488" i="1"/>
  <c r="G492" i="1" s="1"/>
  <c r="F488" i="1"/>
  <c r="E488" i="1"/>
  <c r="E492" i="1" s="1"/>
  <c r="E494" i="1" s="1"/>
  <c r="D488" i="1"/>
  <c r="D492" i="1" s="1"/>
  <c r="C488" i="1"/>
  <c r="C492" i="1" s="1"/>
  <c r="B488" i="1"/>
  <c r="AA483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Z481" i="1" s="1"/>
  <c r="L481" i="1"/>
  <c r="K481" i="1"/>
  <c r="J481" i="1"/>
  <c r="I481" i="1"/>
  <c r="H481" i="1"/>
  <c r="G481" i="1"/>
  <c r="F481" i="1"/>
  <c r="E481" i="1"/>
  <c r="D481" i="1"/>
  <c r="C481" i="1"/>
  <c r="B481" i="1"/>
  <c r="AA481" i="1" s="1"/>
  <c r="Y480" i="1"/>
  <c r="X480" i="1"/>
  <c r="W480" i="1"/>
  <c r="V480" i="1"/>
  <c r="U480" i="1"/>
  <c r="T480" i="1"/>
  <c r="S480" i="1"/>
  <c r="R480" i="1"/>
  <c r="Q480" i="1"/>
  <c r="P480" i="1"/>
  <c r="O480" i="1"/>
  <c r="N480" i="1"/>
  <c r="Z480" i="1" s="1"/>
  <c r="M480" i="1"/>
  <c r="L480" i="1"/>
  <c r="K480" i="1"/>
  <c r="J480" i="1"/>
  <c r="I480" i="1"/>
  <c r="H480" i="1"/>
  <c r="G480" i="1"/>
  <c r="F480" i="1"/>
  <c r="E480" i="1"/>
  <c r="D480" i="1"/>
  <c r="C480" i="1"/>
  <c r="B480" i="1"/>
  <c r="AA480" i="1" s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Z479" i="1" s="1"/>
  <c r="AB479" i="1" s="1"/>
  <c r="L479" i="1"/>
  <c r="K479" i="1"/>
  <c r="J479" i="1"/>
  <c r="I479" i="1"/>
  <c r="H479" i="1"/>
  <c r="G479" i="1"/>
  <c r="F479" i="1"/>
  <c r="E479" i="1"/>
  <c r="D479" i="1"/>
  <c r="C479" i="1"/>
  <c r="B479" i="1"/>
  <c r="AA479" i="1" s="1"/>
  <c r="Y478" i="1"/>
  <c r="Y482" i="1" s="1"/>
  <c r="Y484" i="1" s="1"/>
  <c r="X478" i="1"/>
  <c r="X482" i="1" s="1"/>
  <c r="X484" i="1" s="1"/>
  <c r="W478" i="1"/>
  <c r="W482" i="1" s="1"/>
  <c r="W484" i="1" s="1"/>
  <c r="V478" i="1"/>
  <c r="V482" i="1" s="1"/>
  <c r="V484" i="1" s="1"/>
  <c r="U478" i="1"/>
  <c r="U482" i="1" s="1"/>
  <c r="U484" i="1" s="1"/>
  <c r="T478" i="1"/>
  <c r="T482" i="1" s="1"/>
  <c r="T484" i="1" s="1"/>
  <c r="S478" i="1"/>
  <c r="S482" i="1" s="1"/>
  <c r="S484" i="1" s="1"/>
  <c r="R478" i="1"/>
  <c r="R482" i="1" s="1"/>
  <c r="R484" i="1" s="1"/>
  <c r="Q478" i="1"/>
  <c r="Q482" i="1" s="1"/>
  <c r="Q484" i="1" s="1"/>
  <c r="P478" i="1"/>
  <c r="P482" i="1" s="1"/>
  <c r="P484" i="1" s="1"/>
  <c r="O478" i="1"/>
  <c r="O482" i="1" s="1"/>
  <c r="O484" i="1" s="1"/>
  <c r="N478" i="1"/>
  <c r="N482" i="1" s="1"/>
  <c r="N484" i="1" s="1"/>
  <c r="M478" i="1"/>
  <c r="Z478" i="1" s="1"/>
  <c r="L478" i="1"/>
  <c r="L482" i="1" s="1"/>
  <c r="L484" i="1" s="1"/>
  <c r="K478" i="1"/>
  <c r="K482" i="1" s="1"/>
  <c r="K484" i="1" s="1"/>
  <c r="J478" i="1"/>
  <c r="J482" i="1" s="1"/>
  <c r="J484" i="1" s="1"/>
  <c r="I478" i="1"/>
  <c r="I482" i="1" s="1"/>
  <c r="I484" i="1" s="1"/>
  <c r="H478" i="1"/>
  <c r="H482" i="1" s="1"/>
  <c r="H484" i="1" s="1"/>
  <c r="G478" i="1"/>
  <c r="G482" i="1" s="1"/>
  <c r="G484" i="1" s="1"/>
  <c r="F478" i="1"/>
  <c r="F482" i="1" s="1"/>
  <c r="F484" i="1" s="1"/>
  <c r="E478" i="1"/>
  <c r="E482" i="1" s="1"/>
  <c r="E484" i="1" s="1"/>
  <c r="D478" i="1"/>
  <c r="D482" i="1" s="1"/>
  <c r="D484" i="1" s="1"/>
  <c r="C478" i="1"/>
  <c r="C482" i="1" s="1"/>
  <c r="C484" i="1" s="1"/>
  <c r="B478" i="1"/>
  <c r="B482" i="1" s="1"/>
  <c r="B484" i="1" s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Z471" i="1" s="1"/>
  <c r="L471" i="1"/>
  <c r="K471" i="1"/>
  <c r="J471" i="1"/>
  <c r="I471" i="1"/>
  <c r="H471" i="1"/>
  <c r="G471" i="1"/>
  <c r="F471" i="1"/>
  <c r="E471" i="1"/>
  <c r="D471" i="1"/>
  <c r="C471" i="1"/>
  <c r="B471" i="1"/>
  <c r="AA471" i="1" s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Z470" i="1" s="1"/>
  <c r="L470" i="1"/>
  <c r="K470" i="1"/>
  <c r="J470" i="1"/>
  <c r="I470" i="1"/>
  <c r="H470" i="1"/>
  <c r="G470" i="1"/>
  <c r="F470" i="1"/>
  <c r="E470" i="1"/>
  <c r="D470" i="1"/>
  <c r="C470" i="1"/>
  <c r="B470" i="1"/>
  <c r="AA470" i="1" s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Z469" i="1" s="1"/>
  <c r="AB469" i="1" s="1"/>
  <c r="L469" i="1"/>
  <c r="K469" i="1"/>
  <c r="J469" i="1"/>
  <c r="I469" i="1"/>
  <c r="H469" i="1"/>
  <c r="G469" i="1"/>
  <c r="F469" i="1"/>
  <c r="E469" i="1"/>
  <c r="D469" i="1"/>
  <c r="C469" i="1"/>
  <c r="B469" i="1"/>
  <c r="AA469" i="1" s="1"/>
  <c r="Z468" i="1"/>
  <c r="Z472" i="1" s="1"/>
  <c r="Y468" i="1"/>
  <c r="Y472" i="1" s="1"/>
  <c r="Y474" i="1" s="1"/>
  <c r="X468" i="1"/>
  <c r="X472" i="1" s="1"/>
  <c r="X474" i="1" s="1"/>
  <c r="W468" i="1"/>
  <c r="W472" i="1" s="1"/>
  <c r="W474" i="1" s="1"/>
  <c r="V468" i="1"/>
  <c r="V472" i="1" s="1"/>
  <c r="V474" i="1" s="1"/>
  <c r="U468" i="1"/>
  <c r="U472" i="1" s="1"/>
  <c r="U474" i="1" s="1"/>
  <c r="T468" i="1"/>
  <c r="T472" i="1" s="1"/>
  <c r="T474" i="1" s="1"/>
  <c r="S468" i="1"/>
  <c r="S472" i="1" s="1"/>
  <c r="S474" i="1" s="1"/>
  <c r="R468" i="1"/>
  <c r="R472" i="1" s="1"/>
  <c r="R474" i="1" s="1"/>
  <c r="Q468" i="1"/>
  <c r="Q472" i="1" s="1"/>
  <c r="Q474" i="1" s="1"/>
  <c r="P468" i="1"/>
  <c r="P472" i="1" s="1"/>
  <c r="P474" i="1" s="1"/>
  <c r="O468" i="1"/>
  <c r="O472" i="1" s="1"/>
  <c r="O474" i="1" s="1"/>
  <c r="N468" i="1"/>
  <c r="N472" i="1" s="1"/>
  <c r="N474" i="1" s="1"/>
  <c r="M468" i="1"/>
  <c r="M472" i="1" s="1"/>
  <c r="M474" i="1" s="1"/>
  <c r="L468" i="1"/>
  <c r="L472" i="1" s="1"/>
  <c r="L474" i="1" s="1"/>
  <c r="K468" i="1"/>
  <c r="K472" i="1" s="1"/>
  <c r="K474" i="1" s="1"/>
  <c r="J468" i="1"/>
  <c r="J472" i="1" s="1"/>
  <c r="J474" i="1" s="1"/>
  <c r="I468" i="1"/>
  <c r="I472" i="1" s="1"/>
  <c r="I474" i="1" s="1"/>
  <c r="H468" i="1"/>
  <c r="H472" i="1" s="1"/>
  <c r="H474" i="1" s="1"/>
  <c r="G468" i="1"/>
  <c r="G472" i="1" s="1"/>
  <c r="G474" i="1" s="1"/>
  <c r="F468" i="1"/>
  <c r="F472" i="1" s="1"/>
  <c r="F474" i="1" s="1"/>
  <c r="E468" i="1"/>
  <c r="E472" i="1" s="1"/>
  <c r="E474" i="1" s="1"/>
  <c r="D468" i="1"/>
  <c r="D472" i="1" s="1"/>
  <c r="D474" i="1" s="1"/>
  <c r="C468" i="1"/>
  <c r="C472" i="1" s="1"/>
  <c r="C474" i="1" s="1"/>
  <c r="B468" i="1"/>
  <c r="B472" i="1" s="1"/>
  <c r="B474" i="1" s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Z463" i="1" s="1"/>
  <c r="L463" i="1"/>
  <c r="K463" i="1"/>
  <c r="J463" i="1"/>
  <c r="I463" i="1"/>
  <c r="H463" i="1"/>
  <c r="G463" i="1"/>
  <c r="F463" i="1"/>
  <c r="E463" i="1"/>
  <c r="D463" i="1"/>
  <c r="C463" i="1"/>
  <c r="B463" i="1"/>
  <c r="AA463" i="1" s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Z461" i="1" s="1"/>
  <c r="AB461" i="1" s="1"/>
  <c r="L461" i="1"/>
  <c r="K461" i="1"/>
  <c r="J461" i="1"/>
  <c r="I461" i="1"/>
  <c r="H461" i="1"/>
  <c r="G461" i="1"/>
  <c r="F461" i="1"/>
  <c r="E461" i="1"/>
  <c r="D461" i="1"/>
  <c r="C461" i="1"/>
  <c r="B461" i="1"/>
  <c r="AA461" i="1" s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Z460" i="1" s="1"/>
  <c r="L460" i="1"/>
  <c r="K460" i="1"/>
  <c r="J460" i="1"/>
  <c r="I460" i="1"/>
  <c r="H460" i="1"/>
  <c r="G460" i="1"/>
  <c r="F460" i="1"/>
  <c r="E460" i="1"/>
  <c r="D460" i="1"/>
  <c r="C460" i="1"/>
  <c r="B460" i="1"/>
  <c r="AA460" i="1" s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Z459" i="1" s="1"/>
  <c r="AB459" i="1" s="1"/>
  <c r="L459" i="1"/>
  <c r="K459" i="1"/>
  <c r="J459" i="1"/>
  <c r="I459" i="1"/>
  <c r="H459" i="1"/>
  <c r="G459" i="1"/>
  <c r="F459" i="1"/>
  <c r="E459" i="1"/>
  <c r="D459" i="1"/>
  <c r="C459" i="1"/>
  <c r="B459" i="1"/>
  <c r="AA459" i="1" s="1"/>
  <c r="Y458" i="1"/>
  <c r="Y462" i="1" s="1"/>
  <c r="X458" i="1"/>
  <c r="X462" i="1" s="1"/>
  <c r="W458" i="1"/>
  <c r="W462" i="1" s="1"/>
  <c r="V458" i="1"/>
  <c r="V462" i="1" s="1"/>
  <c r="U458" i="1"/>
  <c r="U462" i="1" s="1"/>
  <c r="T458" i="1"/>
  <c r="T462" i="1" s="1"/>
  <c r="S458" i="1"/>
  <c r="S462" i="1" s="1"/>
  <c r="R458" i="1"/>
  <c r="R462" i="1" s="1"/>
  <c r="Q458" i="1"/>
  <c r="Q462" i="1" s="1"/>
  <c r="P458" i="1"/>
  <c r="P462" i="1" s="1"/>
  <c r="O458" i="1"/>
  <c r="O462" i="1" s="1"/>
  <c r="N458" i="1"/>
  <c r="N462" i="1" s="1"/>
  <c r="M458" i="1"/>
  <c r="M462" i="1" s="1"/>
  <c r="L458" i="1"/>
  <c r="L462" i="1" s="1"/>
  <c r="K458" i="1"/>
  <c r="K462" i="1" s="1"/>
  <c r="J458" i="1"/>
  <c r="J462" i="1" s="1"/>
  <c r="I458" i="1"/>
  <c r="I462" i="1" s="1"/>
  <c r="H458" i="1"/>
  <c r="H462" i="1" s="1"/>
  <c r="G458" i="1"/>
  <c r="G462" i="1" s="1"/>
  <c r="F458" i="1"/>
  <c r="F462" i="1" s="1"/>
  <c r="E458" i="1"/>
  <c r="E462" i="1" s="1"/>
  <c r="D458" i="1"/>
  <c r="D462" i="1" s="1"/>
  <c r="C458" i="1"/>
  <c r="C462" i="1" s="1"/>
  <c r="B458" i="1"/>
  <c r="B462" i="1" s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Z453" i="1" s="1"/>
  <c r="L453" i="1"/>
  <c r="K453" i="1"/>
  <c r="J453" i="1"/>
  <c r="I453" i="1"/>
  <c r="H453" i="1"/>
  <c r="G453" i="1"/>
  <c r="F453" i="1"/>
  <c r="E453" i="1"/>
  <c r="D453" i="1"/>
  <c r="C453" i="1"/>
  <c r="B453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Z451" i="1" s="1"/>
  <c r="L451" i="1"/>
  <c r="K451" i="1"/>
  <c r="J451" i="1"/>
  <c r="I451" i="1"/>
  <c r="H451" i="1"/>
  <c r="G451" i="1"/>
  <c r="F451" i="1"/>
  <c r="E451" i="1"/>
  <c r="D451" i="1"/>
  <c r="C451" i="1"/>
  <c r="B451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Z450" i="1" s="1"/>
  <c r="L450" i="1"/>
  <c r="K450" i="1"/>
  <c r="J450" i="1"/>
  <c r="I450" i="1"/>
  <c r="H450" i="1"/>
  <c r="G450" i="1"/>
  <c r="F450" i="1"/>
  <c r="E450" i="1"/>
  <c r="D450" i="1"/>
  <c r="C450" i="1"/>
  <c r="B450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Z449" i="1" s="1"/>
  <c r="AB449" i="1" s="1"/>
  <c r="L449" i="1"/>
  <c r="K449" i="1"/>
  <c r="J449" i="1"/>
  <c r="I449" i="1"/>
  <c r="H449" i="1"/>
  <c r="G449" i="1"/>
  <c r="F449" i="1"/>
  <c r="E449" i="1"/>
  <c r="D449" i="1"/>
  <c r="C449" i="1"/>
  <c r="B449" i="1"/>
  <c r="Y448" i="1"/>
  <c r="Y452" i="1" s="1"/>
  <c r="X448" i="1"/>
  <c r="X452" i="1" s="1"/>
  <c r="W448" i="1"/>
  <c r="W452" i="1" s="1"/>
  <c r="V448" i="1"/>
  <c r="V452" i="1" s="1"/>
  <c r="U448" i="1"/>
  <c r="U452" i="1" s="1"/>
  <c r="T448" i="1"/>
  <c r="T452" i="1" s="1"/>
  <c r="S448" i="1"/>
  <c r="S452" i="1" s="1"/>
  <c r="R448" i="1"/>
  <c r="R452" i="1" s="1"/>
  <c r="Q448" i="1"/>
  <c r="Q452" i="1" s="1"/>
  <c r="P448" i="1"/>
  <c r="P452" i="1" s="1"/>
  <c r="O448" i="1"/>
  <c r="O452" i="1" s="1"/>
  <c r="N448" i="1"/>
  <c r="N452" i="1" s="1"/>
  <c r="M448" i="1"/>
  <c r="M452" i="1" s="1"/>
  <c r="L448" i="1"/>
  <c r="L452" i="1" s="1"/>
  <c r="K448" i="1"/>
  <c r="K452" i="1" s="1"/>
  <c r="J448" i="1"/>
  <c r="J452" i="1" s="1"/>
  <c r="I448" i="1"/>
  <c r="I452" i="1" s="1"/>
  <c r="H448" i="1"/>
  <c r="H452" i="1" s="1"/>
  <c r="G448" i="1"/>
  <c r="G452" i="1" s="1"/>
  <c r="F448" i="1"/>
  <c r="F452" i="1" s="1"/>
  <c r="E448" i="1"/>
  <c r="E452" i="1" s="1"/>
  <c r="D448" i="1"/>
  <c r="D452" i="1" s="1"/>
  <c r="C448" i="1"/>
  <c r="C452" i="1" s="1"/>
  <c r="B448" i="1"/>
  <c r="B452" i="1" s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Z443" i="1" s="1"/>
  <c r="L443" i="1"/>
  <c r="K443" i="1"/>
  <c r="J443" i="1"/>
  <c r="I443" i="1"/>
  <c r="H443" i="1"/>
  <c r="G443" i="1"/>
  <c r="F443" i="1"/>
  <c r="E443" i="1"/>
  <c r="D443" i="1"/>
  <c r="C443" i="1"/>
  <c r="B443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Z441" i="1" s="1"/>
  <c r="AB441" i="1" s="1"/>
  <c r="L441" i="1"/>
  <c r="K441" i="1"/>
  <c r="J441" i="1"/>
  <c r="I441" i="1"/>
  <c r="H441" i="1"/>
  <c r="G441" i="1"/>
  <c r="F441" i="1"/>
  <c r="E441" i="1"/>
  <c r="D441" i="1"/>
  <c r="C441" i="1"/>
  <c r="B441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Z440" i="1" s="1"/>
  <c r="L440" i="1"/>
  <c r="K440" i="1"/>
  <c r="J440" i="1"/>
  <c r="I440" i="1"/>
  <c r="H440" i="1"/>
  <c r="G440" i="1"/>
  <c r="F440" i="1"/>
  <c r="E440" i="1"/>
  <c r="D440" i="1"/>
  <c r="C440" i="1"/>
  <c r="B440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Z439" i="1" s="1"/>
  <c r="AB439" i="1" s="1"/>
  <c r="L439" i="1"/>
  <c r="K439" i="1"/>
  <c r="J439" i="1"/>
  <c r="I439" i="1"/>
  <c r="H439" i="1"/>
  <c r="G439" i="1"/>
  <c r="F439" i="1"/>
  <c r="E439" i="1"/>
  <c r="D439" i="1"/>
  <c r="C439" i="1"/>
  <c r="B439" i="1"/>
  <c r="Y438" i="1"/>
  <c r="Y442" i="1" s="1"/>
  <c r="X438" i="1"/>
  <c r="X442" i="1" s="1"/>
  <c r="W438" i="1"/>
  <c r="W442" i="1" s="1"/>
  <c r="V438" i="1"/>
  <c r="V442" i="1" s="1"/>
  <c r="U438" i="1"/>
  <c r="U442" i="1" s="1"/>
  <c r="T438" i="1"/>
  <c r="T442" i="1" s="1"/>
  <c r="S438" i="1"/>
  <c r="S442" i="1" s="1"/>
  <c r="R438" i="1"/>
  <c r="R442" i="1" s="1"/>
  <c r="Q438" i="1"/>
  <c r="Q442" i="1" s="1"/>
  <c r="P438" i="1"/>
  <c r="P442" i="1" s="1"/>
  <c r="O438" i="1"/>
  <c r="O442" i="1" s="1"/>
  <c r="N438" i="1"/>
  <c r="N442" i="1" s="1"/>
  <c r="M438" i="1"/>
  <c r="M442" i="1" s="1"/>
  <c r="L438" i="1"/>
  <c r="L442" i="1" s="1"/>
  <c r="K438" i="1"/>
  <c r="K442" i="1" s="1"/>
  <c r="J438" i="1"/>
  <c r="J442" i="1" s="1"/>
  <c r="I438" i="1"/>
  <c r="I442" i="1" s="1"/>
  <c r="H438" i="1"/>
  <c r="H442" i="1" s="1"/>
  <c r="G438" i="1"/>
  <c r="G442" i="1" s="1"/>
  <c r="F438" i="1"/>
  <c r="F442" i="1" s="1"/>
  <c r="E438" i="1"/>
  <c r="E442" i="1" s="1"/>
  <c r="D438" i="1"/>
  <c r="D442" i="1" s="1"/>
  <c r="C438" i="1"/>
  <c r="C442" i="1" s="1"/>
  <c r="B438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Z433" i="1" s="1"/>
  <c r="L433" i="1"/>
  <c r="K433" i="1"/>
  <c r="J433" i="1"/>
  <c r="I433" i="1"/>
  <c r="H433" i="1"/>
  <c r="G433" i="1"/>
  <c r="F433" i="1"/>
  <c r="E433" i="1"/>
  <c r="D433" i="1"/>
  <c r="C433" i="1"/>
  <c r="B433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Z431" i="1" s="1"/>
  <c r="AB431" i="1" s="1"/>
  <c r="L431" i="1"/>
  <c r="K431" i="1"/>
  <c r="J431" i="1"/>
  <c r="I431" i="1"/>
  <c r="H431" i="1"/>
  <c r="G431" i="1"/>
  <c r="F431" i="1"/>
  <c r="E431" i="1"/>
  <c r="D431" i="1"/>
  <c r="C431" i="1"/>
  <c r="B431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Z430" i="1" s="1"/>
  <c r="L430" i="1"/>
  <c r="K430" i="1"/>
  <c r="J430" i="1"/>
  <c r="I430" i="1"/>
  <c r="H430" i="1"/>
  <c r="G430" i="1"/>
  <c r="F430" i="1"/>
  <c r="E430" i="1"/>
  <c r="D430" i="1"/>
  <c r="C430" i="1"/>
  <c r="B430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Z429" i="1" s="1"/>
  <c r="AB429" i="1" s="1"/>
  <c r="L429" i="1"/>
  <c r="K429" i="1"/>
  <c r="J429" i="1"/>
  <c r="I429" i="1"/>
  <c r="H429" i="1"/>
  <c r="G429" i="1"/>
  <c r="F429" i="1"/>
  <c r="E429" i="1"/>
  <c r="D429" i="1"/>
  <c r="C429" i="1"/>
  <c r="B429" i="1"/>
  <c r="Y428" i="1"/>
  <c r="Y432" i="1" s="1"/>
  <c r="X428" i="1"/>
  <c r="X432" i="1" s="1"/>
  <c r="W428" i="1"/>
  <c r="W432" i="1" s="1"/>
  <c r="V428" i="1"/>
  <c r="V432" i="1" s="1"/>
  <c r="U428" i="1"/>
  <c r="U432" i="1" s="1"/>
  <c r="T428" i="1"/>
  <c r="T432" i="1" s="1"/>
  <c r="S428" i="1"/>
  <c r="S432" i="1" s="1"/>
  <c r="R428" i="1"/>
  <c r="R432" i="1" s="1"/>
  <c r="Q428" i="1"/>
  <c r="Q432" i="1" s="1"/>
  <c r="P428" i="1"/>
  <c r="P432" i="1" s="1"/>
  <c r="O428" i="1"/>
  <c r="O432" i="1" s="1"/>
  <c r="N428" i="1"/>
  <c r="N432" i="1" s="1"/>
  <c r="M428" i="1"/>
  <c r="M432" i="1" s="1"/>
  <c r="L428" i="1"/>
  <c r="L432" i="1" s="1"/>
  <c r="K428" i="1"/>
  <c r="K432" i="1" s="1"/>
  <c r="J428" i="1"/>
  <c r="J432" i="1" s="1"/>
  <c r="I428" i="1"/>
  <c r="I432" i="1" s="1"/>
  <c r="H428" i="1"/>
  <c r="H432" i="1" s="1"/>
  <c r="G428" i="1"/>
  <c r="G432" i="1" s="1"/>
  <c r="F428" i="1"/>
  <c r="F432" i="1" s="1"/>
  <c r="E428" i="1"/>
  <c r="E432" i="1" s="1"/>
  <c r="D428" i="1"/>
  <c r="D432" i="1" s="1"/>
  <c r="C428" i="1"/>
  <c r="C432" i="1" s="1"/>
  <c r="B428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Z423" i="1" s="1"/>
  <c r="L423" i="1"/>
  <c r="K423" i="1"/>
  <c r="J423" i="1"/>
  <c r="I423" i="1"/>
  <c r="H423" i="1"/>
  <c r="G423" i="1"/>
  <c r="F423" i="1"/>
  <c r="E423" i="1"/>
  <c r="D423" i="1"/>
  <c r="C423" i="1"/>
  <c r="B423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Z421" i="1" s="1"/>
  <c r="AB421" i="1" s="1"/>
  <c r="L421" i="1"/>
  <c r="K421" i="1"/>
  <c r="J421" i="1"/>
  <c r="I421" i="1"/>
  <c r="H421" i="1"/>
  <c r="G421" i="1"/>
  <c r="F421" i="1"/>
  <c r="E421" i="1"/>
  <c r="D421" i="1"/>
  <c r="C421" i="1"/>
  <c r="B421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Z420" i="1" s="1"/>
  <c r="L420" i="1"/>
  <c r="K420" i="1"/>
  <c r="J420" i="1"/>
  <c r="I420" i="1"/>
  <c r="H420" i="1"/>
  <c r="G420" i="1"/>
  <c r="F420" i="1"/>
  <c r="E420" i="1"/>
  <c r="D420" i="1"/>
  <c r="C420" i="1"/>
  <c r="B420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Z419" i="1" s="1"/>
  <c r="AB419" i="1" s="1"/>
  <c r="L419" i="1"/>
  <c r="K419" i="1"/>
  <c r="J419" i="1"/>
  <c r="I419" i="1"/>
  <c r="H419" i="1"/>
  <c r="G419" i="1"/>
  <c r="F419" i="1"/>
  <c r="E419" i="1"/>
  <c r="D419" i="1"/>
  <c r="C419" i="1"/>
  <c r="B419" i="1"/>
  <c r="Y418" i="1"/>
  <c r="Y422" i="1" s="1"/>
  <c r="X418" i="1"/>
  <c r="X422" i="1" s="1"/>
  <c r="W418" i="1"/>
  <c r="W422" i="1" s="1"/>
  <c r="V418" i="1"/>
  <c r="V422" i="1" s="1"/>
  <c r="U418" i="1"/>
  <c r="U422" i="1" s="1"/>
  <c r="T418" i="1"/>
  <c r="T422" i="1" s="1"/>
  <c r="S418" i="1"/>
  <c r="S422" i="1" s="1"/>
  <c r="R418" i="1"/>
  <c r="R422" i="1" s="1"/>
  <c r="Q418" i="1"/>
  <c r="Q422" i="1" s="1"/>
  <c r="P418" i="1"/>
  <c r="P422" i="1" s="1"/>
  <c r="O418" i="1"/>
  <c r="O422" i="1" s="1"/>
  <c r="N418" i="1"/>
  <c r="N422" i="1" s="1"/>
  <c r="M418" i="1"/>
  <c r="M422" i="1" s="1"/>
  <c r="L418" i="1"/>
  <c r="L422" i="1" s="1"/>
  <c r="K418" i="1"/>
  <c r="K422" i="1" s="1"/>
  <c r="J418" i="1"/>
  <c r="J422" i="1" s="1"/>
  <c r="I418" i="1"/>
  <c r="I422" i="1" s="1"/>
  <c r="H418" i="1"/>
  <c r="H422" i="1" s="1"/>
  <c r="G418" i="1"/>
  <c r="G422" i="1" s="1"/>
  <c r="F418" i="1"/>
  <c r="F422" i="1" s="1"/>
  <c r="E418" i="1"/>
  <c r="E422" i="1" s="1"/>
  <c r="D418" i="1"/>
  <c r="D422" i="1" s="1"/>
  <c r="C418" i="1"/>
  <c r="C422" i="1" s="1"/>
  <c r="B418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Z413" i="1" s="1"/>
  <c r="L413" i="1"/>
  <c r="K413" i="1"/>
  <c r="J413" i="1"/>
  <c r="I413" i="1"/>
  <c r="H413" i="1"/>
  <c r="G413" i="1"/>
  <c r="F413" i="1"/>
  <c r="E413" i="1"/>
  <c r="D413" i="1"/>
  <c r="C413" i="1"/>
  <c r="B413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Z411" i="1" s="1"/>
  <c r="AB411" i="1" s="1"/>
  <c r="L411" i="1"/>
  <c r="K411" i="1"/>
  <c r="J411" i="1"/>
  <c r="I411" i="1"/>
  <c r="H411" i="1"/>
  <c r="G411" i="1"/>
  <c r="F411" i="1"/>
  <c r="E411" i="1"/>
  <c r="D411" i="1"/>
  <c r="C411" i="1"/>
  <c r="B411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Z410" i="1" s="1"/>
  <c r="L410" i="1"/>
  <c r="K410" i="1"/>
  <c r="J410" i="1"/>
  <c r="I410" i="1"/>
  <c r="H410" i="1"/>
  <c r="G410" i="1"/>
  <c r="F410" i="1"/>
  <c r="E410" i="1"/>
  <c r="D410" i="1"/>
  <c r="C410" i="1"/>
  <c r="B410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Z409" i="1" s="1"/>
  <c r="AB409" i="1" s="1"/>
  <c r="L409" i="1"/>
  <c r="K409" i="1"/>
  <c r="J409" i="1"/>
  <c r="I409" i="1"/>
  <c r="H409" i="1"/>
  <c r="G409" i="1"/>
  <c r="F409" i="1"/>
  <c r="E409" i="1"/>
  <c r="D409" i="1"/>
  <c r="C409" i="1"/>
  <c r="B409" i="1"/>
  <c r="Y408" i="1"/>
  <c r="Y412" i="1" s="1"/>
  <c r="X408" i="1"/>
  <c r="X412" i="1" s="1"/>
  <c r="W408" i="1"/>
  <c r="W412" i="1" s="1"/>
  <c r="V408" i="1"/>
  <c r="V412" i="1" s="1"/>
  <c r="U408" i="1"/>
  <c r="U412" i="1" s="1"/>
  <c r="T408" i="1"/>
  <c r="T412" i="1" s="1"/>
  <c r="S408" i="1"/>
  <c r="S412" i="1" s="1"/>
  <c r="R408" i="1"/>
  <c r="R412" i="1" s="1"/>
  <c r="Q408" i="1"/>
  <c r="Q412" i="1" s="1"/>
  <c r="P408" i="1"/>
  <c r="P412" i="1" s="1"/>
  <c r="O408" i="1"/>
  <c r="O412" i="1" s="1"/>
  <c r="N408" i="1"/>
  <c r="N412" i="1" s="1"/>
  <c r="M408" i="1"/>
  <c r="M412" i="1" s="1"/>
  <c r="L408" i="1"/>
  <c r="L412" i="1" s="1"/>
  <c r="K408" i="1"/>
  <c r="K412" i="1" s="1"/>
  <c r="J408" i="1"/>
  <c r="J412" i="1" s="1"/>
  <c r="I408" i="1"/>
  <c r="I412" i="1" s="1"/>
  <c r="H408" i="1"/>
  <c r="H412" i="1" s="1"/>
  <c r="G408" i="1"/>
  <c r="G412" i="1" s="1"/>
  <c r="F408" i="1"/>
  <c r="F412" i="1" s="1"/>
  <c r="E408" i="1"/>
  <c r="E412" i="1" s="1"/>
  <c r="D408" i="1"/>
  <c r="D412" i="1" s="1"/>
  <c r="C408" i="1"/>
  <c r="C412" i="1" s="1"/>
  <c r="B408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Z403" i="1" s="1"/>
  <c r="L403" i="1"/>
  <c r="K403" i="1"/>
  <c r="J403" i="1"/>
  <c r="I403" i="1"/>
  <c r="H403" i="1"/>
  <c r="G403" i="1"/>
  <c r="F403" i="1"/>
  <c r="E403" i="1"/>
  <c r="D403" i="1"/>
  <c r="C403" i="1"/>
  <c r="B403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Z401" i="1" s="1"/>
  <c r="AB401" i="1" s="1"/>
  <c r="L401" i="1"/>
  <c r="K401" i="1"/>
  <c r="J401" i="1"/>
  <c r="I401" i="1"/>
  <c r="H401" i="1"/>
  <c r="G401" i="1"/>
  <c r="F401" i="1"/>
  <c r="E401" i="1"/>
  <c r="D401" i="1"/>
  <c r="C401" i="1"/>
  <c r="B401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Z400" i="1" s="1"/>
  <c r="L400" i="1"/>
  <c r="K400" i="1"/>
  <c r="J400" i="1"/>
  <c r="I400" i="1"/>
  <c r="H400" i="1"/>
  <c r="G400" i="1"/>
  <c r="F400" i="1"/>
  <c r="E400" i="1"/>
  <c r="D400" i="1"/>
  <c r="C400" i="1"/>
  <c r="B400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Z399" i="1" s="1"/>
  <c r="AB399" i="1" s="1"/>
  <c r="L399" i="1"/>
  <c r="K399" i="1"/>
  <c r="J399" i="1"/>
  <c r="I399" i="1"/>
  <c r="H399" i="1"/>
  <c r="G399" i="1"/>
  <c r="F399" i="1"/>
  <c r="E399" i="1"/>
  <c r="D399" i="1"/>
  <c r="C399" i="1"/>
  <c r="B399" i="1"/>
  <c r="Y398" i="1"/>
  <c r="Y402" i="1" s="1"/>
  <c r="X398" i="1"/>
  <c r="X402" i="1" s="1"/>
  <c r="W398" i="1"/>
  <c r="W402" i="1" s="1"/>
  <c r="V398" i="1"/>
  <c r="V402" i="1" s="1"/>
  <c r="U398" i="1"/>
  <c r="U402" i="1" s="1"/>
  <c r="T398" i="1"/>
  <c r="T402" i="1" s="1"/>
  <c r="S398" i="1"/>
  <c r="S402" i="1" s="1"/>
  <c r="R398" i="1"/>
  <c r="R402" i="1" s="1"/>
  <c r="Q398" i="1"/>
  <c r="Q402" i="1" s="1"/>
  <c r="P398" i="1"/>
  <c r="P402" i="1" s="1"/>
  <c r="O398" i="1"/>
  <c r="O402" i="1" s="1"/>
  <c r="N398" i="1"/>
  <c r="N402" i="1" s="1"/>
  <c r="M398" i="1"/>
  <c r="M402" i="1" s="1"/>
  <c r="L398" i="1"/>
  <c r="L402" i="1" s="1"/>
  <c r="K398" i="1"/>
  <c r="K402" i="1" s="1"/>
  <c r="J398" i="1"/>
  <c r="J402" i="1" s="1"/>
  <c r="I398" i="1"/>
  <c r="I402" i="1" s="1"/>
  <c r="H398" i="1"/>
  <c r="H402" i="1" s="1"/>
  <c r="G398" i="1"/>
  <c r="G402" i="1" s="1"/>
  <c r="F398" i="1"/>
  <c r="F402" i="1" s="1"/>
  <c r="E398" i="1"/>
  <c r="E402" i="1" s="1"/>
  <c r="D398" i="1"/>
  <c r="D402" i="1" s="1"/>
  <c r="C398" i="1"/>
  <c r="C402" i="1" s="1"/>
  <c r="B398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Z393" i="1" s="1"/>
  <c r="L393" i="1"/>
  <c r="K393" i="1"/>
  <c r="J393" i="1"/>
  <c r="I393" i="1"/>
  <c r="H393" i="1"/>
  <c r="G393" i="1"/>
  <c r="F393" i="1"/>
  <c r="E393" i="1"/>
  <c r="D393" i="1"/>
  <c r="C393" i="1"/>
  <c r="B393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Z391" i="1" s="1"/>
  <c r="AB391" i="1" s="1"/>
  <c r="L391" i="1"/>
  <c r="K391" i="1"/>
  <c r="J391" i="1"/>
  <c r="I391" i="1"/>
  <c r="H391" i="1"/>
  <c r="G391" i="1"/>
  <c r="F391" i="1"/>
  <c r="E391" i="1"/>
  <c r="D391" i="1"/>
  <c r="C391" i="1"/>
  <c r="B391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Z390" i="1" s="1"/>
  <c r="L390" i="1"/>
  <c r="K390" i="1"/>
  <c r="J390" i="1"/>
  <c r="I390" i="1"/>
  <c r="H390" i="1"/>
  <c r="G390" i="1"/>
  <c r="F390" i="1"/>
  <c r="E390" i="1"/>
  <c r="D390" i="1"/>
  <c r="C390" i="1"/>
  <c r="B390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Z389" i="1" s="1"/>
  <c r="AB389" i="1" s="1"/>
  <c r="L389" i="1"/>
  <c r="K389" i="1"/>
  <c r="J389" i="1"/>
  <c r="I389" i="1"/>
  <c r="H389" i="1"/>
  <c r="G389" i="1"/>
  <c r="F389" i="1"/>
  <c r="E389" i="1"/>
  <c r="D389" i="1"/>
  <c r="C389" i="1"/>
  <c r="B389" i="1"/>
  <c r="Y388" i="1"/>
  <c r="Y392" i="1" s="1"/>
  <c r="X388" i="1"/>
  <c r="X392" i="1" s="1"/>
  <c r="W388" i="1"/>
  <c r="W392" i="1" s="1"/>
  <c r="V388" i="1"/>
  <c r="V392" i="1" s="1"/>
  <c r="U388" i="1"/>
  <c r="U392" i="1" s="1"/>
  <c r="T388" i="1"/>
  <c r="T392" i="1" s="1"/>
  <c r="S388" i="1"/>
  <c r="S392" i="1" s="1"/>
  <c r="R388" i="1"/>
  <c r="R392" i="1" s="1"/>
  <c r="Q388" i="1"/>
  <c r="Q392" i="1" s="1"/>
  <c r="P388" i="1"/>
  <c r="P392" i="1" s="1"/>
  <c r="P394" i="1" s="1"/>
  <c r="O388" i="1"/>
  <c r="O392" i="1" s="1"/>
  <c r="N388" i="1"/>
  <c r="N392" i="1" s="1"/>
  <c r="M388" i="1"/>
  <c r="M392" i="1" s="1"/>
  <c r="L388" i="1"/>
  <c r="L392" i="1" s="1"/>
  <c r="L394" i="1" s="1"/>
  <c r="K388" i="1"/>
  <c r="K392" i="1" s="1"/>
  <c r="J388" i="1"/>
  <c r="J392" i="1" s="1"/>
  <c r="I388" i="1"/>
  <c r="I392" i="1" s="1"/>
  <c r="H388" i="1"/>
  <c r="H392" i="1" s="1"/>
  <c r="H394" i="1" s="1"/>
  <c r="G388" i="1"/>
  <c r="G392" i="1" s="1"/>
  <c r="F388" i="1"/>
  <c r="F392" i="1" s="1"/>
  <c r="E388" i="1"/>
  <c r="E392" i="1" s="1"/>
  <c r="D388" i="1"/>
  <c r="D392" i="1" s="1"/>
  <c r="D394" i="1" s="1"/>
  <c r="C388" i="1"/>
  <c r="C392" i="1" s="1"/>
  <c r="B388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Z383" i="1" s="1"/>
  <c r="L383" i="1"/>
  <c r="K383" i="1"/>
  <c r="J383" i="1"/>
  <c r="I383" i="1"/>
  <c r="H383" i="1"/>
  <c r="G383" i="1"/>
  <c r="F383" i="1"/>
  <c r="E383" i="1"/>
  <c r="D383" i="1"/>
  <c r="C383" i="1"/>
  <c r="B383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Z381" i="1" s="1"/>
  <c r="AB381" i="1" s="1"/>
  <c r="L381" i="1"/>
  <c r="K381" i="1"/>
  <c r="J381" i="1"/>
  <c r="I381" i="1"/>
  <c r="H381" i="1"/>
  <c r="G381" i="1"/>
  <c r="F381" i="1"/>
  <c r="E381" i="1"/>
  <c r="D381" i="1"/>
  <c r="C381" i="1"/>
  <c r="B381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Z380" i="1" s="1"/>
  <c r="L380" i="1"/>
  <c r="K380" i="1"/>
  <c r="J380" i="1"/>
  <c r="I380" i="1"/>
  <c r="H380" i="1"/>
  <c r="G380" i="1"/>
  <c r="F380" i="1"/>
  <c r="E380" i="1"/>
  <c r="D380" i="1"/>
  <c r="C380" i="1"/>
  <c r="B380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Z379" i="1" s="1"/>
  <c r="AB379" i="1" s="1"/>
  <c r="L379" i="1"/>
  <c r="K379" i="1"/>
  <c r="J379" i="1"/>
  <c r="I379" i="1"/>
  <c r="H379" i="1"/>
  <c r="G379" i="1"/>
  <c r="F379" i="1"/>
  <c r="E379" i="1"/>
  <c r="D379" i="1"/>
  <c r="C379" i="1"/>
  <c r="B379" i="1"/>
  <c r="Y378" i="1"/>
  <c r="Y382" i="1" s="1"/>
  <c r="X378" i="1"/>
  <c r="X382" i="1" s="1"/>
  <c r="W378" i="1"/>
  <c r="W382" i="1" s="1"/>
  <c r="V378" i="1"/>
  <c r="V382" i="1" s="1"/>
  <c r="U378" i="1"/>
  <c r="U382" i="1" s="1"/>
  <c r="T378" i="1"/>
  <c r="T382" i="1" s="1"/>
  <c r="S378" i="1"/>
  <c r="S382" i="1" s="1"/>
  <c r="R378" i="1"/>
  <c r="R382" i="1" s="1"/>
  <c r="Q378" i="1"/>
  <c r="Q382" i="1" s="1"/>
  <c r="P378" i="1"/>
  <c r="P382" i="1" s="1"/>
  <c r="O378" i="1"/>
  <c r="O382" i="1" s="1"/>
  <c r="N378" i="1"/>
  <c r="N382" i="1" s="1"/>
  <c r="M378" i="1"/>
  <c r="M382" i="1" s="1"/>
  <c r="L378" i="1"/>
  <c r="L382" i="1" s="1"/>
  <c r="K378" i="1"/>
  <c r="K382" i="1" s="1"/>
  <c r="J378" i="1"/>
  <c r="J382" i="1" s="1"/>
  <c r="I378" i="1"/>
  <c r="I382" i="1" s="1"/>
  <c r="H378" i="1"/>
  <c r="H382" i="1" s="1"/>
  <c r="G378" i="1"/>
  <c r="G382" i="1" s="1"/>
  <c r="F378" i="1"/>
  <c r="F382" i="1" s="1"/>
  <c r="E378" i="1"/>
  <c r="E382" i="1" s="1"/>
  <c r="D378" i="1"/>
  <c r="D382" i="1" s="1"/>
  <c r="C378" i="1"/>
  <c r="C382" i="1" s="1"/>
  <c r="B378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Z373" i="1" s="1"/>
  <c r="L373" i="1"/>
  <c r="K373" i="1"/>
  <c r="J373" i="1"/>
  <c r="I373" i="1"/>
  <c r="H373" i="1"/>
  <c r="G373" i="1"/>
  <c r="F373" i="1"/>
  <c r="E373" i="1"/>
  <c r="D373" i="1"/>
  <c r="C373" i="1"/>
  <c r="B373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Z371" i="1" s="1"/>
  <c r="AB371" i="1" s="1"/>
  <c r="L371" i="1"/>
  <c r="K371" i="1"/>
  <c r="J371" i="1"/>
  <c r="I371" i="1"/>
  <c r="H371" i="1"/>
  <c r="G371" i="1"/>
  <c r="F371" i="1"/>
  <c r="E371" i="1"/>
  <c r="D371" i="1"/>
  <c r="C371" i="1"/>
  <c r="B371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Z370" i="1" s="1"/>
  <c r="L370" i="1"/>
  <c r="K370" i="1"/>
  <c r="J370" i="1"/>
  <c r="I370" i="1"/>
  <c r="H370" i="1"/>
  <c r="G370" i="1"/>
  <c r="F370" i="1"/>
  <c r="E370" i="1"/>
  <c r="D370" i="1"/>
  <c r="C370" i="1"/>
  <c r="B370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Z369" i="1" s="1"/>
  <c r="AB369" i="1" s="1"/>
  <c r="L369" i="1"/>
  <c r="K369" i="1"/>
  <c r="J369" i="1"/>
  <c r="I369" i="1"/>
  <c r="H369" i="1"/>
  <c r="G369" i="1"/>
  <c r="F369" i="1"/>
  <c r="E369" i="1"/>
  <c r="D369" i="1"/>
  <c r="C369" i="1"/>
  <c r="B369" i="1"/>
  <c r="Y368" i="1"/>
  <c r="Y372" i="1" s="1"/>
  <c r="X368" i="1"/>
  <c r="X372" i="1" s="1"/>
  <c r="W368" i="1"/>
  <c r="W372" i="1" s="1"/>
  <c r="V368" i="1"/>
  <c r="V372" i="1" s="1"/>
  <c r="U368" i="1"/>
  <c r="U372" i="1" s="1"/>
  <c r="T368" i="1"/>
  <c r="T372" i="1" s="1"/>
  <c r="S368" i="1"/>
  <c r="S372" i="1" s="1"/>
  <c r="R368" i="1"/>
  <c r="R372" i="1" s="1"/>
  <c r="Q368" i="1"/>
  <c r="Q372" i="1" s="1"/>
  <c r="P368" i="1"/>
  <c r="P372" i="1" s="1"/>
  <c r="O368" i="1"/>
  <c r="O372" i="1" s="1"/>
  <c r="N368" i="1"/>
  <c r="N372" i="1" s="1"/>
  <c r="M368" i="1"/>
  <c r="M372" i="1" s="1"/>
  <c r="L368" i="1"/>
  <c r="L372" i="1" s="1"/>
  <c r="K368" i="1"/>
  <c r="K372" i="1" s="1"/>
  <c r="J368" i="1"/>
  <c r="J372" i="1" s="1"/>
  <c r="I368" i="1"/>
  <c r="I372" i="1" s="1"/>
  <c r="H368" i="1"/>
  <c r="H372" i="1" s="1"/>
  <c r="G368" i="1"/>
  <c r="G372" i="1" s="1"/>
  <c r="F368" i="1"/>
  <c r="F372" i="1" s="1"/>
  <c r="E368" i="1"/>
  <c r="E372" i="1" s="1"/>
  <c r="D368" i="1"/>
  <c r="D372" i="1" s="1"/>
  <c r="C368" i="1"/>
  <c r="C372" i="1" s="1"/>
  <c r="B368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Z363" i="1" s="1"/>
  <c r="L363" i="1"/>
  <c r="K363" i="1"/>
  <c r="J363" i="1"/>
  <c r="I363" i="1"/>
  <c r="H363" i="1"/>
  <c r="G363" i="1"/>
  <c r="F363" i="1"/>
  <c r="E363" i="1"/>
  <c r="D363" i="1"/>
  <c r="C363" i="1"/>
  <c r="B363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Z361" i="1" s="1"/>
  <c r="AB361" i="1" s="1"/>
  <c r="L361" i="1"/>
  <c r="K361" i="1"/>
  <c r="J361" i="1"/>
  <c r="I361" i="1"/>
  <c r="H361" i="1"/>
  <c r="G361" i="1"/>
  <c r="F361" i="1"/>
  <c r="E361" i="1"/>
  <c r="D361" i="1"/>
  <c r="C361" i="1"/>
  <c r="B361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Z360" i="1" s="1"/>
  <c r="L360" i="1"/>
  <c r="K360" i="1"/>
  <c r="J360" i="1"/>
  <c r="I360" i="1"/>
  <c r="H360" i="1"/>
  <c r="G360" i="1"/>
  <c r="F360" i="1"/>
  <c r="E360" i="1"/>
  <c r="D360" i="1"/>
  <c r="C360" i="1"/>
  <c r="B360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Z359" i="1" s="1"/>
  <c r="AB359" i="1" s="1"/>
  <c r="L359" i="1"/>
  <c r="K359" i="1"/>
  <c r="J359" i="1"/>
  <c r="I359" i="1"/>
  <c r="H359" i="1"/>
  <c r="G359" i="1"/>
  <c r="F359" i="1"/>
  <c r="E359" i="1"/>
  <c r="D359" i="1"/>
  <c r="C359" i="1"/>
  <c r="B359" i="1"/>
  <c r="Y358" i="1"/>
  <c r="Y362" i="1" s="1"/>
  <c r="X358" i="1"/>
  <c r="X362" i="1" s="1"/>
  <c r="W358" i="1"/>
  <c r="W362" i="1" s="1"/>
  <c r="V358" i="1"/>
  <c r="V362" i="1" s="1"/>
  <c r="U358" i="1"/>
  <c r="U362" i="1" s="1"/>
  <c r="T358" i="1"/>
  <c r="T362" i="1" s="1"/>
  <c r="S358" i="1"/>
  <c r="S362" i="1" s="1"/>
  <c r="R358" i="1"/>
  <c r="R362" i="1" s="1"/>
  <c r="Q358" i="1"/>
  <c r="Q362" i="1" s="1"/>
  <c r="P358" i="1"/>
  <c r="P362" i="1" s="1"/>
  <c r="O358" i="1"/>
  <c r="O362" i="1" s="1"/>
  <c r="N358" i="1"/>
  <c r="N362" i="1" s="1"/>
  <c r="M358" i="1"/>
  <c r="M362" i="1" s="1"/>
  <c r="L358" i="1"/>
  <c r="L362" i="1" s="1"/>
  <c r="K358" i="1"/>
  <c r="K362" i="1" s="1"/>
  <c r="J358" i="1"/>
  <c r="J362" i="1" s="1"/>
  <c r="I358" i="1"/>
  <c r="I362" i="1" s="1"/>
  <c r="H358" i="1"/>
  <c r="H362" i="1" s="1"/>
  <c r="G358" i="1"/>
  <c r="G362" i="1" s="1"/>
  <c r="F358" i="1"/>
  <c r="F362" i="1" s="1"/>
  <c r="E358" i="1"/>
  <c r="E362" i="1" s="1"/>
  <c r="D358" i="1"/>
  <c r="D362" i="1" s="1"/>
  <c r="C358" i="1"/>
  <c r="C362" i="1" s="1"/>
  <c r="B358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Z353" i="1" s="1"/>
  <c r="L353" i="1"/>
  <c r="K353" i="1"/>
  <c r="J353" i="1"/>
  <c r="I353" i="1"/>
  <c r="H353" i="1"/>
  <c r="G353" i="1"/>
  <c r="F353" i="1"/>
  <c r="E353" i="1"/>
  <c r="D353" i="1"/>
  <c r="C353" i="1"/>
  <c r="B353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Z351" i="1" s="1"/>
  <c r="AB351" i="1" s="1"/>
  <c r="L351" i="1"/>
  <c r="K351" i="1"/>
  <c r="J351" i="1"/>
  <c r="I351" i="1"/>
  <c r="H351" i="1"/>
  <c r="G351" i="1"/>
  <c r="F351" i="1"/>
  <c r="E351" i="1"/>
  <c r="D351" i="1"/>
  <c r="C351" i="1"/>
  <c r="B351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Z350" i="1" s="1"/>
  <c r="L350" i="1"/>
  <c r="K350" i="1"/>
  <c r="J350" i="1"/>
  <c r="I350" i="1"/>
  <c r="H350" i="1"/>
  <c r="G350" i="1"/>
  <c r="F350" i="1"/>
  <c r="E350" i="1"/>
  <c r="D350" i="1"/>
  <c r="C350" i="1"/>
  <c r="B350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Z349" i="1" s="1"/>
  <c r="AB349" i="1" s="1"/>
  <c r="L349" i="1"/>
  <c r="K349" i="1"/>
  <c r="J349" i="1"/>
  <c r="I349" i="1"/>
  <c r="H349" i="1"/>
  <c r="G349" i="1"/>
  <c r="F349" i="1"/>
  <c r="E349" i="1"/>
  <c r="D349" i="1"/>
  <c r="C349" i="1"/>
  <c r="B349" i="1"/>
  <c r="Y348" i="1"/>
  <c r="Y352" i="1" s="1"/>
  <c r="X348" i="1"/>
  <c r="X352" i="1" s="1"/>
  <c r="W348" i="1"/>
  <c r="W352" i="1" s="1"/>
  <c r="V348" i="1"/>
  <c r="V352" i="1" s="1"/>
  <c r="U348" i="1"/>
  <c r="U352" i="1" s="1"/>
  <c r="T348" i="1"/>
  <c r="T352" i="1" s="1"/>
  <c r="S348" i="1"/>
  <c r="S352" i="1" s="1"/>
  <c r="R348" i="1"/>
  <c r="R352" i="1" s="1"/>
  <c r="Q348" i="1"/>
  <c r="Q352" i="1" s="1"/>
  <c r="P348" i="1"/>
  <c r="P352" i="1" s="1"/>
  <c r="O348" i="1"/>
  <c r="O352" i="1" s="1"/>
  <c r="N348" i="1"/>
  <c r="N352" i="1" s="1"/>
  <c r="M348" i="1"/>
  <c r="M352" i="1" s="1"/>
  <c r="L348" i="1"/>
  <c r="L352" i="1" s="1"/>
  <c r="K348" i="1"/>
  <c r="K352" i="1" s="1"/>
  <c r="J348" i="1"/>
  <c r="J352" i="1" s="1"/>
  <c r="I348" i="1"/>
  <c r="I352" i="1" s="1"/>
  <c r="H348" i="1"/>
  <c r="H352" i="1" s="1"/>
  <c r="G348" i="1"/>
  <c r="G352" i="1" s="1"/>
  <c r="F348" i="1"/>
  <c r="F352" i="1" s="1"/>
  <c r="E348" i="1"/>
  <c r="E352" i="1" s="1"/>
  <c r="D348" i="1"/>
  <c r="D352" i="1" s="1"/>
  <c r="C348" i="1"/>
  <c r="C352" i="1" s="1"/>
  <c r="B348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Z343" i="1" s="1"/>
  <c r="L343" i="1"/>
  <c r="K343" i="1"/>
  <c r="J343" i="1"/>
  <c r="I343" i="1"/>
  <c r="H343" i="1"/>
  <c r="G343" i="1"/>
  <c r="F343" i="1"/>
  <c r="E343" i="1"/>
  <c r="D343" i="1"/>
  <c r="C343" i="1"/>
  <c r="B343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Z341" i="1" s="1"/>
  <c r="AB341" i="1" s="1"/>
  <c r="L341" i="1"/>
  <c r="K341" i="1"/>
  <c r="J341" i="1"/>
  <c r="I341" i="1"/>
  <c r="H341" i="1"/>
  <c r="G341" i="1"/>
  <c r="F341" i="1"/>
  <c r="E341" i="1"/>
  <c r="D341" i="1"/>
  <c r="C341" i="1"/>
  <c r="B341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Z340" i="1" s="1"/>
  <c r="L340" i="1"/>
  <c r="K340" i="1"/>
  <c r="J340" i="1"/>
  <c r="I340" i="1"/>
  <c r="H340" i="1"/>
  <c r="G340" i="1"/>
  <c r="F340" i="1"/>
  <c r="E340" i="1"/>
  <c r="D340" i="1"/>
  <c r="C340" i="1"/>
  <c r="B340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Z339" i="1" s="1"/>
  <c r="AB339" i="1" s="1"/>
  <c r="L339" i="1"/>
  <c r="K339" i="1"/>
  <c r="J339" i="1"/>
  <c r="I339" i="1"/>
  <c r="H339" i="1"/>
  <c r="G339" i="1"/>
  <c r="F339" i="1"/>
  <c r="E339" i="1"/>
  <c r="D339" i="1"/>
  <c r="C339" i="1"/>
  <c r="B339" i="1"/>
  <c r="Y338" i="1"/>
  <c r="Y342" i="1" s="1"/>
  <c r="X338" i="1"/>
  <c r="X342" i="1" s="1"/>
  <c r="W338" i="1"/>
  <c r="W342" i="1" s="1"/>
  <c r="V338" i="1"/>
  <c r="V342" i="1" s="1"/>
  <c r="U338" i="1"/>
  <c r="U342" i="1" s="1"/>
  <c r="T338" i="1"/>
  <c r="T342" i="1" s="1"/>
  <c r="S338" i="1"/>
  <c r="S342" i="1" s="1"/>
  <c r="R338" i="1"/>
  <c r="R342" i="1" s="1"/>
  <c r="Q338" i="1"/>
  <c r="Q342" i="1" s="1"/>
  <c r="P338" i="1"/>
  <c r="P342" i="1" s="1"/>
  <c r="O338" i="1"/>
  <c r="O342" i="1" s="1"/>
  <c r="N338" i="1"/>
  <c r="N342" i="1" s="1"/>
  <c r="M338" i="1"/>
  <c r="M342" i="1" s="1"/>
  <c r="L338" i="1"/>
  <c r="L342" i="1" s="1"/>
  <c r="K338" i="1"/>
  <c r="K342" i="1" s="1"/>
  <c r="J338" i="1"/>
  <c r="J342" i="1" s="1"/>
  <c r="I338" i="1"/>
  <c r="I342" i="1" s="1"/>
  <c r="H338" i="1"/>
  <c r="H342" i="1" s="1"/>
  <c r="G338" i="1"/>
  <c r="G342" i="1" s="1"/>
  <c r="F338" i="1"/>
  <c r="F342" i="1" s="1"/>
  <c r="E338" i="1"/>
  <c r="E342" i="1" s="1"/>
  <c r="D338" i="1"/>
  <c r="D342" i="1" s="1"/>
  <c r="C338" i="1"/>
  <c r="C342" i="1" s="1"/>
  <c r="B338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Z333" i="1" s="1"/>
  <c r="L333" i="1"/>
  <c r="K333" i="1"/>
  <c r="J333" i="1"/>
  <c r="I333" i="1"/>
  <c r="H333" i="1"/>
  <c r="G333" i="1"/>
  <c r="F333" i="1"/>
  <c r="E333" i="1"/>
  <c r="D333" i="1"/>
  <c r="C333" i="1"/>
  <c r="B333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Z331" i="1" s="1"/>
  <c r="AB331" i="1" s="1"/>
  <c r="L331" i="1"/>
  <c r="K331" i="1"/>
  <c r="J331" i="1"/>
  <c r="I331" i="1"/>
  <c r="H331" i="1"/>
  <c r="G331" i="1"/>
  <c r="F331" i="1"/>
  <c r="E331" i="1"/>
  <c r="D331" i="1"/>
  <c r="C331" i="1"/>
  <c r="B331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Z330" i="1" s="1"/>
  <c r="L330" i="1"/>
  <c r="K330" i="1"/>
  <c r="J330" i="1"/>
  <c r="I330" i="1"/>
  <c r="H330" i="1"/>
  <c r="G330" i="1"/>
  <c r="F330" i="1"/>
  <c r="E330" i="1"/>
  <c r="D330" i="1"/>
  <c r="C330" i="1"/>
  <c r="B330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Z329" i="1" s="1"/>
  <c r="AB329" i="1" s="1"/>
  <c r="L329" i="1"/>
  <c r="K329" i="1"/>
  <c r="J329" i="1"/>
  <c r="I329" i="1"/>
  <c r="H329" i="1"/>
  <c r="G329" i="1"/>
  <c r="F329" i="1"/>
  <c r="E329" i="1"/>
  <c r="D329" i="1"/>
  <c r="C329" i="1"/>
  <c r="B329" i="1"/>
  <c r="Y328" i="1"/>
  <c r="Y332" i="1" s="1"/>
  <c r="X328" i="1"/>
  <c r="X332" i="1" s="1"/>
  <c r="W328" i="1"/>
  <c r="W332" i="1" s="1"/>
  <c r="V328" i="1"/>
  <c r="V332" i="1" s="1"/>
  <c r="U328" i="1"/>
  <c r="U332" i="1" s="1"/>
  <c r="T328" i="1"/>
  <c r="T332" i="1" s="1"/>
  <c r="S328" i="1"/>
  <c r="S332" i="1" s="1"/>
  <c r="R328" i="1"/>
  <c r="R332" i="1" s="1"/>
  <c r="Q328" i="1"/>
  <c r="Q332" i="1" s="1"/>
  <c r="P328" i="1"/>
  <c r="P332" i="1" s="1"/>
  <c r="O328" i="1"/>
  <c r="O332" i="1" s="1"/>
  <c r="N328" i="1"/>
  <c r="N332" i="1" s="1"/>
  <c r="M328" i="1"/>
  <c r="M332" i="1" s="1"/>
  <c r="L328" i="1"/>
  <c r="L332" i="1" s="1"/>
  <c r="K328" i="1"/>
  <c r="K332" i="1" s="1"/>
  <c r="J328" i="1"/>
  <c r="J332" i="1" s="1"/>
  <c r="I328" i="1"/>
  <c r="I332" i="1" s="1"/>
  <c r="H328" i="1"/>
  <c r="H332" i="1" s="1"/>
  <c r="G328" i="1"/>
  <c r="G332" i="1" s="1"/>
  <c r="F328" i="1"/>
  <c r="F332" i="1" s="1"/>
  <c r="E328" i="1"/>
  <c r="E332" i="1" s="1"/>
  <c r="D328" i="1"/>
  <c r="D332" i="1" s="1"/>
  <c r="C328" i="1"/>
  <c r="C332" i="1" s="1"/>
  <c r="B328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Z323" i="1" s="1"/>
  <c r="L323" i="1"/>
  <c r="K323" i="1"/>
  <c r="J323" i="1"/>
  <c r="I323" i="1"/>
  <c r="H323" i="1"/>
  <c r="G323" i="1"/>
  <c r="F323" i="1"/>
  <c r="E323" i="1"/>
  <c r="D323" i="1"/>
  <c r="C323" i="1"/>
  <c r="B323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Z321" i="1" s="1"/>
  <c r="AB321" i="1" s="1"/>
  <c r="L321" i="1"/>
  <c r="K321" i="1"/>
  <c r="J321" i="1"/>
  <c r="I321" i="1"/>
  <c r="H321" i="1"/>
  <c r="G321" i="1"/>
  <c r="F321" i="1"/>
  <c r="E321" i="1"/>
  <c r="D321" i="1"/>
  <c r="C321" i="1"/>
  <c r="B321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Z320" i="1" s="1"/>
  <c r="L320" i="1"/>
  <c r="K320" i="1"/>
  <c r="J320" i="1"/>
  <c r="I320" i="1"/>
  <c r="H320" i="1"/>
  <c r="G320" i="1"/>
  <c r="F320" i="1"/>
  <c r="E320" i="1"/>
  <c r="D320" i="1"/>
  <c r="C320" i="1"/>
  <c r="B320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Z319" i="1" s="1"/>
  <c r="AB319" i="1" s="1"/>
  <c r="L319" i="1"/>
  <c r="K319" i="1"/>
  <c r="J319" i="1"/>
  <c r="I319" i="1"/>
  <c r="H319" i="1"/>
  <c r="G319" i="1"/>
  <c r="F319" i="1"/>
  <c r="E319" i="1"/>
  <c r="D319" i="1"/>
  <c r="C319" i="1"/>
  <c r="B319" i="1"/>
  <c r="Y318" i="1"/>
  <c r="Y322" i="1" s="1"/>
  <c r="X318" i="1"/>
  <c r="X322" i="1" s="1"/>
  <c r="W318" i="1"/>
  <c r="W322" i="1" s="1"/>
  <c r="V318" i="1"/>
  <c r="V322" i="1" s="1"/>
  <c r="U318" i="1"/>
  <c r="U322" i="1" s="1"/>
  <c r="T318" i="1"/>
  <c r="T322" i="1" s="1"/>
  <c r="S318" i="1"/>
  <c r="S322" i="1" s="1"/>
  <c r="R318" i="1"/>
  <c r="R322" i="1" s="1"/>
  <c r="Q318" i="1"/>
  <c r="Q322" i="1" s="1"/>
  <c r="P318" i="1"/>
  <c r="P322" i="1" s="1"/>
  <c r="O318" i="1"/>
  <c r="O322" i="1" s="1"/>
  <c r="N318" i="1"/>
  <c r="N322" i="1" s="1"/>
  <c r="M318" i="1"/>
  <c r="M322" i="1" s="1"/>
  <c r="L318" i="1"/>
  <c r="L322" i="1" s="1"/>
  <c r="K318" i="1"/>
  <c r="K322" i="1" s="1"/>
  <c r="J318" i="1"/>
  <c r="J322" i="1" s="1"/>
  <c r="I318" i="1"/>
  <c r="I322" i="1" s="1"/>
  <c r="H318" i="1"/>
  <c r="H322" i="1" s="1"/>
  <c r="G318" i="1"/>
  <c r="G322" i="1" s="1"/>
  <c r="F318" i="1"/>
  <c r="F322" i="1" s="1"/>
  <c r="E318" i="1"/>
  <c r="E322" i="1" s="1"/>
  <c r="D318" i="1"/>
  <c r="D322" i="1" s="1"/>
  <c r="C318" i="1"/>
  <c r="C322" i="1" s="1"/>
  <c r="B318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Z313" i="1" s="1"/>
  <c r="L313" i="1"/>
  <c r="K313" i="1"/>
  <c r="J313" i="1"/>
  <c r="I313" i="1"/>
  <c r="H313" i="1"/>
  <c r="G313" i="1"/>
  <c r="F313" i="1"/>
  <c r="E313" i="1"/>
  <c r="D313" i="1"/>
  <c r="C313" i="1"/>
  <c r="B313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Z311" i="1" s="1"/>
  <c r="AB311" i="1" s="1"/>
  <c r="L311" i="1"/>
  <c r="K311" i="1"/>
  <c r="J311" i="1"/>
  <c r="I311" i="1"/>
  <c r="H311" i="1"/>
  <c r="G311" i="1"/>
  <c r="F311" i="1"/>
  <c r="E311" i="1"/>
  <c r="D311" i="1"/>
  <c r="C311" i="1"/>
  <c r="B311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Z310" i="1" s="1"/>
  <c r="L310" i="1"/>
  <c r="K310" i="1"/>
  <c r="J310" i="1"/>
  <c r="I310" i="1"/>
  <c r="H310" i="1"/>
  <c r="G310" i="1"/>
  <c r="F310" i="1"/>
  <c r="E310" i="1"/>
  <c r="D310" i="1"/>
  <c r="C310" i="1"/>
  <c r="B310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Z309" i="1" s="1"/>
  <c r="AB309" i="1" s="1"/>
  <c r="L309" i="1"/>
  <c r="K309" i="1"/>
  <c r="J309" i="1"/>
  <c r="I309" i="1"/>
  <c r="H309" i="1"/>
  <c r="G309" i="1"/>
  <c r="F309" i="1"/>
  <c r="E309" i="1"/>
  <c r="D309" i="1"/>
  <c r="C309" i="1"/>
  <c r="B309" i="1"/>
  <c r="Y308" i="1"/>
  <c r="Y312" i="1" s="1"/>
  <c r="X308" i="1"/>
  <c r="X312" i="1" s="1"/>
  <c r="W308" i="1"/>
  <c r="W312" i="1" s="1"/>
  <c r="V308" i="1"/>
  <c r="V312" i="1" s="1"/>
  <c r="U308" i="1"/>
  <c r="U312" i="1" s="1"/>
  <c r="T308" i="1"/>
  <c r="T312" i="1" s="1"/>
  <c r="S308" i="1"/>
  <c r="S312" i="1" s="1"/>
  <c r="R308" i="1"/>
  <c r="R312" i="1" s="1"/>
  <c r="Q308" i="1"/>
  <c r="Q312" i="1" s="1"/>
  <c r="P308" i="1"/>
  <c r="P312" i="1" s="1"/>
  <c r="O308" i="1"/>
  <c r="O312" i="1" s="1"/>
  <c r="N308" i="1"/>
  <c r="N312" i="1" s="1"/>
  <c r="M308" i="1"/>
  <c r="M312" i="1" s="1"/>
  <c r="L308" i="1"/>
  <c r="L312" i="1" s="1"/>
  <c r="K308" i="1"/>
  <c r="K312" i="1" s="1"/>
  <c r="J308" i="1"/>
  <c r="J312" i="1" s="1"/>
  <c r="I308" i="1"/>
  <c r="I312" i="1" s="1"/>
  <c r="H308" i="1"/>
  <c r="H312" i="1" s="1"/>
  <c r="G308" i="1"/>
  <c r="G312" i="1" s="1"/>
  <c r="F308" i="1"/>
  <c r="F312" i="1" s="1"/>
  <c r="E308" i="1"/>
  <c r="E312" i="1" s="1"/>
  <c r="D308" i="1"/>
  <c r="D312" i="1" s="1"/>
  <c r="C308" i="1"/>
  <c r="C312" i="1" s="1"/>
  <c r="B308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Z303" i="1" s="1"/>
  <c r="L303" i="1"/>
  <c r="K303" i="1"/>
  <c r="J303" i="1"/>
  <c r="I303" i="1"/>
  <c r="H303" i="1"/>
  <c r="G303" i="1"/>
  <c r="F303" i="1"/>
  <c r="E303" i="1"/>
  <c r="D303" i="1"/>
  <c r="C303" i="1"/>
  <c r="B303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Z301" i="1" s="1"/>
  <c r="AB301" i="1" s="1"/>
  <c r="L301" i="1"/>
  <c r="K301" i="1"/>
  <c r="J301" i="1"/>
  <c r="I301" i="1"/>
  <c r="H301" i="1"/>
  <c r="G301" i="1"/>
  <c r="F301" i="1"/>
  <c r="E301" i="1"/>
  <c r="D301" i="1"/>
  <c r="C301" i="1"/>
  <c r="B301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Z300" i="1" s="1"/>
  <c r="L300" i="1"/>
  <c r="K300" i="1"/>
  <c r="J300" i="1"/>
  <c r="I300" i="1"/>
  <c r="H300" i="1"/>
  <c r="G300" i="1"/>
  <c r="F300" i="1"/>
  <c r="E300" i="1"/>
  <c r="D300" i="1"/>
  <c r="C300" i="1"/>
  <c r="B300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Z299" i="1" s="1"/>
  <c r="AB299" i="1" s="1"/>
  <c r="L299" i="1"/>
  <c r="K299" i="1"/>
  <c r="J299" i="1"/>
  <c r="I299" i="1"/>
  <c r="H299" i="1"/>
  <c r="G299" i="1"/>
  <c r="F299" i="1"/>
  <c r="E299" i="1"/>
  <c r="D299" i="1"/>
  <c r="C299" i="1"/>
  <c r="B299" i="1"/>
  <c r="Y298" i="1"/>
  <c r="Y302" i="1" s="1"/>
  <c r="X298" i="1"/>
  <c r="X302" i="1" s="1"/>
  <c r="W298" i="1"/>
  <c r="W302" i="1" s="1"/>
  <c r="V298" i="1"/>
  <c r="V302" i="1" s="1"/>
  <c r="U298" i="1"/>
  <c r="U302" i="1" s="1"/>
  <c r="T298" i="1"/>
  <c r="T302" i="1" s="1"/>
  <c r="S298" i="1"/>
  <c r="S302" i="1" s="1"/>
  <c r="R298" i="1"/>
  <c r="R302" i="1" s="1"/>
  <c r="Q298" i="1"/>
  <c r="Q302" i="1" s="1"/>
  <c r="P298" i="1"/>
  <c r="P302" i="1" s="1"/>
  <c r="O298" i="1"/>
  <c r="O302" i="1" s="1"/>
  <c r="N298" i="1"/>
  <c r="N302" i="1" s="1"/>
  <c r="M298" i="1"/>
  <c r="M302" i="1" s="1"/>
  <c r="L298" i="1"/>
  <c r="L302" i="1" s="1"/>
  <c r="K298" i="1"/>
  <c r="K302" i="1" s="1"/>
  <c r="J298" i="1"/>
  <c r="J302" i="1" s="1"/>
  <c r="I298" i="1"/>
  <c r="I302" i="1" s="1"/>
  <c r="H298" i="1"/>
  <c r="H302" i="1" s="1"/>
  <c r="G298" i="1"/>
  <c r="G302" i="1" s="1"/>
  <c r="F298" i="1"/>
  <c r="F302" i="1" s="1"/>
  <c r="E298" i="1"/>
  <c r="E302" i="1" s="1"/>
  <c r="D298" i="1"/>
  <c r="D302" i="1" s="1"/>
  <c r="C298" i="1"/>
  <c r="C302" i="1" s="1"/>
  <c r="B298" i="1"/>
  <c r="Y293" i="1"/>
  <c r="X293" i="1"/>
  <c r="V293" i="1"/>
  <c r="U293" i="1"/>
  <c r="T293" i="1"/>
  <c r="R293" i="1"/>
  <c r="Q293" i="1"/>
  <c r="P293" i="1"/>
  <c r="N293" i="1"/>
  <c r="M293" i="1"/>
  <c r="L293" i="1"/>
  <c r="J293" i="1"/>
  <c r="I293" i="1"/>
  <c r="H293" i="1"/>
  <c r="F293" i="1"/>
  <c r="E293" i="1"/>
  <c r="D293" i="1"/>
  <c r="B293" i="1"/>
  <c r="X291" i="1"/>
  <c r="W291" i="1"/>
  <c r="T291" i="1"/>
  <c r="S291" i="1"/>
  <c r="P291" i="1"/>
  <c r="O291" i="1"/>
  <c r="L291" i="1"/>
  <c r="K291" i="1"/>
  <c r="H291" i="1"/>
  <c r="G291" i="1"/>
  <c r="D291" i="1"/>
  <c r="C291" i="1"/>
  <c r="S290" i="1"/>
  <c r="R290" i="1"/>
  <c r="N290" i="1"/>
  <c r="J290" i="1"/>
  <c r="C290" i="1"/>
  <c r="Y289" i="1"/>
  <c r="X289" i="1"/>
  <c r="U289" i="1"/>
  <c r="T289" i="1"/>
  <c r="Q289" i="1"/>
  <c r="P289" i="1"/>
  <c r="L289" i="1"/>
  <c r="I289" i="1"/>
  <c r="H289" i="1"/>
  <c r="E289" i="1"/>
  <c r="D289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Z283" i="1" s="1"/>
  <c r="L283" i="1"/>
  <c r="K283" i="1"/>
  <c r="J283" i="1"/>
  <c r="I283" i="1"/>
  <c r="H283" i="1"/>
  <c r="G283" i="1"/>
  <c r="F283" i="1"/>
  <c r="E283" i="1"/>
  <c r="D283" i="1"/>
  <c r="C283" i="1"/>
  <c r="B283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Z281" i="1" s="1"/>
  <c r="M281" i="1"/>
  <c r="L281" i="1"/>
  <c r="K281" i="1"/>
  <c r="J281" i="1"/>
  <c r="I281" i="1"/>
  <c r="H281" i="1"/>
  <c r="G281" i="1"/>
  <c r="F281" i="1"/>
  <c r="E281" i="1"/>
  <c r="D281" i="1"/>
  <c r="C281" i="1"/>
  <c r="B281" i="1"/>
  <c r="AA281" i="1" s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Z280" i="1" s="1"/>
  <c r="L280" i="1"/>
  <c r="K280" i="1"/>
  <c r="J280" i="1"/>
  <c r="I280" i="1"/>
  <c r="H280" i="1"/>
  <c r="G280" i="1"/>
  <c r="F280" i="1"/>
  <c r="E280" i="1"/>
  <c r="D280" i="1"/>
  <c r="C280" i="1"/>
  <c r="B280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Z279" i="1" s="1"/>
  <c r="AB279" i="1" s="1"/>
  <c r="L279" i="1"/>
  <c r="K279" i="1"/>
  <c r="J279" i="1"/>
  <c r="I279" i="1"/>
  <c r="H279" i="1"/>
  <c r="G279" i="1"/>
  <c r="F279" i="1"/>
  <c r="E279" i="1"/>
  <c r="D279" i="1"/>
  <c r="C279" i="1"/>
  <c r="B279" i="1"/>
  <c r="Y278" i="1"/>
  <c r="Y282" i="1" s="1"/>
  <c r="X278" i="1"/>
  <c r="X282" i="1" s="1"/>
  <c r="W278" i="1"/>
  <c r="W282" i="1" s="1"/>
  <c r="W284" i="1" s="1"/>
  <c r="V278" i="1"/>
  <c r="V282" i="1" s="1"/>
  <c r="U278" i="1"/>
  <c r="U282" i="1" s="1"/>
  <c r="T278" i="1"/>
  <c r="T282" i="1" s="1"/>
  <c r="S278" i="1"/>
  <c r="S282" i="1" s="1"/>
  <c r="S284" i="1" s="1"/>
  <c r="R278" i="1"/>
  <c r="R282" i="1" s="1"/>
  <c r="Q278" i="1"/>
  <c r="Q282" i="1" s="1"/>
  <c r="P278" i="1"/>
  <c r="P282" i="1" s="1"/>
  <c r="O278" i="1"/>
  <c r="O282" i="1" s="1"/>
  <c r="O284" i="1" s="1"/>
  <c r="N278" i="1"/>
  <c r="N282" i="1" s="1"/>
  <c r="M278" i="1"/>
  <c r="M282" i="1" s="1"/>
  <c r="L278" i="1"/>
  <c r="L282" i="1" s="1"/>
  <c r="K278" i="1"/>
  <c r="K282" i="1" s="1"/>
  <c r="K284" i="1" s="1"/>
  <c r="J278" i="1"/>
  <c r="J282" i="1" s="1"/>
  <c r="I278" i="1"/>
  <c r="I282" i="1" s="1"/>
  <c r="H278" i="1"/>
  <c r="H282" i="1" s="1"/>
  <c r="G278" i="1"/>
  <c r="G282" i="1" s="1"/>
  <c r="G284" i="1" s="1"/>
  <c r="F278" i="1"/>
  <c r="F282" i="1" s="1"/>
  <c r="E278" i="1"/>
  <c r="E282" i="1" s="1"/>
  <c r="D278" i="1"/>
  <c r="D282" i="1" s="1"/>
  <c r="C278" i="1"/>
  <c r="C282" i="1" s="1"/>
  <c r="C284" i="1" s="1"/>
  <c r="B278" i="1"/>
  <c r="B282" i="1" s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Z273" i="1" s="1"/>
  <c r="L273" i="1"/>
  <c r="K273" i="1"/>
  <c r="J273" i="1"/>
  <c r="I273" i="1"/>
  <c r="H273" i="1"/>
  <c r="G273" i="1"/>
  <c r="F273" i="1"/>
  <c r="E273" i="1"/>
  <c r="D273" i="1"/>
  <c r="C273" i="1"/>
  <c r="B273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Z271" i="1" s="1"/>
  <c r="L271" i="1"/>
  <c r="K271" i="1"/>
  <c r="J271" i="1"/>
  <c r="I271" i="1"/>
  <c r="H271" i="1"/>
  <c r="G271" i="1"/>
  <c r="F271" i="1"/>
  <c r="E271" i="1"/>
  <c r="D271" i="1"/>
  <c r="C271" i="1"/>
  <c r="B271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Z270" i="1" s="1"/>
  <c r="L270" i="1"/>
  <c r="K270" i="1"/>
  <c r="J270" i="1"/>
  <c r="I270" i="1"/>
  <c r="H270" i="1"/>
  <c r="G270" i="1"/>
  <c r="F270" i="1"/>
  <c r="E270" i="1"/>
  <c r="D270" i="1"/>
  <c r="C270" i="1"/>
  <c r="B270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Z269" i="1" s="1"/>
  <c r="AB269" i="1" s="1"/>
  <c r="L269" i="1"/>
  <c r="K269" i="1"/>
  <c r="J269" i="1"/>
  <c r="I269" i="1"/>
  <c r="H269" i="1"/>
  <c r="G269" i="1"/>
  <c r="F269" i="1"/>
  <c r="E269" i="1"/>
  <c r="D269" i="1"/>
  <c r="C269" i="1"/>
  <c r="B269" i="1"/>
  <c r="Y268" i="1"/>
  <c r="Y272" i="1" s="1"/>
  <c r="X268" i="1"/>
  <c r="X272" i="1" s="1"/>
  <c r="W268" i="1"/>
  <c r="W272" i="1" s="1"/>
  <c r="V268" i="1"/>
  <c r="V272" i="1" s="1"/>
  <c r="U268" i="1"/>
  <c r="U272" i="1" s="1"/>
  <c r="T268" i="1"/>
  <c r="T272" i="1" s="1"/>
  <c r="S268" i="1"/>
  <c r="S272" i="1" s="1"/>
  <c r="R268" i="1"/>
  <c r="R272" i="1" s="1"/>
  <c r="Q268" i="1"/>
  <c r="Q272" i="1" s="1"/>
  <c r="P268" i="1"/>
  <c r="P272" i="1" s="1"/>
  <c r="O268" i="1"/>
  <c r="O272" i="1" s="1"/>
  <c r="N268" i="1"/>
  <c r="N272" i="1" s="1"/>
  <c r="M268" i="1"/>
  <c r="M272" i="1" s="1"/>
  <c r="L268" i="1"/>
  <c r="L272" i="1" s="1"/>
  <c r="K268" i="1"/>
  <c r="K272" i="1" s="1"/>
  <c r="J268" i="1"/>
  <c r="J272" i="1" s="1"/>
  <c r="I268" i="1"/>
  <c r="I272" i="1" s="1"/>
  <c r="H268" i="1"/>
  <c r="H272" i="1" s="1"/>
  <c r="G268" i="1"/>
  <c r="G272" i="1" s="1"/>
  <c r="F268" i="1"/>
  <c r="F272" i="1" s="1"/>
  <c r="E268" i="1"/>
  <c r="E272" i="1" s="1"/>
  <c r="D268" i="1"/>
  <c r="D272" i="1" s="1"/>
  <c r="C268" i="1"/>
  <c r="C272" i="1" s="1"/>
  <c r="B268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Z261" i="1" s="1"/>
  <c r="L261" i="1"/>
  <c r="K261" i="1"/>
  <c r="J261" i="1"/>
  <c r="I261" i="1"/>
  <c r="H261" i="1"/>
  <c r="G261" i="1"/>
  <c r="F261" i="1"/>
  <c r="E261" i="1"/>
  <c r="D261" i="1"/>
  <c r="C261" i="1"/>
  <c r="B261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Z260" i="1" s="1"/>
  <c r="L260" i="1"/>
  <c r="K260" i="1"/>
  <c r="J260" i="1"/>
  <c r="I260" i="1"/>
  <c r="H260" i="1"/>
  <c r="G260" i="1"/>
  <c r="F260" i="1"/>
  <c r="E260" i="1"/>
  <c r="D260" i="1"/>
  <c r="C260" i="1"/>
  <c r="B260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Z259" i="1" s="1"/>
  <c r="AB259" i="1" s="1"/>
  <c r="L259" i="1"/>
  <c r="K259" i="1"/>
  <c r="J259" i="1"/>
  <c r="I259" i="1"/>
  <c r="H259" i="1"/>
  <c r="G259" i="1"/>
  <c r="F259" i="1"/>
  <c r="E259" i="1"/>
  <c r="D259" i="1"/>
  <c r="C259" i="1"/>
  <c r="B259" i="1"/>
  <c r="Y258" i="1"/>
  <c r="Y262" i="1" s="1"/>
  <c r="X258" i="1"/>
  <c r="X262" i="1" s="1"/>
  <c r="W258" i="1"/>
  <c r="W262" i="1" s="1"/>
  <c r="V258" i="1"/>
  <c r="V262" i="1" s="1"/>
  <c r="U258" i="1"/>
  <c r="U262" i="1" s="1"/>
  <c r="T258" i="1"/>
  <c r="T262" i="1" s="1"/>
  <c r="S258" i="1"/>
  <c r="S262" i="1" s="1"/>
  <c r="R258" i="1"/>
  <c r="R262" i="1" s="1"/>
  <c r="Q258" i="1"/>
  <c r="Q262" i="1" s="1"/>
  <c r="P258" i="1"/>
  <c r="P262" i="1" s="1"/>
  <c r="O258" i="1"/>
  <c r="O262" i="1" s="1"/>
  <c r="N258" i="1"/>
  <c r="N262" i="1" s="1"/>
  <c r="M258" i="1"/>
  <c r="Z258" i="1" s="1"/>
  <c r="L258" i="1"/>
  <c r="L262" i="1" s="1"/>
  <c r="K258" i="1"/>
  <c r="K262" i="1" s="1"/>
  <c r="J258" i="1"/>
  <c r="J262" i="1" s="1"/>
  <c r="I258" i="1"/>
  <c r="I262" i="1" s="1"/>
  <c r="H258" i="1"/>
  <c r="H262" i="1" s="1"/>
  <c r="G258" i="1"/>
  <c r="G262" i="1" s="1"/>
  <c r="F258" i="1"/>
  <c r="F262" i="1" s="1"/>
  <c r="E258" i="1"/>
  <c r="E262" i="1" s="1"/>
  <c r="D258" i="1"/>
  <c r="D262" i="1" s="1"/>
  <c r="C258" i="1"/>
  <c r="C262" i="1" s="1"/>
  <c r="B258" i="1"/>
  <c r="B262" i="1" s="1"/>
  <c r="Y241" i="1"/>
  <c r="X241" i="1"/>
  <c r="X251" i="1" s="1"/>
  <c r="W241" i="1"/>
  <c r="W251" i="1" s="1"/>
  <c r="V241" i="1"/>
  <c r="V251" i="1" s="1"/>
  <c r="U241" i="1"/>
  <c r="T241" i="1"/>
  <c r="T251" i="1" s="1"/>
  <c r="S241" i="1"/>
  <c r="S251" i="1" s="1"/>
  <c r="R241" i="1"/>
  <c r="R251" i="1" s="1"/>
  <c r="Q241" i="1"/>
  <c r="P241" i="1"/>
  <c r="P251" i="1" s="1"/>
  <c r="O241" i="1"/>
  <c r="O251" i="1" s="1"/>
  <c r="N241" i="1"/>
  <c r="N251" i="1" s="1"/>
  <c r="M241" i="1"/>
  <c r="L241" i="1"/>
  <c r="L251" i="1" s="1"/>
  <c r="K241" i="1"/>
  <c r="K251" i="1" s="1"/>
  <c r="J241" i="1"/>
  <c r="J251" i="1" s="1"/>
  <c r="I241" i="1"/>
  <c r="H241" i="1"/>
  <c r="H251" i="1" s="1"/>
  <c r="G241" i="1"/>
  <c r="G251" i="1" s="1"/>
  <c r="F241" i="1"/>
  <c r="F251" i="1" s="1"/>
  <c r="E241" i="1"/>
  <c r="D241" i="1"/>
  <c r="D251" i="1" s="1"/>
  <c r="C241" i="1"/>
  <c r="C251" i="1" s="1"/>
  <c r="B241" i="1"/>
  <c r="Y239" i="1"/>
  <c r="Y249" i="1" s="1"/>
  <c r="X239" i="1"/>
  <c r="X249" i="1" s="1"/>
  <c r="W239" i="1"/>
  <c r="W249" i="1" s="1"/>
  <c r="V239" i="1"/>
  <c r="V249" i="1" s="1"/>
  <c r="U239" i="1"/>
  <c r="U249" i="1" s="1"/>
  <c r="T239" i="1"/>
  <c r="T249" i="1" s="1"/>
  <c r="S239" i="1"/>
  <c r="S249" i="1" s="1"/>
  <c r="R239" i="1"/>
  <c r="R249" i="1" s="1"/>
  <c r="Q239" i="1"/>
  <c r="Q249" i="1" s="1"/>
  <c r="P239" i="1"/>
  <c r="P249" i="1" s="1"/>
  <c r="O239" i="1"/>
  <c r="O249" i="1" s="1"/>
  <c r="N239" i="1"/>
  <c r="N249" i="1" s="1"/>
  <c r="M239" i="1"/>
  <c r="M249" i="1" s="1"/>
  <c r="L239" i="1"/>
  <c r="L249" i="1" s="1"/>
  <c r="K239" i="1"/>
  <c r="K249" i="1" s="1"/>
  <c r="J239" i="1"/>
  <c r="J249" i="1" s="1"/>
  <c r="I239" i="1"/>
  <c r="I249" i="1" s="1"/>
  <c r="H239" i="1"/>
  <c r="H249" i="1" s="1"/>
  <c r="G239" i="1"/>
  <c r="G249" i="1" s="1"/>
  <c r="F239" i="1"/>
  <c r="F249" i="1" s="1"/>
  <c r="E239" i="1"/>
  <c r="E249" i="1" s="1"/>
  <c r="D239" i="1"/>
  <c r="D249" i="1" s="1"/>
  <c r="C239" i="1"/>
  <c r="C249" i="1" s="1"/>
  <c r="B239" i="1"/>
  <c r="B249" i="1" s="1"/>
  <c r="Y238" i="1"/>
  <c r="Y248" i="1" s="1"/>
  <c r="X238" i="1"/>
  <c r="X248" i="1" s="1"/>
  <c r="W238" i="1"/>
  <c r="W248" i="1" s="1"/>
  <c r="V238" i="1"/>
  <c r="V248" i="1" s="1"/>
  <c r="U238" i="1"/>
  <c r="U248" i="1" s="1"/>
  <c r="T238" i="1"/>
  <c r="T248" i="1" s="1"/>
  <c r="S238" i="1"/>
  <c r="S248" i="1" s="1"/>
  <c r="R238" i="1"/>
  <c r="R248" i="1" s="1"/>
  <c r="Q238" i="1"/>
  <c r="Q248" i="1" s="1"/>
  <c r="P238" i="1"/>
  <c r="P248" i="1" s="1"/>
  <c r="O238" i="1"/>
  <c r="O248" i="1" s="1"/>
  <c r="N238" i="1"/>
  <c r="N248" i="1" s="1"/>
  <c r="M238" i="1"/>
  <c r="Z238" i="1" s="1"/>
  <c r="L238" i="1"/>
  <c r="L248" i="1" s="1"/>
  <c r="K238" i="1"/>
  <c r="K248" i="1" s="1"/>
  <c r="J238" i="1"/>
  <c r="J248" i="1" s="1"/>
  <c r="I238" i="1"/>
  <c r="I248" i="1" s="1"/>
  <c r="H238" i="1"/>
  <c r="H248" i="1" s="1"/>
  <c r="G238" i="1"/>
  <c r="G248" i="1" s="1"/>
  <c r="F238" i="1"/>
  <c r="F248" i="1" s="1"/>
  <c r="E238" i="1"/>
  <c r="E248" i="1" s="1"/>
  <c r="D238" i="1"/>
  <c r="D248" i="1" s="1"/>
  <c r="C238" i="1"/>
  <c r="C248" i="1" s="1"/>
  <c r="B238" i="1"/>
  <c r="B248" i="1" s="1"/>
  <c r="Y237" i="1"/>
  <c r="Y247" i="1" s="1"/>
  <c r="X237" i="1"/>
  <c r="X247" i="1" s="1"/>
  <c r="W237" i="1"/>
  <c r="W247" i="1" s="1"/>
  <c r="V237" i="1"/>
  <c r="V247" i="1" s="1"/>
  <c r="U237" i="1"/>
  <c r="U247" i="1" s="1"/>
  <c r="T237" i="1"/>
  <c r="T247" i="1" s="1"/>
  <c r="S237" i="1"/>
  <c r="S247" i="1" s="1"/>
  <c r="R237" i="1"/>
  <c r="R247" i="1" s="1"/>
  <c r="Q237" i="1"/>
  <c r="Q247" i="1" s="1"/>
  <c r="P237" i="1"/>
  <c r="P247" i="1" s="1"/>
  <c r="O237" i="1"/>
  <c r="O247" i="1" s="1"/>
  <c r="N237" i="1"/>
  <c r="N247" i="1" s="1"/>
  <c r="M237" i="1"/>
  <c r="M247" i="1" s="1"/>
  <c r="L237" i="1"/>
  <c r="L247" i="1" s="1"/>
  <c r="K237" i="1"/>
  <c r="K247" i="1" s="1"/>
  <c r="J237" i="1"/>
  <c r="J247" i="1" s="1"/>
  <c r="I237" i="1"/>
  <c r="I247" i="1" s="1"/>
  <c r="H237" i="1"/>
  <c r="H247" i="1" s="1"/>
  <c r="G237" i="1"/>
  <c r="G247" i="1" s="1"/>
  <c r="F237" i="1"/>
  <c r="F247" i="1" s="1"/>
  <c r="E237" i="1"/>
  <c r="E247" i="1" s="1"/>
  <c r="D237" i="1"/>
  <c r="D247" i="1" s="1"/>
  <c r="C237" i="1"/>
  <c r="C247" i="1" s="1"/>
  <c r="B237" i="1"/>
  <c r="B247" i="1" s="1"/>
  <c r="Y236" i="1"/>
  <c r="Y246" i="1" s="1"/>
  <c r="Y250" i="1" s="1"/>
  <c r="X236" i="1"/>
  <c r="X246" i="1" s="1"/>
  <c r="X250" i="1" s="1"/>
  <c r="W236" i="1"/>
  <c r="W246" i="1" s="1"/>
  <c r="W250" i="1" s="1"/>
  <c r="V236" i="1"/>
  <c r="V246" i="1" s="1"/>
  <c r="V250" i="1" s="1"/>
  <c r="U236" i="1"/>
  <c r="U246" i="1" s="1"/>
  <c r="U250" i="1" s="1"/>
  <c r="T236" i="1"/>
  <c r="T246" i="1" s="1"/>
  <c r="T250" i="1" s="1"/>
  <c r="S236" i="1"/>
  <c r="S246" i="1" s="1"/>
  <c r="S250" i="1" s="1"/>
  <c r="R236" i="1"/>
  <c r="R246" i="1" s="1"/>
  <c r="R250" i="1" s="1"/>
  <c r="Q236" i="1"/>
  <c r="Q246" i="1" s="1"/>
  <c r="Q250" i="1" s="1"/>
  <c r="P236" i="1"/>
  <c r="P246" i="1" s="1"/>
  <c r="P250" i="1" s="1"/>
  <c r="O236" i="1"/>
  <c r="O246" i="1" s="1"/>
  <c r="O250" i="1" s="1"/>
  <c r="N236" i="1"/>
  <c r="N246" i="1" s="1"/>
  <c r="N250" i="1" s="1"/>
  <c r="M236" i="1"/>
  <c r="M246" i="1" s="1"/>
  <c r="L236" i="1"/>
  <c r="L246" i="1" s="1"/>
  <c r="L250" i="1" s="1"/>
  <c r="K236" i="1"/>
  <c r="K246" i="1" s="1"/>
  <c r="K250" i="1" s="1"/>
  <c r="J236" i="1"/>
  <c r="J246" i="1" s="1"/>
  <c r="J250" i="1" s="1"/>
  <c r="I236" i="1"/>
  <c r="I246" i="1" s="1"/>
  <c r="I250" i="1" s="1"/>
  <c r="H236" i="1"/>
  <c r="H246" i="1" s="1"/>
  <c r="H250" i="1" s="1"/>
  <c r="G236" i="1"/>
  <c r="G246" i="1" s="1"/>
  <c r="G250" i="1" s="1"/>
  <c r="F236" i="1"/>
  <c r="F246" i="1" s="1"/>
  <c r="F250" i="1" s="1"/>
  <c r="E236" i="1"/>
  <c r="E246" i="1" s="1"/>
  <c r="E250" i="1" s="1"/>
  <c r="D236" i="1"/>
  <c r="D246" i="1" s="1"/>
  <c r="D250" i="1" s="1"/>
  <c r="C236" i="1"/>
  <c r="C246" i="1" s="1"/>
  <c r="C250" i="1" s="1"/>
  <c r="B236" i="1"/>
  <c r="B246" i="1" s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Z229" i="1" s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Z228" i="1" s="1"/>
  <c r="L228" i="1"/>
  <c r="K228" i="1"/>
  <c r="J228" i="1"/>
  <c r="I228" i="1"/>
  <c r="H228" i="1"/>
  <c r="G228" i="1"/>
  <c r="F228" i="1"/>
  <c r="E228" i="1"/>
  <c r="D228" i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Z227" i="1" s="1"/>
  <c r="AB227" i="1" s="1"/>
  <c r="L227" i="1"/>
  <c r="K227" i="1"/>
  <c r="J227" i="1"/>
  <c r="I227" i="1"/>
  <c r="H227" i="1"/>
  <c r="G227" i="1"/>
  <c r="F227" i="1"/>
  <c r="E227" i="1"/>
  <c r="D227" i="1"/>
  <c r="C227" i="1"/>
  <c r="B227" i="1"/>
  <c r="Y226" i="1"/>
  <c r="Y230" i="1" s="1"/>
  <c r="X226" i="1"/>
  <c r="X230" i="1" s="1"/>
  <c r="W226" i="1"/>
  <c r="W230" i="1" s="1"/>
  <c r="V226" i="1"/>
  <c r="V230" i="1" s="1"/>
  <c r="U226" i="1"/>
  <c r="U230" i="1" s="1"/>
  <c r="T226" i="1"/>
  <c r="T230" i="1" s="1"/>
  <c r="S226" i="1"/>
  <c r="S230" i="1" s="1"/>
  <c r="R226" i="1"/>
  <c r="R230" i="1" s="1"/>
  <c r="Q226" i="1"/>
  <c r="Q230" i="1" s="1"/>
  <c r="P226" i="1"/>
  <c r="P230" i="1" s="1"/>
  <c r="O226" i="1"/>
  <c r="O230" i="1" s="1"/>
  <c r="N226" i="1"/>
  <c r="N230" i="1" s="1"/>
  <c r="M226" i="1"/>
  <c r="Z226" i="1" s="1"/>
  <c r="L226" i="1"/>
  <c r="L230" i="1" s="1"/>
  <c r="K226" i="1"/>
  <c r="K230" i="1" s="1"/>
  <c r="J226" i="1"/>
  <c r="J230" i="1" s="1"/>
  <c r="I226" i="1"/>
  <c r="I230" i="1" s="1"/>
  <c r="H226" i="1"/>
  <c r="H230" i="1" s="1"/>
  <c r="G226" i="1"/>
  <c r="G230" i="1" s="1"/>
  <c r="F226" i="1"/>
  <c r="F230" i="1" s="1"/>
  <c r="E226" i="1"/>
  <c r="E230" i="1" s="1"/>
  <c r="D226" i="1"/>
  <c r="D230" i="1" s="1"/>
  <c r="C226" i="1"/>
  <c r="C230" i="1" s="1"/>
  <c r="B226" i="1"/>
  <c r="B230" i="1" s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Z219" i="1" s="1"/>
  <c r="AB219" i="1" s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Z218" i="1" s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Z217" i="1" s="1"/>
  <c r="AB217" i="1" s="1"/>
  <c r="L217" i="1"/>
  <c r="K217" i="1"/>
  <c r="J217" i="1"/>
  <c r="I217" i="1"/>
  <c r="H217" i="1"/>
  <c r="G217" i="1"/>
  <c r="F217" i="1"/>
  <c r="E217" i="1"/>
  <c r="D217" i="1"/>
  <c r="C217" i="1"/>
  <c r="B217" i="1"/>
  <c r="Y216" i="1"/>
  <c r="Y220" i="1" s="1"/>
  <c r="X216" i="1"/>
  <c r="X220" i="1" s="1"/>
  <c r="W216" i="1"/>
  <c r="W220" i="1" s="1"/>
  <c r="V216" i="1"/>
  <c r="V220" i="1" s="1"/>
  <c r="U216" i="1"/>
  <c r="U220" i="1" s="1"/>
  <c r="T216" i="1"/>
  <c r="T220" i="1" s="1"/>
  <c r="S216" i="1"/>
  <c r="S220" i="1" s="1"/>
  <c r="R216" i="1"/>
  <c r="R220" i="1" s="1"/>
  <c r="Q216" i="1"/>
  <c r="Q220" i="1" s="1"/>
  <c r="P216" i="1"/>
  <c r="P220" i="1" s="1"/>
  <c r="O216" i="1"/>
  <c r="O220" i="1" s="1"/>
  <c r="N216" i="1"/>
  <c r="N220" i="1" s="1"/>
  <c r="M216" i="1"/>
  <c r="Z216" i="1" s="1"/>
  <c r="L216" i="1"/>
  <c r="L220" i="1" s="1"/>
  <c r="K216" i="1"/>
  <c r="K220" i="1" s="1"/>
  <c r="J216" i="1"/>
  <c r="J220" i="1" s="1"/>
  <c r="I216" i="1"/>
  <c r="I220" i="1" s="1"/>
  <c r="H216" i="1"/>
  <c r="H220" i="1" s="1"/>
  <c r="G216" i="1"/>
  <c r="G220" i="1" s="1"/>
  <c r="F216" i="1"/>
  <c r="F220" i="1" s="1"/>
  <c r="E216" i="1"/>
  <c r="E220" i="1" s="1"/>
  <c r="D216" i="1"/>
  <c r="D220" i="1" s="1"/>
  <c r="C216" i="1"/>
  <c r="C220" i="1" s="1"/>
  <c r="B216" i="1"/>
  <c r="B220" i="1" s="1"/>
  <c r="Z200" i="1"/>
  <c r="Z198" i="1"/>
  <c r="AA198" i="1" s="1"/>
  <c r="Z197" i="1"/>
  <c r="AA197" i="1" s="1"/>
  <c r="Y196" i="1"/>
  <c r="Y206" i="1" s="1"/>
  <c r="X196" i="1"/>
  <c r="X206" i="1" s="1"/>
  <c r="W196" i="1"/>
  <c r="W206" i="1" s="1"/>
  <c r="V196" i="1"/>
  <c r="V206" i="1" s="1"/>
  <c r="U196" i="1"/>
  <c r="U206" i="1" s="1"/>
  <c r="T196" i="1"/>
  <c r="T206" i="1" s="1"/>
  <c r="S196" i="1"/>
  <c r="S206" i="1" s="1"/>
  <c r="R196" i="1"/>
  <c r="R206" i="1" s="1"/>
  <c r="Q196" i="1"/>
  <c r="Q206" i="1" s="1"/>
  <c r="P196" i="1"/>
  <c r="P206" i="1" s="1"/>
  <c r="O196" i="1"/>
  <c r="O206" i="1" s="1"/>
  <c r="N196" i="1"/>
  <c r="N206" i="1" s="1"/>
  <c r="M196" i="1"/>
  <c r="M206" i="1" s="1"/>
  <c r="L196" i="1"/>
  <c r="L206" i="1" s="1"/>
  <c r="K196" i="1"/>
  <c r="K206" i="1" s="1"/>
  <c r="J196" i="1"/>
  <c r="J206" i="1" s="1"/>
  <c r="I196" i="1"/>
  <c r="I206" i="1" s="1"/>
  <c r="H196" i="1"/>
  <c r="H206" i="1" s="1"/>
  <c r="G196" i="1"/>
  <c r="G206" i="1" s="1"/>
  <c r="F196" i="1"/>
  <c r="F206" i="1" s="1"/>
  <c r="E196" i="1"/>
  <c r="E206" i="1" s="1"/>
  <c r="D196" i="1"/>
  <c r="D206" i="1" s="1"/>
  <c r="C196" i="1"/>
  <c r="C206" i="1" s="1"/>
  <c r="B196" i="1"/>
  <c r="B206" i="1" s="1"/>
  <c r="Y195" i="1"/>
  <c r="Y205" i="1" s="1"/>
  <c r="X195" i="1"/>
  <c r="X205" i="1" s="1"/>
  <c r="W195" i="1"/>
  <c r="W205" i="1" s="1"/>
  <c r="V195" i="1"/>
  <c r="V205" i="1" s="1"/>
  <c r="U195" i="1"/>
  <c r="U205" i="1" s="1"/>
  <c r="T195" i="1"/>
  <c r="T205" i="1" s="1"/>
  <c r="S195" i="1"/>
  <c r="S205" i="1" s="1"/>
  <c r="R195" i="1"/>
  <c r="R205" i="1" s="1"/>
  <c r="Q195" i="1"/>
  <c r="Q205" i="1" s="1"/>
  <c r="P195" i="1"/>
  <c r="P205" i="1" s="1"/>
  <c r="O195" i="1"/>
  <c r="O205" i="1" s="1"/>
  <c r="N195" i="1"/>
  <c r="N205" i="1" s="1"/>
  <c r="M195" i="1"/>
  <c r="M205" i="1" s="1"/>
  <c r="L195" i="1"/>
  <c r="L205" i="1" s="1"/>
  <c r="K195" i="1"/>
  <c r="K205" i="1" s="1"/>
  <c r="J195" i="1"/>
  <c r="J205" i="1" s="1"/>
  <c r="I195" i="1"/>
  <c r="I205" i="1" s="1"/>
  <c r="H195" i="1"/>
  <c r="H205" i="1" s="1"/>
  <c r="G195" i="1"/>
  <c r="G205" i="1" s="1"/>
  <c r="F195" i="1"/>
  <c r="F205" i="1" s="1"/>
  <c r="E195" i="1"/>
  <c r="E205" i="1" s="1"/>
  <c r="D195" i="1"/>
  <c r="D205" i="1" s="1"/>
  <c r="C195" i="1"/>
  <c r="C205" i="1" s="1"/>
  <c r="B195" i="1"/>
  <c r="B205" i="1" s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Z188" i="1" s="1"/>
  <c r="L188" i="1"/>
  <c r="K188" i="1"/>
  <c r="J188" i="1"/>
  <c r="I188" i="1"/>
  <c r="H188" i="1"/>
  <c r="G188" i="1"/>
  <c r="F188" i="1"/>
  <c r="E188" i="1"/>
  <c r="D188" i="1"/>
  <c r="C188" i="1"/>
  <c r="B188" i="1"/>
  <c r="AA188" i="1" s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Z187" i="1" s="1"/>
  <c r="L187" i="1"/>
  <c r="K187" i="1"/>
  <c r="J187" i="1"/>
  <c r="I187" i="1"/>
  <c r="H187" i="1"/>
  <c r="G187" i="1"/>
  <c r="F187" i="1"/>
  <c r="E187" i="1"/>
  <c r="D187" i="1"/>
  <c r="C187" i="1"/>
  <c r="B187" i="1"/>
  <c r="AA187" i="1" s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Z186" i="1" s="1"/>
  <c r="AB186" i="1" s="1"/>
  <c r="L186" i="1"/>
  <c r="K186" i="1"/>
  <c r="J186" i="1"/>
  <c r="I186" i="1"/>
  <c r="H186" i="1"/>
  <c r="G186" i="1"/>
  <c r="F186" i="1"/>
  <c r="E186" i="1"/>
  <c r="D186" i="1"/>
  <c r="C186" i="1"/>
  <c r="B186" i="1"/>
  <c r="AA186" i="1" s="1"/>
  <c r="Y185" i="1"/>
  <c r="Y189" i="1" s="1"/>
  <c r="X185" i="1"/>
  <c r="X189" i="1" s="1"/>
  <c r="W185" i="1"/>
  <c r="W189" i="1" s="1"/>
  <c r="V185" i="1"/>
  <c r="V189" i="1" s="1"/>
  <c r="U185" i="1"/>
  <c r="U189" i="1" s="1"/>
  <c r="T185" i="1"/>
  <c r="T189" i="1" s="1"/>
  <c r="S185" i="1"/>
  <c r="S189" i="1" s="1"/>
  <c r="R185" i="1"/>
  <c r="R189" i="1" s="1"/>
  <c r="Q185" i="1"/>
  <c r="Q189" i="1" s="1"/>
  <c r="P185" i="1"/>
  <c r="P189" i="1" s="1"/>
  <c r="O185" i="1"/>
  <c r="O189" i="1" s="1"/>
  <c r="N185" i="1"/>
  <c r="N189" i="1" s="1"/>
  <c r="M185" i="1"/>
  <c r="M189" i="1" s="1"/>
  <c r="L185" i="1"/>
  <c r="L189" i="1" s="1"/>
  <c r="K185" i="1"/>
  <c r="K189" i="1" s="1"/>
  <c r="J185" i="1"/>
  <c r="J189" i="1" s="1"/>
  <c r="I185" i="1"/>
  <c r="I189" i="1" s="1"/>
  <c r="H185" i="1"/>
  <c r="H189" i="1" s="1"/>
  <c r="G185" i="1"/>
  <c r="G189" i="1" s="1"/>
  <c r="F185" i="1"/>
  <c r="F189" i="1" s="1"/>
  <c r="E185" i="1"/>
  <c r="E189" i="1" s="1"/>
  <c r="D185" i="1"/>
  <c r="D189" i="1" s="1"/>
  <c r="C185" i="1"/>
  <c r="C189" i="1" s="1"/>
  <c r="B185" i="1"/>
  <c r="B189" i="1" s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Z178" i="1" s="1"/>
  <c r="L178" i="1"/>
  <c r="K178" i="1"/>
  <c r="J178" i="1"/>
  <c r="I178" i="1"/>
  <c r="H178" i="1"/>
  <c r="G178" i="1"/>
  <c r="F178" i="1"/>
  <c r="E178" i="1"/>
  <c r="D178" i="1"/>
  <c r="C178" i="1"/>
  <c r="B178" i="1"/>
  <c r="AA178" i="1" s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Z177" i="1" s="1"/>
  <c r="L177" i="1"/>
  <c r="K177" i="1"/>
  <c r="J177" i="1"/>
  <c r="I177" i="1"/>
  <c r="H177" i="1"/>
  <c r="G177" i="1"/>
  <c r="F177" i="1"/>
  <c r="E177" i="1"/>
  <c r="D177" i="1"/>
  <c r="C177" i="1"/>
  <c r="B177" i="1"/>
  <c r="AA177" i="1" s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Z176" i="1" s="1"/>
  <c r="AB176" i="1" s="1"/>
  <c r="L176" i="1"/>
  <c r="K176" i="1"/>
  <c r="J176" i="1"/>
  <c r="I176" i="1"/>
  <c r="H176" i="1"/>
  <c r="G176" i="1"/>
  <c r="F176" i="1"/>
  <c r="E176" i="1"/>
  <c r="D176" i="1"/>
  <c r="C176" i="1"/>
  <c r="B176" i="1"/>
  <c r="AA176" i="1" s="1"/>
  <c r="Y175" i="1"/>
  <c r="Y179" i="1" s="1"/>
  <c r="X175" i="1"/>
  <c r="X179" i="1" s="1"/>
  <c r="W175" i="1"/>
  <c r="W179" i="1" s="1"/>
  <c r="V175" i="1"/>
  <c r="V179" i="1" s="1"/>
  <c r="U175" i="1"/>
  <c r="U179" i="1" s="1"/>
  <c r="T175" i="1"/>
  <c r="T179" i="1" s="1"/>
  <c r="S175" i="1"/>
  <c r="S179" i="1" s="1"/>
  <c r="R175" i="1"/>
  <c r="R179" i="1" s="1"/>
  <c r="Q175" i="1"/>
  <c r="Q179" i="1" s="1"/>
  <c r="P175" i="1"/>
  <c r="P179" i="1" s="1"/>
  <c r="O175" i="1"/>
  <c r="O179" i="1" s="1"/>
  <c r="N175" i="1"/>
  <c r="N179" i="1" s="1"/>
  <c r="M175" i="1"/>
  <c r="M179" i="1" s="1"/>
  <c r="L175" i="1"/>
  <c r="L179" i="1" s="1"/>
  <c r="K175" i="1"/>
  <c r="K179" i="1" s="1"/>
  <c r="J175" i="1"/>
  <c r="J179" i="1" s="1"/>
  <c r="I175" i="1"/>
  <c r="I179" i="1" s="1"/>
  <c r="H175" i="1"/>
  <c r="H179" i="1" s="1"/>
  <c r="G175" i="1"/>
  <c r="G179" i="1" s="1"/>
  <c r="F175" i="1"/>
  <c r="F179" i="1" s="1"/>
  <c r="E175" i="1"/>
  <c r="E179" i="1" s="1"/>
  <c r="D175" i="1"/>
  <c r="D179" i="1" s="1"/>
  <c r="C175" i="1"/>
  <c r="C179" i="1" s="1"/>
  <c r="B175" i="1"/>
  <c r="B179" i="1" s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Z168" i="1" s="1"/>
  <c r="L168" i="1"/>
  <c r="K168" i="1"/>
  <c r="J168" i="1"/>
  <c r="I168" i="1"/>
  <c r="H168" i="1"/>
  <c r="G168" i="1"/>
  <c r="F168" i="1"/>
  <c r="E168" i="1"/>
  <c r="D168" i="1"/>
  <c r="C168" i="1"/>
  <c r="B168" i="1"/>
  <c r="AA168" i="1" s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Z167" i="1" s="1"/>
  <c r="L167" i="1"/>
  <c r="K167" i="1"/>
  <c r="J167" i="1"/>
  <c r="I167" i="1"/>
  <c r="H167" i="1"/>
  <c r="G167" i="1"/>
  <c r="F167" i="1"/>
  <c r="E167" i="1"/>
  <c r="D167" i="1"/>
  <c r="C167" i="1"/>
  <c r="B167" i="1"/>
  <c r="AA167" i="1" s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Z166" i="1" s="1"/>
  <c r="AB166" i="1" s="1"/>
  <c r="L166" i="1"/>
  <c r="K166" i="1"/>
  <c r="J166" i="1"/>
  <c r="I166" i="1"/>
  <c r="H166" i="1"/>
  <c r="G166" i="1"/>
  <c r="F166" i="1"/>
  <c r="E166" i="1"/>
  <c r="D166" i="1"/>
  <c r="C166" i="1"/>
  <c r="B166" i="1"/>
  <c r="AA166" i="1" s="1"/>
  <c r="Y165" i="1"/>
  <c r="Y169" i="1" s="1"/>
  <c r="X165" i="1"/>
  <c r="X169" i="1" s="1"/>
  <c r="W165" i="1"/>
  <c r="W169" i="1" s="1"/>
  <c r="V165" i="1"/>
  <c r="V169" i="1" s="1"/>
  <c r="U165" i="1"/>
  <c r="U169" i="1" s="1"/>
  <c r="T165" i="1"/>
  <c r="T169" i="1" s="1"/>
  <c r="S165" i="1"/>
  <c r="S169" i="1" s="1"/>
  <c r="R165" i="1"/>
  <c r="R169" i="1" s="1"/>
  <c r="Q165" i="1"/>
  <c r="Q169" i="1" s="1"/>
  <c r="P165" i="1"/>
  <c r="P169" i="1" s="1"/>
  <c r="O165" i="1"/>
  <c r="O169" i="1" s="1"/>
  <c r="N165" i="1"/>
  <c r="N169" i="1" s="1"/>
  <c r="M165" i="1"/>
  <c r="M169" i="1" s="1"/>
  <c r="L165" i="1"/>
  <c r="L169" i="1" s="1"/>
  <c r="K165" i="1"/>
  <c r="K169" i="1" s="1"/>
  <c r="J165" i="1"/>
  <c r="J169" i="1" s="1"/>
  <c r="I165" i="1"/>
  <c r="I169" i="1" s="1"/>
  <c r="H165" i="1"/>
  <c r="H169" i="1" s="1"/>
  <c r="G165" i="1"/>
  <c r="G169" i="1" s="1"/>
  <c r="F165" i="1"/>
  <c r="F169" i="1" s="1"/>
  <c r="E165" i="1"/>
  <c r="E169" i="1" s="1"/>
  <c r="D165" i="1"/>
  <c r="D169" i="1" s="1"/>
  <c r="C165" i="1"/>
  <c r="C169" i="1" s="1"/>
  <c r="B165" i="1"/>
  <c r="B169" i="1" s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Z160" i="1" s="1"/>
  <c r="L160" i="1"/>
  <c r="K160" i="1"/>
  <c r="J160" i="1"/>
  <c r="I160" i="1"/>
  <c r="H160" i="1"/>
  <c r="G160" i="1"/>
  <c r="F160" i="1"/>
  <c r="E160" i="1"/>
  <c r="D160" i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Z158" i="1" s="1"/>
  <c r="L158" i="1"/>
  <c r="K158" i="1"/>
  <c r="J158" i="1"/>
  <c r="I158" i="1"/>
  <c r="H158" i="1"/>
  <c r="G158" i="1"/>
  <c r="F158" i="1"/>
  <c r="E158" i="1"/>
  <c r="D158" i="1"/>
  <c r="C158" i="1"/>
  <c r="B158" i="1"/>
  <c r="AA158" i="1" s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Z157" i="1" s="1"/>
  <c r="L157" i="1"/>
  <c r="K157" i="1"/>
  <c r="J157" i="1"/>
  <c r="I157" i="1"/>
  <c r="H157" i="1"/>
  <c r="G157" i="1"/>
  <c r="F157" i="1"/>
  <c r="E157" i="1"/>
  <c r="D157" i="1"/>
  <c r="C157" i="1"/>
  <c r="B157" i="1"/>
  <c r="AA157" i="1" s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Z156" i="1" s="1"/>
  <c r="AB156" i="1" s="1"/>
  <c r="L156" i="1"/>
  <c r="K156" i="1"/>
  <c r="J156" i="1"/>
  <c r="I156" i="1"/>
  <c r="H156" i="1"/>
  <c r="G156" i="1"/>
  <c r="F156" i="1"/>
  <c r="E156" i="1"/>
  <c r="D156" i="1"/>
  <c r="C156" i="1"/>
  <c r="B156" i="1"/>
  <c r="AA156" i="1" s="1"/>
  <c r="Y155" i="1"/>
  <c r="Y159" i="1" s="1"/>
  <c r="X155" i="1"/>
  <c r="X159" i="1" s="1"/>
  <c r="W155" i="1"/>
  <c r="W159" i="1" s="1"/>
  <c r="V155" i="1"/>
  <c r="V159" i="1" s="1"/>
  <c r="U155" i="1"/>
  <c r="U159" i="1" s="1"/>
  <c r="T155" i="1"/>
  <c r="T159" i="1" s="1"/>
  <c r="S155" i="1"/>
  <c r="S159" i="1" s="1"/>
  <c r="R155" i="1"/>
  <c r="R159" i="1" s="1"/>
  <c r="Q155" i="1"/>
  <c r="Q159" i="1" s="1"/>
  <c r="P155" i="1"/>
  <c r="P159" i="1" s="1"/>
  <c r="O155" i="1"/>
  <c r="O159" i="1" s="1"/>
  <c r="N155" i="1"/>
  <c r="N159" i="1" s="1"/>
  <c r="M155" i="1"/>
  <c r="M159" i="1" s="1"/>
  <c r="L155" i="1"/>
  <c r="L159" i="1" s="1"/>
  <c r="K155" i="1"/>
  <c r="K159" i="1" s="1"/>
  <c r="J155" i="1"/>
  <c r="J159" i="1" s="1"/>
  <c r="I155" i="1"/>
  <c r="I159" i="1" s="1"/>
  <c r="H155" i="1"/>
  <c r="H159" i="1" s="1"/>
  <c r="G155" i="1"/>
  <c r="G159" i="1" s="1"/>
  <c r="F155" i="1"/>
  <c r="F159" i="1" s="1"/>
  <c r="E155" i="1"/>
  <c r="E159" i="1" s="1"/>
  <c r="D155" i="1"/>
  <c r="D159" i="1" s="1"/>
  <c r="C155" i="1"/>
  <c r="C159" i="1" s="1"/>
  <c r="B155" i="1"/>
  <c r="B159" i="1" s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Z148" i="1" s="1"/>
  <c r="L148" i="1"/>
  <c r="K148" i="1"/>
  <c r="J148" i="1"/>
  <c r="I148" i="1"/>
  <c r="H148" i="1"/>
  <c r="G148" i="1"/>
  <c r="F148" i="1"/>
  <c r="E148" i="1"/>
  <c r="D148" i="1"/>
  <c r="C148" i="1"/>
  <c r="B148" i="1"/>
  <c r="AA148" i="1" s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Z147" i="1" s="1"/>
  <c r="L147" i="1"/>
  <c r="K147" i="1"/>
  <c r="J147" i="1"/>
  <c r="I147" i="1"/>
  <c r="H147" i="1"/>
  <c r="G147" i="1"/>
  <c r="F147" i="1"/>
  <c r="E147" i="1"/>
  <c r="D147" i="1"/>
  <c r="C147" i="1"/>
  <c r="B147" i="1"/>
  <c r="AA147" i="1" s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Z146" i="1" s="1"/>
  <c r="AB146" i="1" s="1"/>
  <c r="L146" i="1"/>
  <c r="K146" i="1"/>
  <c r="J146" i="1"/>
  <c r="I146" i="1"/>
  <c r="H146" i="1"/>
  <c r="G146" i="1"/>
  <c r="F146" i="1"/>
  <c r="E146" i="1"/>
  <c r="D146" i="1"/>
  <c r="C146" i="1"/>
  <c r="B146" i="1"/>
  <c r="AA146" i="1" s="1"/>
  <c r="Y145" i="1"/>
  <c r="Y149" i="1" s="1"/>
  <c r="X145" i="1"/>
  <c r="X149" i="1" s="1"/>
  <c r="W145" i="1"/>
  <c r="W149" i="1" s="1"/>
  <c r="V145" i="1"/>
  <c r="V149" i="1" s="1"/>
  <c r="U145" i="1"/>
  <c r="U149" i="1" s="1"/>
  <c r="T145" i="1"/>
  <c r="T149" i="1" s="1"/>
  <c r="S145" i="1"/>
  <c r="S149" i="1" s="1"/>
  <c r="R145" i="1"/>
  <c r="R149" i="1" s="1"/>
  <c r="Q145" i="1"/>
  <c r="Q149" i="1" s="1"/>
  <c r="P145" i="1"/>
  <c r="P149" i="1" s="1"/>
  <c r="O145" i="1"/>
  <c r="O149" i="1" s="1"/>
  <c r="N145" i="1"/>
  <c r="N149" i="1" s="1"/>
  <c r="M145" i="1"/>
  <c r="M149" i="1" s="1"/>
  <c r="L145" i="1"/>
  <c r="L149" i="1" s="1"/>
  <c r="K145" i="1"/>
  <c r="K149" i="1" s="1"/>
  <c r="J145" i="1"/>
  <c r="J149" i="1" s="1"/>
  <c r="I145" i="1"/>
  <c r="I149" i="1" s="1"/>
  <c r="H145" i="1"/>
  <c r="H149" i="1" s="1"/>
  <c r="G145" i="1"/>
  <c r="G149" i="1" s="1"/>
  <c r="F145" i="1"/>
  <c r="F149" i="1" s="1"/>
  <c r="E145" i="1"/>
  <c r="E149" i="1" s="1"/>
  <c r="D145" i="1"/>
  <c r="D149" i="1" s="1"/>
  <c r="C145" i="1"/>
  <c r="C149" i="1" s="1"/>
  <c r="B145" i="1"/>
  <c r="B149" i="1" s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L138" i="1"/>
  <c r="K138" i="1"/>
  <c r="J138" i="1"/>
  <c r="I138" i="1"/>
  <c r="H138" i="1"/>
  <c r="G138" i="1"/>
  <c r="F138" i="1"/>
  <c r="E138" i="1"/>
  <c r="D138" i="1"/>
  <c r="C138" i="1"/>
  <c r="B138" i="1"/>
  <c r="AA138" i="1" s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Z137" i="1" s="1"/>
  <c r="L137" i="1"/>
  <c r="K137" i="1"/>
  <c r="J137" i="1"/>
  <c r="I137" i="1"/>
  <c r="H137" i="1"/>
  <c r="G137" i="1"/>
  <c r="F137" i="1"/>
  <c r="E137" i="1"/>
  <c r="D137" i="1"/>
  <c r="C137" i="1"/>
  <c r="B137" i="1"/>
  <c r="AA137" i="1" s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Z136" i="1" s="1"/>
  <c r="AB136" i="1" s="1"/>
  <c r="L136" i="1"/>
  <c r="K136" i="1"/>
  <c r="J136" i="1"/>
  <c r="I136" i="1"/>
  <c r="H136" i="1"/>
  <c r="G136" i="1"/>
  <c r="F136" i="1"/>
  <c r="E136" i="1"/>
  <c r="D136" i="1"/>
  <c r="C136" i="1"/>
  <c r="B136" i="1"/>
  <c r="AA136" i="1" s="1"/>
  <c r="Y135" i="1"/>
  <c r="Y139" i="1" s="1"/>
  <c r="X135" i="1"/>
  <c r="X139" i="1" s="1"/>
  <c r="W135" i="1"/>
  <c r="W139" i="1" s="1"/>
  <c r="V135" i="1"/>
  <c r="V139" i="1" s="1"/>
  <c r="U135" i="1"/>
  <c r="U139" i="1" s="1"/>
  <c r="T135" i="1"/>
  <c r="T139" i="1" s="1"/>
  <c r="S135" i="1"/>
  <c r="S139" i="1" s="1"/>
  <c r="R135" i="1"/>
  <c r="R139" i="1" s="1"/>
  <c r="Q135" i="1"/>
  <c r="Q139" i="1" s="1"/>
  <c r="P135" i="1"/>
  <c r="P139" i="1" s="1"/>
  <c r="O135" i="1"/>
  <c r="O139" i="1" s="1"/>
  <c r="N135" i="1"/>
  <c r="N139" i="1" s="1"/>
  <c r="M135" i="1"/>
  <c r="M139" i="1" s="1"/>
  <c r="L135" i="1"/>
  <c r="L139" i="1" s="1"/>
  <c r="K135" i="1"/>
  <c r="K139" i="1" s="1"/>
  <c r="J135" i="1"/>
  <c r="J139" i="1" s="1"/>
  <c r="I135" i="1"/>
  <c r="I139" i="1" s="1"/>
  <c r="H135" i="1"/>
  <c r="H139" i="1" s="1"/>
  <c r="G135" i="1"/>
  <c r="G139" i="1" s="1"/>
  <c r="F135" i="1"/>
  <c r="F139" i="1" s="1"/>
  <c r="E135" i="1"/>
  <c r="E139" i="1" s="1"/>
  <c r="D135" i="1"/>
  <c r="D139" i="1" s="1"/>
  <c r="C135" i="1"/>
  <c r="C139" i="1" s="1"/>
  <c r="B135" i="1"/>
  <c r="B139" i="1" s="1"/>
  <c r="Z133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Z130" i="1" s="1"/>
  <c r="L130" i="1"/>
  <c r="K130" i="1"/>
  <c r="J130" i="1"/>
  <c r="I130" i="1"/>
  <c r="H130" i="1"/>
  <c r="G130" i="1"/>
  <c r="F130" i="1"/>
  <c r="E130" i="1"/>
  <c r="D130" i="1"/>
  <c r="C130" i="1"/>
  <c r="B130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Z128" i="1" s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Z127" i="1" s="1"/>
  <c r="L127" i="1"/>
  <c r="K127" i="1"/>
  <c r="J127" i="1"/>
  <c r="I127" i="1"/>
  <c r="H127" i="1"/>
  <c r="G127" i="1"/>
  <c r="F127" i="1"/>
  <c r="E127" i="1"/>
  <c r="D127" i="1"/>
  <c r="C127" i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Z126" i="1" s="1"/>
  <c r="AB126" i="1" s="1"/>
  <c r="L126" i="1"/>
  <c r="K126" i="1"/>
  <c r="J126" i="1"/>
  <c r="I126" i="1"/>
  <c r="H126" i="1"/>
  <c r="G126" i="1"/>
  <c r="F126" i="1"/>
  <c r="E126" i="1"/>
  <c r="D126" i="1"/>
  <c r="C126" i="1"/>
  <c r="B126" i="1"/>
  <c r="Y125" i="1"/>
  <c r="Y129" i="1" s="1"/>
  <c r="X125" i="1"/>
  <c r="X129" i="1" s="1"/>
  <c r="W125" i="1"/>
  <c r="W129" i="1" s="1"/>
  <c r="V125" i="1"/>
  <c r="V129" i="1" s="1"/>
  <c r="U125" i="1"/>
  <c r="U129" i="1" s="1"/>
  <c r="T125" i="1"/>
  <c r="T129" i="1" s="1"/>
  <c r="S125" i="1"/>
  <c r="S129" i="1" s="1"/>
  <c r="R125" i="1"/>
  <c r="R129" i="1" s="1"/>
  <c r="Q125" i="1"/>
  <c r="Q129" i="1" s="1"/>
  <c r="P125" i="1"/>
  <c r="P129" i="1" s="1"/>
  <c r="O125" i="1"/>
  <c r="O129" i="1" s="1"/>
  <c r="N125" i="1"/>
  <c r="N129" i="1" s="1"/>
  <c r="M125" i="1"/>
  <c r="M129" i="1" s="1"/>
  <c r="L125" i="1"/>
  <c r="L129" i="1" s="1"/>
  <c r="K125" i="1"/>
  <c r="K129" i="1" s="1"/>
  <c r="J125" i="1"/>
  <c r="J129" i="1" s="1"/>
  <c r="I125" i="1"/>
  <c r="I129" i="1" s="1"/>
  <c r="H125" i="1"/>
  <c r="H129" i="1" s="1"/>
  <c r="G125" i="1"/>
  <c r="G129" i="1" s="1"/>
  <c r="F125" i="1"/>
  <c r="F129" i="1" s="1"/>
  <c r="E125" i="1"/>
  <c r="E129" i="1" s="1"/>
  <c r="D125" i="1"/>
  <c r="D129" i="1" s="1"/>
  <c r="C125" i="1"/>
  <c r="C129" i="1" s="1"/>
  <c r="B125" i="1"/>
  <c r="B129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Z117" i="1" s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Z116" i="1" s="1"/>
  <c r="AB116" i="1" s="1"/>
  <c r="L116" i="1"/>
  <c r="K116" i="1"/>
  <c r="J116" i="1"/>
  <c r="I116" i="1"/>
  <c r="H116" i="1"/>
  <c r="G116" i="1"/>
  <c r="F116" i="1"/>
  <c r="E116" i="1"/>
  <c r="D116" i="1"/>
  <c r="C116" i="1"/>
  <c r="B116" i="1"/>
  <c r="Y115" i="1"/>
  <c r="Y119" i="1" s="1"/>
  <c r="X115" i="1"/>
  <c r="X119" i="1" s="1"/>
  <c r="W115" i="1"/>
  <c r="W119" i="1" s="1"/>
  <c r="V115" i="1"/>
  <c r="V119" i="1" s="1"/>
  <c r="U115" i="1"/>
  <c r="U119" i="1" s="1"/>
  <c r="T115" i="1"/>
  <c r="T119" i="1" s="1"/>
  <c r="S115" i="1"/>
  <c r="S119" i="1" s="1"/>
  <c r="R115" i="1"/>
  <c r="R119" i="1" s="1"/>
  <c r="Q115" i="1"/>
  <c r="Q119" i="1" s="1"/>
  <c r="P115" i="1"/>
  <c r="P119" i="1" s="1"/>
  <c r="O115" i="1"/>
  <c r="O119" i="1" s="1"/>
  <c r="N115" i="1"/>
  <c r="N119" i="1" s="1"/>
  <c r="M115" i="1"/>
  <c r="M119" i="1" s="1"/>
  <c r="L115" i="1"/>
  <c r="L119" i="1" s="1"/>
  <c r="K115" i="1"/>
  <c r="K119" i="1" s="1"/>
  <c r="J115" i="1"/>
  <c r="J119" i="1" s="1"/>
  <c r="I115" i="1"/>
  <c r="I119" i="1" s="1"/>
  <c r="H115" i="1"/>
  <c r="H119" i="1" s="1"/>
  <c r="G115" i="1"/>
  <c r="G119" i="1" s="1"/>
  <c r="F115" i="1"/>
  <c r="F119" i="1" s="1"/>
  <c r="E115" i="1"/>
  <c r="E119" i="1" s="1"/>
  <c r="D115" i="1"/>
  <c r="D119" i="1" s="1"/>
  <c r="C115" i="1"/>
  <c r="C119" i="1" s="1"/>
  <c r="B115" i="1"/>
  <c r="B119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Z107" i="1" s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Z106" i="1" s="1"/>
  <c r="AB106" i="1" s="1"/>
  <c r="L106" i="1"/>
  <c r="K106" i="1"/>
  <c r="J106" i="1"/>
  <c r="I106" i="1"/>
  <c r="H106" i="1"/>
  <c r="G106" i="1"/>
  <c r="F106" i="1"/>
  <c r="E106" i="1"/>
  <c r="D106" i="1"/>
  <c r="C106" i="1"/>
  <c r="B106" i="1"/>
  <c r="Y105" i="1"/>
  <c r="Y109" i="1" s="1"/>
  <c r="X105" i="1"/>
  <c r="X109" i="1" s="1"/>
  <c r="W105" i="1"/>
  <c r="W109" i="1" s="1"/>
  <c r="V105" i="1"/>
  <c r="V109" i="1" s="1"/>
  <c r="U105" i="1"/>
  <c r="U109" i="1" s="1"/>
  <c r="T105" i="1"/>
  <c r="T109" i="1" s="1"/>
  <c r="S105" i="1"/>
  <c r="S109" i="1" s="1"/>
  <c r="R105" i="1"/>
  <c r="R109" i="1" s="1"/>
  <c r="Q105" i="1"/>
  <c r="Q109" i="1" s="1"/>
  <c r="P105" i="1"/>
  <c r="P109" i="1" s="1"/>
  <c r="O105" i="1"/>
  <c r="O109" i="1" s="1"/>
  <c r="N105" i="1"/>
  <c r="N109" i="1" s="1"/>
  <c r="M105" i="1"/>
  <c r="M109" i="1" s="1"/>
  <c r="L105" i="1"/>
  <c r="L109" i="1" s="1"/>
  <c r="K105" i="1"/>
  <c r="K109" i="1" s="1"/>
  <c r="J105" i="1"/>
  <c r="J109" i="1" s="1"/>
  <c r="I105" i="1"/>
  <c r="I109" i="1" s="1"/>
  <c r="H105" i="1"/>
  <c r="H109" i="1" s="1"/>
  <c r="G105" i="1"/>
  <c r="G109" i="1" s="1"/>
  <c r="F105" i="1"/>
  <c r="F109" i="1" s="1"/>
  <c r="E105" i="1"/>
  <c r="E109" i="1" s="1"/>
  <c r="D105" i="1"/>
  <c r="D109" i="1" s="1"/>
  <c r="C105" i="1"/>
  <c r="C109" i="1" s="1"/>
  <c r="B105" i="1"/>
  <c r="B109" i="1" s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Z98" i="1" s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Z97" i="1" s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Z96" i="1" s="1"/>
  <c r="AB96" i="1" s="1"/>
  <c r="L96" i="1"/>
  <c r="K96" i="1"/>
  <c r="J96" i="1"/>
  <c r="I96" i="1"/>
  <c r="H96" i="1"/>
  <c r="G96" i="1"/>
  <c r="F96" i="1"/>
  <c r="E96" i="1"/>
  <c r="D96" i="1"/>
  <c r="C96" i="1"/>
  <c r="B96" i="1"/>
  <c r="Y95" i="1"/>
  <c r="Y99" i="1" s="1"/>
  <c r="X95" i="1"/>
  <c r="X99" i="1" s="1"/>
  <c r="W95" i="1"/>
  <c r="W99" i="1" s="1"/>
  <c r="V95" i="1"/>
  <c r="V99" i="1" s="1"/>
  <c r="U95" i="1"/>
  <c r="U99" i="1" s="1"/>
  <c r="T95" i="1"/>
  <c r="T99" i="1" s="1"/>
  <c r="S95" i="1"/>
  <c r="S99" i="1" s="1"/>
  <c r="R95" i="1"/>
  <c r="R99" i="1" s="1"/>
  <c r="Q95" i="1"/>
  <c r="Q99" i="1" s="1"/>
  <c r="P95" i="1"/>
  <c r="P99" i="1" s="1"/>
  <c r="O95" i="1"/>
  <c r="O99" i="1" s="1"/>
  <c r="N95" i="1"/>
  <c r="N99" i="1" s="1"/>
  <c r="M95" i="1"/>
  <c r="M99" i="1" s="1"/>
  <c r="L95" i="1"/>
  <c r="L99" i="1" s="1"/>
  <c r="K95" i="1"/>
  <c r="K99" i="1" s="1"/>
  <c r="J95" i="1"/>
  <c r="J99" i="1" s="1"/>
  <c r="I95" i="1"/>
  <c r="I99" i="1" s="1"/>
  <c r="H95" i="1"/>
  <c r="H99" i="1" s="1"/>
  <c r="G95" i="1"/>
  <c r="G99" i="1" s="1"/>
  <c r="F95" i="1"/>
  <c r="F99" i="1" s="1"/>
  <c r="E95" i="1"/>
  <c r="E99" i="1" s="1"/>
  <c r="D95" i="1"/>
  <c r="D99" i="1" s="1"/>
  <c r="C95" i="1"/>
  <c r="C99" i="1" s="1"/>
  <c r="B95" i="1"/>
  <c r="B99" i="1" s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Z90" i="1" s="1"/>
  <c r="L90" i="1"/>
  <c r="K90" i="1"/>
  <c r="J90" i="1"/>
  <c r="I90" i="1"/>
  <c r="H90" i="1"/>
  <c r="G90" i="1"/>
  <c r="F90" i="1"/>
  <c r="E90" i="1"/>
  <c r="D90" i="1"/>
  <c r="C90" i="1"/>
  <c r="B90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Z87" i="1" s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Z86" i="1" s="1"/>
  <c r="AB86" i="1" s="1"/>
  <c r="L86" i="1"/>
  <c r="K86" i="1"/>
  <c r="J86" i="1"/>
  <c r="I86" i="1"/>
  <c r="H86" i="1"/>
  <c r="G86" i="1"/>
  <c r="F86" i="1"/>
  <c r="E86" i="1"/>
  <c r="D86" i="1"/>
  <c r="C86" i="1"/>
  <c r="B86" i="1"/>
  <c r="Y85" i="1"/>
  <c r="Y89" i="1" s="1"/>
  <c r="X85" i="1"/>
  <c r="X89" i="1" s="1"/>
  <c r="W85" i="1"/>
  <c r="W89" i="1" s="1"/>
  <c r="V85" i="1"/>
  <c r="V89" i="1" s="1"/>
  <c r="U85" i="1"/>
  <c r="U89" i="1" s="1"/>
  <c r="T85" i="1"/>
  <c r="T89" i="1" s="1"/>
  <c r="S85" i="1"/>
  <c r="S89" i="1" s="1"/>
  <c r="R85" i="1"/>
  <c r="R89" i="1" s="1"/>
  <c r="Q85" i="1"/>
  <c r="Q89" i="1" s="1"/>
  <c r="P85" i="1"/>
  <c r="P89" i="1" s="1"/>
  <c r="O85" i="1"/>
  <c r="O89" i="1" s="1"/>
  <c r="N85" i="1"/>
  <c r="N89" i="1" s="1"/>
  <c r="M85" i="1"/>
  <c r="M89" i="1" s="1"/>
  <c r="L85" i="1"/>
  <c r="L89" i="1" s="1"/>
  <c r="K85" i="1"/>
  <c r="K89" i="1" s="1"/>
  <c r="J85" i="1"/>
  <c r="J89" i="1" s="1"/>
  <c r="I85" i="1"/>
  <c r="I89" i="1" s="1"/>
  <c r="H85" i="1"/>
  <c r="H89" i="1" s="1"/>
  <c r="G85" i="1"/>
  <c r="G89" i="1" s="1"/>
  <c r="F85" i="1"/>
  <c r="F89" i="1" s="1"/>
  <c r="E85" i="1"/>
  <c r="E89" i="1" s="1"/>
  <c r="D85" i="1"/>
  <c r="D89" i="1" s="1"/>
  <c r="C85" i="1"/>
  <c r="C89" i="1" s="1"/>
  <c r="B85" i="1"/>
  <c r="B89" i="1" s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Z77" i="1" s="1"/>
  <c r="L77" i="1"/>
  <c r="K77" i="1"/>
  <c r="J77" i="1"/>
  <c r="I77" i="1"/>
  <c r="H77" i="1"/>
  <c r="G77" i="1"/>
  <c r="F77" i="1"/>
  <c r="E77" i="1"/>
  <c r="D77" i="1"/>
  <c r="C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Z76" i="1" s="1"/>
  <c r="AB76" i="1" s="1"/>
  <c r="L76" i="1"/>
  <c r="K76" i="1"/>
  <c r="J76" i="1"/>
  <c r="I76" i="1"/>
  <c r="H76" i="1"/>
  <c r="G76" i="1"/>
  <c r="F76" i="1"/>
  <c r="E76" i="1"/>
  <c r="D76" i="1"/>
  <c r="C76" i="1"/>
  <c r="B76" i="1"/>
  <c r="Y75" i="1"/>
  <c r="Y79" i="1" s="1"/>
  <c r="X75" i="1"/>
  <c r="X79" i="1" s="1"/>
  <c r="W75" i="1"/>
  <c r="W79" i="1" s="1"/>
  <c r="V75" i="1"/>
  <c r="V79" i="1" s="1"/>
  <c r="U75" i="1"/>
  <c r="U79" i="1" s="1"/>
  <c r="T75" i="1"/>
  <c r="T79" i="1" s="1"/>
  <c r="S75" i="1"/>
  <c r="S79" i="1" s="1"/>
  <c r="R75" i="1"/>
  <c r="R79" i="1" s="1"/>
  <c r="Q75" i="1"/>
  <c r="Q79" i="1" s="1"/>
  <c r="P75" i="1"/>
  <c r="P79" i="1" s="1"/>
  <c r="O75" i="1"/>
  <c r="O79" i="1" s="1"/>
  <c r="N75" i="1"/>
  <c r="N79" i="1" s="1"/>
  <c r="M75" i="1"/>
  <c r="M79" i="1" s="1"/>
  <c r="L75" i="1"/>
  <c r="L79" i="1" s="1"/>
  <c r="K75" i="1"/>
  <c r="K79" i="1" s="1"/>
  <c r="J75" i="1"/>
  <c r="J79" i="1" s="1"/>
  <c r="I75" i="1"/>
  <c r="I79" i="1" s="1"/>
  <c r="H75" i="1"/>
  <c r="H79" i="1" s="1"/>
  <c r="G75" i="1"/>
  <c r="G79" i="1" s="1"/>
  <c r="F75" i="1"/>
  <c r="F79" i="1" s="1"/>
  <c r="E75" i="1"/>
  <c r="E79" i="1" s="1"/>
  <c r="D75" i="1"/>
  <c r="D79" i="1" s="1"/>
  <c r="C75" i="1"/>
  <c r="C79" i="1" s="1"/>
  <c r="B75" i="1"/>
  <c r="B79" i="1" s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Z68" i="1" s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Z67" i="1" s="1"/>
  <c r="L67" i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Z66" i="1" s="1"/>
  <c r="AB66" i="1" s="1"/>
  <c r="L66" i="1"/>
  <c r="K66" i="1"/>
  <c r="J66" i="1"/>
  <c r="I66" i="1"/>
  <c r="H66" i="1"/>
  <c r="G66" i="1"/>
  <c r="F66" i="1"/>
  <c r="E66" i="1"/>
  <c r="D66" i="1"/>
  <c r="C66" i="1"/>
  <c r="B66" i="1"/>
  <c r="Y65" i="1"/>
  <c r="Y69" i="1" s="1"/>
  <c r="X65" i="1"/>
  <c r="X69" i="1" s="1"/>
  <c r="W65" i="1"/>
  <c r="W69" i="1" s="1"/>
  <c r="V65" i="1"/>
  <c r="V69" i="1" s="1"/>
  <c r="U65" i="1"/>
  <c r="U69" i="1" s="1"/>
  <c r="T65" i="1"/>
  <c r="T69" i="1" s="1"/>
  <c r="S65" i="1"/>
  <c r="S69" i="1" s="1"/>
  <c r="R65" i="1"/>
  <c r="R69" i="1" s="1"/>
  <c r="Q65" i="1"/>
  <c r="Q69" i="1" s="1"/>
  <c r="P65" i="1"/>
  <c r="P69" i="1" s="1"/>
  <c r="O65" i="1"/>
  <c r="O69" i="1" s="1"/>
  <c r="N65" i="1"/>
  <c r="N69" i="1" s="1"/>
  <c r="M65" i="1"/>
  <c r="M69" i="1" s="1"/>
  <c r="L65" i="1"/>
  <c r="L69" i="1" s="1"/>
  <c r="K65" i="1"/>
  <c r="K69" i="1" s="1"/>
  <c r="J65" i="1"/>
  <c r="J69" i="1" s="1"/>
  <c r="I65" i="1"/>
  <c r="I69" i="1" s="1"/>
  <c r="H65" i="1"/>
  <c r="H69" i="1" s="1"/>
  <c r="G65" i="1"/>
  <c r="G69" i="1" s="1"/>
  <c r="F65" i="1"/>
  <c r="F69" i="1" s="1"/>
  <c r="E65" i="1"/>
  <c r="E69" i="1" s="1"/>
  <c r="D65" i="1"/>
  <c r="D69" i="1" s="1"/>
  <c r="C65" i="1"/>
  <c r="C69" i="1" s="1"/>
  <c r="B65" i="1"/>
  <c r="B69" i="1" s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Z58" i="1" s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Z57" i="1" s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Z56" i="1" s="1"/>
  <c r="AB56" i="1" s="1"/>
  <c r="L56" i="1"/>
  <c r="K56" i="1"/>
  <c r="J56" i="1"/>
  <c r="I56" i="1"/>
  <c r="H56" i="1"/>
  <c r="G56" i="1"/>
  <c r="F56" i="1"/>
  <c r="E56" i="1"/>
  <c r="D56" i="1"/>
  <c r="C56" i="1"/>
  <c r="B56" i="1"/>
  <c r="Y55" i="1"/>
  <c r="Y59" i="1" s="1"/>
  <c r="X55" i="1"/>
  <c r="X59" i="1" s="1"/>
  <c r="W55" i="1"/>
  <c r="W59" i="1" s="1"/>
  <c r="V55" i="1"/>
  <c r="V59" i="1" s="1"/>
  <c r="U55" i="1"/>
  <c r="U59" i="1" s="1"/>
  <c r="T55" i="1"/>
  <c r="T59" i="1" s="1"/>
  <c r="S55" i="1"/>
  <c r="S59" i="1" s="1"/>
  <c r="R55" i="1"/>
  <c r="R59" i="1" s="1"/>
  <c r="Q55" i="1"/>
  <c r="Q59" i="1" s="1"/>
  <c r="P55" i="1"/>
  <c r="P59" i="1" s="1"/>
  <c r="O55" i="1"/>
  <c r="O59" i="1" s="1"/>
  <c r="N55" i="1"/>
  <c r="N59" i="1" s="1"/>
  <c r="M55" i="1"/>
  <c r="M59" i="1" s="1"/>
  <c r="L55" i="1"/>
  <c r="L59" i="1" s="1"/>
  <c r="K55" i="1"/>
  <c r="K59" i="1" s="1"/>
  <c r="J55" i="1"/>
  <c r="J59" i="1" s="1"/>
  <c r="I55" i="1"/>
  <c r="I59" i="1" s="1"/>
  <c r="H55" i="1"/>
  <c r="H59" i="1" s="1"/>
  <c r="G55" i="1"/>
  <c r="G59" i="1" s="1"/>
  <c r="F55" i="1"/>
  <c r="F59" i="1" s="1"/>
  <c r="E55" i="1"/>
  <c r="E59" i="1" s="1"/>
  <c r="D55" i="1"/>
  <c r="D59" i="1" s="1"/>
  <c r="C55" i="1"/>
  <c r="C59" i="1" s="1"/>
  <c r="B55" i="1"/>
  <c r="B59" i="1" s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Z50" i="1" s="1"/>
  <c r="L50" i="1"/>
  <c r="K50" i="1"/>
  <c r="J50" i="1"/>
  <c r="I50" i="1"/>
  <c r="H50" i="1"/>
  <c r="G50" i="1"/>
  <c r="F50" i="1"/>
  <c r="E50" i="1"/>
  <c r="D50" i="1"/>
  <c r="C50" i="1"/>
  <c r="B50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Z48" i="1" s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Z47" i="1" s="1"/>
  <c r="L47" i="1"/>
  <c r="K47" i="1"/>
  <c r="J47" i="1"/>
  <c r="I47" i="1"/>
  <c r="H47" i="1"/>
  <c r="G47" i="1"/>
  <c r="F47" i="1"/>
  <c r="E47" i="1"/>
  <c r="D47" i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Z46" i="1" s="1"/>
  <c r="AB46" i="1" s="1"/>
  <c r="L46" i="1"/>
  <c r="K46" i="1"/>
  <c r="J46" i="1"/>
  <c r="I46" i="1"/>
  <c r="H46" i="1"/>
  <c r="G46" i="1"/>
  <c r="F46" i="1"/>
  <c r="E46" i="1"/>
  <c r="D46" i="1"/>
  <c r="C46" i="1"/>
  <c r="B46" i="1"/>
  <c r="Y45" i="1"/>
  <c r="Y49" i="1" s="1"/>
  <c r="X45" i="1"/>
  <c r="X49" i="1" s="1"/>
  <c r="W45" i="1"/>
  <c r="W49" i="1" s="1"/>
  <c r="V45" i="1"/>
  <c r="V49" i="1" s="1"/>
  <c r="U45" i="1"/>
  <c r="U49" i="1" s="1"/>
  <c r="T45" i="1"/>
  <c r="T49" i="1" s="1"/>
  <c r="S45" i="1"/>
  <c r="S49" i="1" s="1"/>
  <c r="R45" i="1"/>
  <c r="R49" i="1" s="1"/>
  <c r="Q45" i="1"/>
  <c r="Q49" i="1" s="1"/>
  <c r="P45" i="1"/>
  <c r="P49" i="1" s="1"/>
  <c r="O45" i="1"/>
  <c r="O49" i="1" s="1"/>
  <c r="N45" i="1"/>
  <c r="N49" i="1" s="1"/>
  <c r="M45" i="1"/>
  <c r="M49" i="1" s="1"/>
  <c r="L45" i="1"/>
  <c r="L49" i="1" s="1"/>
  <c r="K45" i="1"/>
  <c r="K49" i="1" s="1"/>
  <c r="J45" i="1"/>
  <c r="J49" i="1" s="1"/>
  <c r="I45" i="1"/>
  <c r="I49" i="1" s="1"/>
  <c r="H45" i="1"/>
  <c r="H49" i="1" s="1"/>
  <c r="G45" i="1"/>
  <c r="G49" i="1" s="1"/>
  <c r="F45" i="1"/>
  <c r="F49" i="1" s="1"/>
  <c r="E45" i="1"/>
  <c r="E49" i="1" s="1"/>
  <c r="D45" i="1"/>
  <c r="D49" i="1" s="1"/>
  <c r="C45" i="1"/>
  <c r="C49" i="1" s="1"/>
  <c r="B45" i="1"/>
  <c r="B49" i="1" s="1"/>
  <c r="Z43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Z38" i="1" s="1"/>
  <c r="L38" i="1"/>
  <c r="K38" i="1"/>
  <c r="J38" i="1"/>
  <c r="I38" i="1"/>
  <c r="H38" i="1"/>
  <c r="G38" i="1"/>
  <c r="F38" i="1"/>
  <c r="E38" i="1"/>
  <c r="D38" i="1"/>
  <c r="C38" i="1"/>
  <c r="B38" i="1"/>
  <c r="AA38" i="1" s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Z37" i="1" s="1"/>
  <c r="L37" i="1"/>
  <c r="K37" i="1"/>
  <c r="J37" i="1"/>
  <c r="I37" i="1"/>
  <c r="H37" i="1"/>
  <c r="G37" i="1"/>
  <c r="F37" i="1"/>
  <c r="E37" i="1"/>
  <c r="D37" i="1"/>
  <c r="C37" i="1"/>
  <c r="B37" i="1"/>
  <c r="AA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Z36" i="1" s="1"/>
  <c r="AB36" i="1" s="1"/>
  <c r="L36" i="1"/>
  <c r="K36" i="1"/>
  <c r="J36" i="1"/>
  <c r="I36" i="1"/>
  <c r="H36" i="1"/>
  <c r="G36" i="1"/>
  <c r="F36" i="1"/>
  <c r="E36" i="1"/>
  <c r="D36" i="1"/>
  <c r="C36" i="1"/>
  <c r="B36" i="1"/>
  <c r="AA36" i="1" s="1"/>
  <c r="Y35" i="1"/>
  <c r="Y39" i="1" s="1"/>
  <c r="X35" i="1"/>
  <c r="X39" i="1" s="1"/>
  <c r="W35" i="1"/>
  <c r="W39" i="1" s="1"/>
  <c r="V35" i="1"/>
  <c r="V39" i="1" s="1"/>
  <c r="U35" i="1"/>
  <c r="U39" i="1" s="1"/>
  <c r="T35" i="1"/>
  <c r="T39" i="1" s="1"/>
  <c r="S35" i="1"/>
  <c r="S39" i="1" s="1"/>
  <c r="R35" i="1"/>
  <c r="R39" i="1" s="1"/>
  <c r="Q35" i="1"/>
  <c r="Q39" i="1" s="1"/>
  <c r="P35" i="1"/>
  <c r="P39" i="1" s="1"/>
  <c r="O35" i="1"/>
  <c r="O39" i="1" s="1"/>
  <c r="N35" i="1"/>
  <c r="N39" i="1" s="1"/>
  <c r="M35" i="1"/>
  <c r="M39" i="1" s="1"/>
  <c r="L35" i="1"/>
  <c r="L39" i="1" s="1"/>
  <c r="K35" i="1"/>
  <c r="K39" i="1" s="1"/>
  <c r="J35" i="1"/>
  <c r="J39" i="1" s="1"/>
  <c r="I35" i="1"/>
  <c r="I39" i="1" s="1"/>
  <c r="H35" i="1"/>
  <c r="H39" i="1" s="1"/>
  <c r="G35" i="1"/>
  <c r="G39" i="1" s="1"/>
  <c r="F35" i="1"/>
  <c r="F39" i="1" s="1"/>
  <c r="E35" i="1"/>
  <c r="E39" i="1" s="1"/>
  <c r="D35" i="1"/>
  <c r="D39" i="1" s="1"/>
  <c r="C35" i="1"/>
  <c r="C39" i="1" s="1"/>
  <c r="B35" i="1"/>
  <c r="B39" i="1" s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Z30" i="1" s="1"/>
  <c r="L30" i="1"/>
  <c r="K30" i="1"/>
  <c r="J30" i="1"/>
  <c r="I30" i="1"/>
  <c r="H30" i="1"/>
  <c r="G30" i="1"/>
  <c r="F30" i="1"/>
  <c r="E30" i="1"/>
  <c r="D30" i="1"/>
  <c r="C30" i="1"/>
  <c r="B30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Z28" i="1" s="1"/>
  <c r="L28" i="1"/>
  <c r="K28" i="1"/>
  <c r="J28" i="1"/>
  <c r="I28" i="1"/>
  <c r="H28" i="1"/>
  <c r="G28" i="1"/>
  <c r="F28" i="1"/>
  <c r="E28" i="1"/>
  <c r="D28" i="1"/>
  <c r="C28" i="1"/>
  <c r="B28" i="1"/>
  <c r="AA28" i="1" s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Z27" i="1" s="1"/>
  <c r="L27" i="1"/>
  <c r="K27" i="1"/>
  <c r="J27" i="1"/>
  <c r="I27" i="1"/>
  <c r="H27" i="1"/>
  <c r="G27" i="1"/>
  <c r="F27" i="1"/>
  <c r="E27" i="1"/>
  <c r="D27" i="1"/>
  <c r="C27" i="1"/>
  <c r="B27" i="1"/>
  <c r="AA27" i="1" s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Z26" i="1" s="1"/>
  <c r="AB26" i="1" s="1"/>
  <c r="L26" i="1"/>
  <c r="K26" i="1"/>
  <c r="J26" i="1"/>
  <c r="I26" i="1"/>
  <c r="H26" i="1"/>
  <c r="G26" i="1"/>
  <c r="F26" i="1"/>
  <c r="E26" i="1"/>
  <c r="D26" i="1"/>
  <c r="C26" i="1"/>
  <c r="B26" i="1"/>
  <c r="AA26" i="1" s="1"/>
  <c r="Y25" i="1"/>
  <c r="Y29" i="1" s="1"/>
  <c r="X25" i="1"/>
  <c r="X29" i="1" s="1"/>
  <c r="W25" i="1"/>
  <c r="W29" i="1" s="1"/>
  <c r="V25" i="1"/>
  <c r="V29" i="1" s="1"/>
  <c r="U25" i="1"/>
  <c r="U29" i="1" s="1"/>
  <c r="T25" i="1"/>
  <c r="T29" i="1" s="1"/>
  <c r="S25" i="1"/>
  <c r="S29" i="1" s="1"/>
  <c r="R25" i="1"/>
  <c r="R29" i="1" s="1"/>
  <c r="Q25" i="1"/>
  <c r="Q29" i="1" s="1"/>
  <c r="P25" i="1"/>
  <c r="P29" i="1" s="1"/>
  <c r="O25" i="1"/>
  <c r="O29" i="1" s="1"/>
  <c r="N25" i="1"/>
  <c r="N29" i="1" s="1"/>
  <c r="M25" i="1"/>
  <c r="M29" i="1" s="1"/>
  <c r="L25" i="1"/>
  <c r="L29" i="1" s="1"/>
  <c r="K25" i="1"/>
  <c r="K29" i="1" s="1"/>
  <c r="J25" i="1"/>
  <c r="J29" i="1" s="1"/>
  <c r="I25" i="1"/>
  <c r="I29" i="1" s="1"/>
  <c r="H25" i="1"/>
  <c r="H29" i="1" s="1"/>
  <c r="G25" i="1"/>
  <c r="G29" i="1" s="1"/>
  <c r="F25" i="1"/>
  <c r="F29" i="1" s="1"/>
  <c r="E25" i="1"/>
  <c r="E29" i="1" s="1"/>
  <c r="D25" i="1"/>
  <c r="D29" i="1" s="1"/>
  <c r="C25" i="1"/>
  <c r="C29" i="1" s="1"/>
  <c r="B25" i="1"/>
  <c r="Y20" i="1"/>
  <c r="X20" i="1"/>
  <c r="X210" i="1" s="1"/>
  <c r="W20" i="1"/>
  <c r="W210" i="1" s="1"/>
  <c r="V20" i="1"/>
  <c r="U20" i="1"/>
  <c r="T20" i="1"/>
  <c r="T210" i="1" s="1"/>
  <c r="S20" i="1"/>
  <c r="S210" i="1" s="1"/>
  <c r="R20" i="1"/>
  <c r="Q20" i="1"/>
  <c r="P20" i="1"/>
  <c r="P210" i="1" s="1"/>
  <c r="O20" i="1"/>
  <c r="O210" i="1" s="1"/>
  <c r="N20" i="1"/>
  <c r="M20" i="1"/>
  <c r="L20" i="1"/>
  <c r="L210" i="1" s="1"/>
  <c r="K20" i="1"/>
  <c r="K210" i="1" s="1"/>
  <c r="J20" i="1"/>
  <c r="I20" i="1"/>
  <c r="H20" i="1"/>
  <c r="H210" i="1" s="1"/>
  <c r="G20" i="1"/>
  <c r="G210" i="1" s="1"/>
  <c r="F20" i="1"/>
  <c r="E20" i="1"/>
  <c r="D20" i="1"/>
  <c r="D210" i="1" s="1"/>
  <c r="C20" i="1"/>
  <c r="C210" i="1" s="1"/>
  <c r="B20" i="1"/>
  <c r="Y18" i="1"/>
  <c r="Y208" i="1" s="1"/>
  <c r="X18" i="1"/>
  <c r="X208" i="1" s="1"/>
  <c r="W18" i="1"/>
  <c r="W208" i="1" s="1"/>
  <c r="V18" i="1"/>
  <c r="V208" i="1" s="1"/>
  <c r="U18" i="1"/>
  <c r="U208" i="1" s="1"/>
  <c r="T18" i="1"/>
  <c r="T208" i="1" s="1"/>
  <c r="S18" i="1"/>
  <c r="S208" i="1" s="1"/>
  <c r="R18" i="1"/>
  <c r="R208" i="1" s="1"/>
  <c r="Q18" i="1"/>
  <c r="Q208" i="1" s="1"/>
  <c r="P18" i="1"/>
  <c r="P208" i="1" s="1"/>
  <c r="O18" i="1"/>
  <c r="O208" i="1" s="1"/>
  <c r="N18" i="1"/>
  <c r="N208" i="1" s="1"/>
  <c r="M18" i="1"/>
  <c r="M208" i="1" s="1"/>
  <c r="L18" i="1"/>
  <c r="L208" i="1" s="1"/>
  <c r="K18" i="1"/>
  <c r="K208" i="1" s="1"/>
  <c r="J18" i="1"/>
  <c r="J208" i="1" s="1"/>
  <c r="I18" i="1"/>
  <c r="I208" i="1" s="1"/>
  <c r="H18" i="1"/>
  <c r="H208" i="1" s="1"/>
  <c r="G18" i="1"/>
  <c r="G208" i="1" s="1"/>
  <c r="F18" i="1"/>
  <c r="F208" i="1" s="1"/>
  <c r="E18" i="1"/>
  <c r="E208" i="1" s="1"/>
  <c r="D18" i="1"/>
  <c r="D208" i="1" s="1"/>
  <c r="C18" i="1"/>
  <c r="C208" i="1" s="1"/>
  <c r="B18" i="1"/>
  <c r="B208" i="1" s="1"/>
  <c r="Y17" i="1"/>
  <c r="Y207" i="1" s="1"/>
  <c r="X17" i="1"/>
  <c r="X207" i="1" s="1"/>
  <c r="W17" i="1"/>
  <c r="W207" i="1" s="1"/>
  <c r="V17" i="1"/>
  <c r="V207" i="1" s="1"/>
  <c r="U17" i="1"/>
  <c r="U207" i="1" s="1"/>
  <c r="T17" i="1"/>
  <c r="T207" i="1" s="1"/>
  <c r="S17" i="1"/>
  <c r="S207" i="1" s="1"/>
  <c r="R17" i="1"/>
  <c r="R207" i="1" s="1"/>
  <c r="Q17" i="1"/>
  <c r="Q207" i="1" s="1"/>
  <c r="P17" i="1"/>
  <c r="P207" i="1" s="1"/>
  <c r="O17" i="1"/>
  <c r="O207" i="1" s="1"/>
  <c r="N17" i="1"/>
  <c r="N207" i="1" s="1"/>
  <c r="M17" i="1"/>
  <c r="M207" i="1" s="1"/>
  <c r="L17" i="1"/>
  <c r="L207" i="1" s="1"/>
  <c r="K17" i="1"/>
  <c r="K207" i="1" s="1"/>
  <c r="J17" i="1"/>
  <c r="J207" i="1" s="1"/>
  <c r="I17" i="1"/>
  <c r="I207" i="1" s="1"/>
  <c r="H17" i="1"/>
  <c r="H207" i="1" s="1"/>
  <c r="G17" i="1"/>
  <c r="G207" i="1" s="1"/>
  <c r="F17" i="1"/>
  <c r="F207" i="1" s="1"/>
  <c r="E17" i="1"/>
  <c r="E207" i="1" s="1"/>
  <c r="D17" i="1"/>
  <c r="D207" i="1" s="1"/>
  <c r="C17" i="1"/>
  <c r="C207" i="1" s="1"/>
  <c r="B17" i="1"/>
  <c r="B207" i="1" s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Z16" i="1" s="1"/>
  <c r="AB16" i="1" s="1"/>
  <c r="L16" i="1"/>
  <c r="K16" i="1"/>
  <c r="J16" i="1"/>
  <c r="I16" i="1"/>
  <c r="H16" i="1"/>
  <c r="G16" i="1"/>
  <c r="F16" i="1"/>
  <c r="E16" i="1"/>
  <c r="D16" i="1"/>
  <c r="C16" i="1"/>
  <c r="B16" i="1"/>
  <c r="AA16" i="1" s="1"/>
  <c r="Y15" i="1"/>
  <c r="Y19" i="1" s="1"/>
  <c r="X15" i="1"/>
  <c r="X19" i="1" s="1"/>
  <c r="W15" i="1"/>
  <c r="W19" i="1" s="1"/>
  <c r="V15" i="1"/>
  <c r="V19" i="1" s="1"/>
  <c r="U15" i="1"/>
  <c r="U19" i="1" s="1"/>
  <c r="T15" i="1"/>
  <c r="T19" i="1" s="1"/>
  <c r="S15" i="1"/>
  <c r="S19" i="1" s="1"/>
  <c r="R15" i="1"/>
  <c r="R19" i="1" s="1"/>
  <c r="Q15" i="1"/>
  <c r="Q19" i="1" s="1"/>
  <c r="P15" i="1"/>
  <c r="P19" i="1" s="1"/>
  <c r="O15" i="1"/>
  <c r="O19" i="1" s="1"/>
  <c r="N15" i="1"/>
  <c r="N19" i="1" s="1"/>
  <c r="M15" i="1"/>
  <c r="Z15" i="1" s="1"/>
  <c r="L15" i="1"/>
  <c r="L19" i="1" s="1"/>
  <c r="K15" i="1"/>
  <c r="K19" i="1" s="1"/>
  <c r="J15" i="1"/>
  <c r="J19" i="1" s="1"/>
  <c r="I15" i="1"/>
  <c r="I19" i="1" s="1"/>
  <c r="H15" i="1"/>
  <c r="H19" i="1" s="1"/>
  <c r="G15" i="1"/>
  <c r="G19" i="1" s="1"/>
  <c r="F15" i="1"/>
  <c r="F19" i="1" s="1"/>
  <c r="E15" i="1"/>
  <c r="E19" i="1" s="1"/>
  <c r="D15" i="1"/>
  <c r="D19" i="1" s="1"/>
  <c r="C15" i="1"/>
  <c r="C19" i="1" s="1"/>
  <c r="B15" i="1"/>
  <c r="B19" i="1" s="1"/>
  <c r="J21" i="1" l="1"/>
  <c r="AB15" i="1"/>
  <c r="Z207" i="1"/>
  <c r="AA207" i="1" s="1"/>
  <c r="Z208" i="1"/>
  <c r="E21" i="1"/>
  <c r="I21" i="1"/>
  <c r="Q21" i="1"/>
  <c r="U21" i="1"/>
  <c r="Y21" i="1"/>
  <c r="E31" i="1"/>
  <c r="I31" i="1"/>
  <c r="AB30" i="1"/>
  <c r="Q31" i="1"/>
  <c r="U31" i="1"/>
  <c r="Y31" i="1"/>
  <c r="E41" i="1"/>
  <c r="I41" i="1"/>
  <c r="M41" i="1"/>
  <c r="Q41" i="1"/>
  <c r="U41" i="1"/>
  <c r="Y41" i="1"/>
  <c r="D51" i="1"/>
  <c r="H51" i="1"/>
  <c r="L51" i="1"/>
  <c r="P51" i="1"/>
  <c r="T51" i="1"/>
  <c r="X51" i="1"/>
  <c r="D61" i="1"/>
  <c r="H61" i="1"/>
  <c r="L61" i="1"/>
  <c r="P61" i="1"/>
  <c r="T61" i="1"/>
  <c r="X61" i="1"/>
  <c r="D71" i="1"/>
  <c r="H71" i="1"/>
  <c r="L71" i="1"/>
  <c r="P71" i="1"/>
  <c r="T71" i="1"/>
  <c r="X71" i="1"/>
  <c r="D81" i="1"/>
  <c r="H81" i="1"/>
  <c r="L81" i="1"/>
  <c r="P81" i="1"/>
  <c r="T81" i="1"/>
  <c r="X81" i="1"/>
  <c r="D91" i="1"/>
  <c r="H91" i="1"/>
  <c r="L91" i="1"/>
  <c r="P91" i="1"/>
  <c r="T91" i="1"/>
  <c r="X91" i="1"/>
  <c r="D101" i="1"/>
  <c r="H101" i="1"/>
  <c r="L101" i="1"/>
  <c r="P101" i="1"/>
  <c r="T101" i="1"/>
  <c r="X101" i="1"/>
  <c r="D111" i="1"/>
  <c r="H111" i="1"/>
  <c r="L111" i="1"/>
  <c r="P111" i="1"/>
  <c r="T111" i="1"/>
  <c r="X111" i="1"/>
  <c r="D121" i="1"/>
  <c r="H121" i="1"/>
  <c r="L121" i="1"/>
  <c r="P121" i="1"/>
  <c r="T121" i="1"/>
  <c r="X121" i="1"/>
  <c r="D131" i="1"/>
  <c r="H131" i="1"/>
  <c r="L131" i="1"/>
  <c r="P131" i="1"/>
  <c r="T131" i="1"/>
  <c r="X131" i="1"/>
  <c r="C141" i="1"/>
  <c r="G141" i="1"/>
  <c r="K141" i="1"/>
  <c r="O141" i="1"/>
  <c r="S141" i="1"/>
  <c r="W141" i="1"/>
  <c r="C151" i="1"/>
  <c r="G151" i="1"/>
  <c r="K151" i="1"/>
  <c r="O151" i="1"/>
  <c r="S151" i="1"/>
  <c r="W151" i="1"/>
  <c r="C161" i="1"/>
  <c r="G161" i="1"/>
  <c r="K161" i="1"/>
  <c r="O161" i="1"/>
  <c r="S161" i="1"/>
  <c r="W161" i="1"/>
  <c r="C171" i="1"/>
  <c r="G171" i="1"/>
  <c r="K171" i="1"/>
  <c r="O171" i="1"/>
  <c r="S171" i="1"/>
  <c r="W171" i="1"/>
  <c r="C181" i="1"/>
  <c r="G181" i="1"/>
  <c r="K181" i="1"/>
  <c r="O181" i="1"/>
  <c r="S181" i="1"/>
  <c r="W181" i="1"/>
  <c r="C191" i="1"/>
  <c r="G191" i="1"/>
  <c r="K191" i="1"/>
  <c r="O191" i="1"/>
  <c r="S191" i="1"/>
  <c r="W191" i="1"/>
  <c r="C209" i="1"/>
  <c r="G209" i="1"/>
  <c r="K209" i="1"/>
  <c r="O209" i="1"/>
  <c r="S209" i="1"/>
  <c r="W209" i="1"/>
  <c r="D222" i="1"/>
  <c r="H222" i="1"/>
  <c r="L222" i="1"/>
  <c r="P222" i="1"/>
  <c r="T222" i="1"/>
  <c r="X222" i="1"/>
  <c r="D232" i="1"/>
  <c r="H232" i="1"/>
  <c r="L232" i="1"/>
  <c r="P232" i="1"/>
  <c r="T232" i="1"/>
  <c r="X232" i="1"/>
  <c r="D252" i="1"/>
  <c r="H252" i="1"/>
  <c r="L252" i="1"/>
  <c r="P252" i="1"/>
  <c r="T252" i="1"/>
  <c r="X252" i="1"/>
  <c r="D264" i="1"/>
  <c r="H264" i="1"/>
  <c r="L264" i="1"/>
  <c r="P264" i="1"/>
  <c r="T264" i="1"/>
  <c r="X264" i="1"/>
  <c r="D274" i="1"/>
  <c r="H274" i="1"/>
  <c r="L274" i="1"/>
  <c r="P274" i="1"/>
  <c r="T274" i="1"/>
  <c r="X274" i="1"/>
  <c r="D284" i="1"/>
  <c r="H284" i="1"/>
  <c r="L284" i="1"/>
  <c r="P284" i="1"/>
  <c r="T284" i="1"/>
  <c r="X284" i="1"/>
  <c r="AA299" i="1"/>
  <c r="AA300" i="1"/>
  <c r="AA301" i="1"/>
  <c r="F304" i="1"/>
  <c r="J304" i="1"/>
  <c r="N304" i="1"/>
  <c r="R304" i="1"/>
  <c r="V304" i="1"/>
  <c r="AA309" i="1"/>
  <c r="AA310" i="1"/>
  <c r="AA311" i="1"/>
  <c r="F314" i="1"/>
  <c r="J314" i="1"/>
  <c r="N314" i="1"/>
  <c r="R314" i="1"/>
  <c r="V314" i="1"/>
  <c r="AA319" i="1"/>
  <c r="AA320" i="1"/>
  <c r="AA321" i="1"/>
  <c r="F324" i="1"/>
  <c r="J324" i="1"/>
  <c r="N324" i="1"/>
  <c r="R324" i="1"/>
  <c r="V324" i="1"/>
  <c r="AA329" i="1"/>
  <c r="AA330" i="1"/>
  <c r="AA331" i="1"/>
  <c r="F334" i="1"/>
  <c r="J334" i="1"/>
  <c r="N334" i="1"/>
  <c r="R334" i="1"/>
  <c r="V334" i="1"/>
  <c r="AA339" i="1"/>
  <c r="AA340" i="1"/>
  <c r="AA341" i="1"/>
  <c r="F344" i="1"/>
  <c r="J344" i="1"/>
  <c r="N344" i="1"/>
  <c r="R344" i="1"/>
  <c r="V344" i="1"/>
  <c r="AA349" i="1"/>
  <c r="AA350" i="1"/>
  <c r="AA351" i="1"/>
  <c r="F354" i="1"/>
  <c r="J354" i="1"/>
  <c r="N354" i="1"/>
  <c r="R354" i="1"/>
  <c r="V354" i="1"/>
  <c r="AA359" i="1"/>
  <c r="AA360" i="1"/>
  <c r="AA361" i="1"/>
  <c r="F364" i="1"/>
  <c r="J364" i="1"/>
  <c r="N364" i="1"/>
  <c r="R364" i="1"/>
  <c r="V364" i="1"/>
  <c r="AA369" i="1"/>
  <c r="AA370" i="1"/>
  <c r="AA371" i="1"/>
  <c r="F374" i="1"/>
  <c r="J374" i="1"/>
  <c r="N374" i="1"/>
  <c r="R374" i="1"/>
  <c r="V374" i="1"/>
  <c r="AA379" i="1"/>
  <c r="AA380" i="1"/>
  <c r="AA381" i="1"/>
  <c r="F384" i="1"/>
  <c r="J384" i="1"/>
  <c r="N384" i="1"/>
  <c r="R384" i="1"/>
  <c r="V384" i="1"/>
  <c r="AA389" i="1"/>
  <c r="AA390" i="1"/>
  <c r="AA391" i="1"/>
  <c r="F394" i="1"/>
  <c r="J394" i="1"/>
  <c r="N394" i="1"/>
  <c r="R394" i="1"/>
  <c r="V394" i="1"/>
  <c r="AA399" i="1"/>
  <c r="AA400" i="1"/>
  <c r="AA401" i="1"/>
  <c r="F404" i="1"/>
  <c r="J404" i="1"/>
  <c r="N404" i="1"/>
  <c r="R404" i="1"/>
  <c r="V404" i="1"/>
  <c r="AA409" i="1"/>
  <c r="AA410" i="1"/>
  <c r="AA411" i="1"/>
  <c r="F414" i="1"/>
  <c r="J414" i="1"/>
  <c r="N414" i="1"/>
  <c r="R414" i="1"/>
  <c r="V414" i="1"/>
  <c r="AA419" i="1"/>
  <c r="AA420" i="1"/>
  <c r="AA421" i="1"/>
  <c r="F424" i="1"/>
  <c r="J424" i="1"/>
  <c r="N424" i="1"/>
  <c r="R424" i="1"/>
  <c r="V424" i="1"/>
  <c r="AA429" i="1"/>
  <c r="AA430" i="1"/>
  <c r="AA431" i="1"/>
  <c r="F434" i="1"/>
  <c r="J434" i="1"/>
  <c r="N434" i="1"/>
  <c r="R434" i="1"/>
  <c r="V434" i="1"/>
  <c r="AA439" i="1"/>
  <c r="AA440" i="1"/>
  <c r="AA441" i="1"/>
  <c r="F444" i="1"/>
  <c r="J444" i="1"/>
  <c r="N444" i="1"/>
  <c r="R444" i="1"/>
  <c r="V444" i="1"/>
  <c r="AA449" i="1"/>
  <c r="AA450" i="1"/>
  <c r="AA451" i="1"/>
  <c r="AA453" i="1"/>
  <c r="F454" i="1"/>
  <c r="J454" i="1"/>
  <c r="N454" i="1"/>
  <c r="R454" i="1"/>
  <c r="V454" i="1"/>
  <c r="F464" i="1"/>
  <c r="J464" i="1"/>
  <c r="N464" i="1"/>
  <c r="R464" i="1"/>
  <c r="V464" i="1"/>
  <c r="AB472" i="1"/>
  <c r="Z474" i="1"/>
  <c r="AB474" i="1" s="1"/>
  <c r="Z482" i="1"/>
  <c r="AB478" i="1"/>
  <c r="D494" i="1"/>
  <c r="H494" i="1"/>
  <c r="L494" i="1"/>
  <c r="P494" i="1"/>
  <c r="T494" i="1"/>
  <c r="X494" i="1"/>
  <c r="D504" i="1"/>
  <c r="H504" i="1"/>
  <c r="L504" i="1"/>
  <c r="P504" i="1"/>
  <c r="T504" i="1"/>
  <c r="X504" i="1"/>
  <c r="R21" i="1"/>
  <c r="J31" i="1"/>
  <c r="R31" i="1"/>
  <c r="V31" i="1"/>
  <c r="F41" i="1"/>
  <c r="N41" i="1"/>
  <c r="R41" i="1"/>
  <c r="V41" i="1"/>
  <c r="E51" i="1"/>
  <c r="I51" i="1"/>
  <c r="Q51" i="1"/>
  <c r="U51" i="1"/>
  <c r="Y51" i="1"/>
  <c r="E61" i="1"/>
  <c r="I61" i="1"/>
  <c r="M61" i="1"/>
  <c r="Q61" i="1"/>
  <c r="U61" i="1"/>
  <c r="Y61" i="1"/>
  <c r="E71" i="1"/>
  <c r="I71" i="1"/>
  <c r="M71" i="1"/>
  <c r="Q71" i="1"/>
  <c r="U71" i="1"/>
  <c r="Y71" i="1"/>
  <c r="E81" i="1"/>
  <c r="I81" i="1"/>
  <c r="M81" i="1"/>
  <c r="Q81" i="1"/>
  <c r="U81" i="1"/>
  <c r="Y81" i="1"/>
  <c r="E91" i="1"/>
  <c r="I91" i="1"/>
  <c r="Q91" i="1"/>
  <c r="U91" i="1"/>
  <c r="Y91" i="1"/>
  <c r="E101" i="1"/>
  <c r="I101" i="1"/>
  <c r="M101" i="1"/>
  <c r="Q101" i="1"/>
  <c r="U101" i="1"/>
  <c r="Y101" i="1"/>
  <c r="E111" i="1"/>
  <c r="I111" i="1"/>
  <c r="M111" i="1"/>
  <c r="Q111" i="1"/>
  <c r="U111" i="1"/>
  <c r="Y111" i="1"/>
  <c r="E121" i="1"/>
  <c r="I121" i="1"/>
  <c r="M121" i="1"/>
  <c r="Q121" i="1"/>
  <c r="U121" i="1"/>
  <c r="Y121" i="1"/>
  <c r="E131" i="1"/>
  <c r="I131" i="1"/>
  <c r="Q131" i="1"/>
  <c r="U131" i="1"/>
  <c r="Y131" i="1"/>
  <c r="D141" i="1"/>
  <c r="H141" i="1"/>
  <c r="L141" i="1"/>
  <c r="P141" i="1"/>
  <c r="T141" i="1"/>
  <c r="X141" i="1"/>
  <c r="D151" i="1"/>
  <c r="H151" i="1"/>
  <c r="L151" i="1"/>
  <c r="P151" i="1"/>
  <c r="T151" i="1"/>
  <c r="X151" i="1"/>
  <c r="D161" i="1"/>
  <c r="H161" i="1"/>
  <c r="L161" i="1"/>
  <c r="P161" i="1"/>
  <c r="T161" i="1"/>
  <c r="X161" i="1"/>
  <c r="D171" i="1"/>
  <c r="H171" i="1"/>
  <c r="L171" i="1"/>
  <c r="P171" i="1"/>
  <c r="T171" i="1"/>
  <c r="X171" i="1"/>
  <c r="D181" i="1"/>
  <c r="H181" i="1"/>
  <c r="L181" i="1"/>
  <c r="P181" i="1"/>
  <c r="T181" i="1"/>
  <c r="X181" i="1"/>
  <c r="D191" i="1"/>
  <c r="H191" i="1"/>
  <c r="L191" i="1"/>
  <c r="P191" i="1"/>
  <c r="T191" i="1"/>
  <c r="X191" i="1"/>
  <c r="D209" i="1"/>
  <c r="D211" i="1" s="1"/>
  <c r="H209" i="1"/>
  <c r="H211" i="1" s="1"/>
  <c r="L209" i="1"/>
  <c r="P209" i="1"/>
  <c r="P211" i="1" s="1"/>
  <c r="T209" i="1"/>
  <c r="X209" i="1"/>
  <c r="X211" i="1" s="1"/>
  <c r="Z220" i="1"/>
  <c r="AB220" i="1" s="1"/>
  <c r="AB216" i="1"/>
  <c r="E222" i="1"/>
  <c r="I222" i="1"/>
  <c r="Q222" i="1"/>
  <c r="U222" i="1"/>
  <c r="Y222" i="1"/>
  <c r="Z230" i="1"/>
  <c r="AB230" i="1" s="1"/>
  <c r="AB226" i="1"/>
  <c r="E232" i="1"/>
  <c r="I232" i="1"/>
  <c r="Q232" i="1"/>
  <c r="U232" i="1"/>
  <c r="Y232" i="1"/>
  <c r="Z246" i="1"/>
  <c r="Z247" i="1"/>
  <c r="AB247" i="1" s="1"/>
  <c r="Z249" i="1"/>
  <c r="AB249" i="1" s="1"/>
  <c r="Z262" i="1"/>
  <c r="AB262" i="1" s="1"/>
  <c r="AB258" i="1"/>
  <c r="E264" i="1"/>
  <c r="I264" i="1"/>
  <c r="Q264" i="1"/>
  <c r="U264" i="1"/>
  <c r="Y264" i="1"/>
  <c r="E274" i="1"/>
  <c r="I274" i="1"/>
  <c r="AB273" i="1"/>
  <c r="Q274" i="1"/>
  <c r="U274" i="1"/>
  <c r="Y274" i="1"/>
  <c r="E284" i="1"/>
  <c r="I284" i="1"/>
  <c r="AB283" i="1"/>
  <c r="Q284" i="1"/>
  <c r="U284" i="1"/>
  <c r="Y284" i="1"/>
  <c r="C304" i="1"/>
  <c r="G304" i="1"/>
  <c r="K304" i="1"/>
  <c r="O304" i="1"/>
  <c r="S304" i="1"/>
  <c r="W304" i="1"/>
  <c r="C314" i="1"/>
  <c r="G314" i="1"/>
  <c r="K314" i="1"/>
  <c r="O314" i="1"/>
  <c r="S314" i="1"/>
  <c r="W314" i="1"/>
  <c r="C324" i="1"/>
  <c r="G324" i="1"/>
  <c r="K324" i="1"/>
  <c r="O324" i="1"/>
  <c r="S324" i="1"/>
  <c r="W324" i="1"/>
  <c r="C334" i="1"/>
  <c r="G334" i="1"/>
  <c r="K334" i="1"/>
  <c r="O334" i="1"/>
  <c r="S334" i="1"/>
  <c r="W334" i="1"/>
  <c r="C344" i="1"/>
  <c r="G344" i="1"/>
  <c r="K344" i="1"/>
  <c r="O344" i="1"/>
  <c r="S344" i="1"/>
  <c r="W344" i="1"/>
  <c r="C354" i="1"/>
  <c r="G354" i="1"/>
  <c r="K354" i="1"/>
  <c r="O354" i="1"/>
  <c r="S354" i="1"/>
  <c r="W354" i="1"/>
  <c r="C364" i="1"/>
  <c r="G364" i="1"/>
  <c r="K364" i="1"/>
  <c r="O364" i="1"/>
  <c r="S364" i="1"/>
  <c r="W364" i="1"/>
  <c r="C374" i="1"/>
  <c r="G374" i="1"/>
  <c r="K374" i="1"/>
  <c r="O374" i="1"/>
  <c r="S374" i="1"/>
  <c r="W374" i="1"/>
  <c r="C384" i="1"/>
  <c r="G384" i="1"/>
  <c r="K384" i="1"/>
  <c r="O384" i="1"/>
  <c r="S384" i="1"/>
  <c r="W384" i="1"/>
  <c r="C394" i="1"/>
  <c r="G394" i="1"/>
  <c r="K394" i="1"/>
  <c r="O394" i="1"/>
  <c r="S394" i="1"/>
  <c r="W394" i="1"/>
  <c r="C404" i="1"/>
  <c r="G404" i="1"/>
  <c r="K404" i="1"/>
  <c r="O404" i="1"/>
  <c r="S404" i="1"/>
  <c r="W404" i="1"/>
  <c r="C414" i="1"/>
  <c r="G414" i="1"/>
  <c r="K414" i="1"/>
  <c r="O414" i="1"/>
  <c r="S414" i="1"/>
  <c r="W414" i="1"/>
  <c r="C424" i="1"/>
  <c r="G424" i="1"/>
  <c r="K424" i="1"/>
  <c r="O424" i="1"/>
  <c r="S424" i="1"/>
  <c r="W424" i="1"/>
  <c r="C434" i="1"/>
  <c r="G434" i="1"/>
  <c r="K434" i="1"/>
  <c r="O434" i="1"/>
  <c r="S434" i="1"/>
  <c r="W434" i="1"/>
  <c r="C444" i="1"/>
  <c r="G444" i="1"/>
  <c r="K444" i="1"/>
  <c r="O444" i="1"/>
  <c r="S444" i="1"/>
  <c r="W444" i="1"/>
  <c r="C454" i="1"/>
  <c r="G454" i="1"/>
  <c r="K454" i="1"/>
  <c r="O454" i="1"/>
  <c r="S454" i="1"/>
  <c r="W454" i="1"/>
  <c r="C464" i="1"/>
  <c r="G464" i="1"/>
  <c r="K464" i="1"/>
  <c r="O464" i="1"/>
  <c r="S464" i="1"/>
  <c r="W464" i="1"/>
  <c r="AA493" i="1"/>
  <c r="AB499" i="1"/>
  <c r="AA499" i="1"/>
  <c r="E504" i="1"/>
  <c r="I504" i="1"/>
  <c r="AB503" i="1"/>
  <c r="Q504" i="1"/>
  <c r="U504" i="1"/>
  <c r="Y504" i="1"/>
  <c r="Z512" i="1"/>
  <c r="AB512" i="1" s="1"/>
  <c r="AB508" i="1"/>
  <c r="AA508" i="1"/>
  <c r="AA208" i="1"/>
  <c r="B21" i="1"/>
  <c r="N21" i="1"/>
  <c r="V21" i="1"/>
  <c r="F31" i="1"/>
  <c r="N31" i="1"/>
  <c r="B41" i="1"/>
  <c r="J41" i="1"/>
  <c r="C211" i="1"/>
  <c r="G211" i="1"/>
  <c r="K211" i="1"/>
  <c r="O211" i="1"/>
  <c r="S211" i="1"/>
  <c r="W211" i="1"/>
  <c r="C31" i="1"/>
  <c r="G31" i="1"/>
  <c r="K31" i="1"/>
  <c r="O31" i="1"/>
  <c r="S31" i="1"/>
  <c r="W31" i="1"/>
  <c r="C41" i="1"/>
  <c r="G41" i="1"/>
  <c r="K41" i="1"/>
  <c r="O41" i="1"/>
  <c r="S41" i="1"/>
  <c r="W41" i="1"/>
  <c r="AA46" i="1"/>
  <c r="AA47" i="1"/>
  <c r="AA48" i="1"/>
  <c r="B51" i="1"/>
  <c r="F51" i="1"/>
  <c r="J51" i="1"/>
  <c r="N51" i="1"/>
  <c r="R51" i="1"/>
  <c r="V51" i="1"/>
  <c r="AA56" i="1"/>
  <c r="AA57" i="1"/>
  <c r="AA58" i="1"/>
  <c r="B61" i="1"/>
  <c r="F61" i="1"/>
  <c r="J61" i="1"/>
  <c r="N61" i="1"/>
  <c r="R61" i="1"/>
  <c r="V61" i="1"/>
  <c r="AA66" i="1"/>
  <c r="AA67" i="1"/>
  <c r="AA68" i="1"/>
  <c r="B71" i="1"/>
  <c r="F71" i="1"/>
  <c r="J71" i="1"/>
  <c r="N71" i="1"/>
  <c r="R71" i="1"/>
  <c r="V71" i="1"/>
  <c r="AA76" i="1"/>
  <c r="AA77" i="1"/>
  <c r="AA78" i="1"/>
  <c r="F81" i="1"/>
  <c r="J81" i="1"/>
  <c r="N81" i="1"/>
  <c r="R81" i="1"/>
  <c r="V81" i="1"/>
  <c r="AA86" i="1"/>
  <c r="AA87" i="1"/>
  <c r="AA88" i="1"/>
  <c r="B91" i="1"/>
  <c r="F91" i="1"/>
  <c r="J91" i="1"/>
  <c r="N91" i="1"/>
  <c r="R91" i="1"/>
  <c r="V91" i="1"/>
  <c r="AA96" i="1"/>
  <c r="AA97" i="1"/>
  <c r="AA98" i="1"/>
  <c r="B101" i="1"/>
  <c r="F101" i="1"/>
  <c r="J101" i="1"/>
  <c r="N101" i="1"/>
  <c r="R101" i="1"/>
  <c r="V101" i="1"/>
  <c r="AA106" i="1"/>
  <c r="AA107" i="1"/>
  <c r="AA108" i="1"/>
  <c r="B111" i="1"/>
  <c r="F111" i="1"/>
  <c r="J111" i="1"/>
  <c r="N111" i="1"/>
  <c r="R111" i="1"/>
  <c r="V111" i="1"/>
  <c r="AA116" i="1"/>
  <c r="AA117" i="1"/>
  <c r="AA118" i="1"/>
  <c r="F121" i="1"/>
  <c r="J121" i="1"/>
  <c r="N121" i="1"/>
  <c r="R121" i="1"/>
  <c r="V121" i="1"/>
  <c r="AA126" i="1"/>
  <c r="AA127" i="1"/>
  <c r="AA128" i="1"/>
  <c r="B131" i="1"/>
  <c r="F131" i="1"/>
  <c r="J131" i="1"/>
  <c r="N131" i="1"/>
  <c r="R131" i="1"/>
  <c r="V131" i="1"/>
  <c r="E141" i="1"/>
  <c r="I141" i="1"/>
  <c r="M141" i="1"/>
  <c r="Q141" i="1"/>
  <c r="U141" i="1"/>
  <c r="Y141" i="1"/>
  <c r="E151" i="1"/>
  <c r="I151" i="1"/>
  <c r="M151" i="1"/>
  <c r="Q151" i="1"/>
  <c r="U151" i="1"/>
  <c r="Y151" i="1"/>
  <c r="E161" i="1"/>
  <c r="I161" i="1"/>
  <c r="Q161" i="1"/>
  <c r="U161" i="1"/>
  <c r="Y161" i="1"/>
  <c r="E171" i="1"/>
  <c r="I171" i="1"/>
  <c r="M171" i="1"/>
  <c r="Q171" i="1"/>
  <c r="U171" i="1"/>
  <c r="Y171" i="1"/>
  <c r="E181" i="1"/>
  <c r="I181" i="1"/>
  <c r="M181" i="1"/>
  <c r="Q181" i="1"/>
  <c r="U181" i="1"/>
  <c r="Y181" i="1"/>
  <c r="E191" i="1"/>
  <c r="I191" i="1"/>
  <c r="M191" i="1"/>
  <c r="Q191" i="1"/>
  <c r="U191" i="1"/>
  <c r="Y191" i="1"/>
  <c r="E209" i="1"/>
  <c r="I209" i="1"/>
  <c r="M209" i="1"/>
  <c r="Z205" i="1"/>
  <c r="Q209" i="1"/>
  <c r="U209" i="1"/>
  <c r="Y209" i="1"/>
  <c r="Z206" i="1"/>
  <c r="AB206" i="1" s="1"/>
  <c r="AA217" i="1"/>
  <c r="AA218" i="1"/>
  <c r="AA219" i="1"/>
  <c r="F222" i="1"/>
  <c r="J222" i="1"/>
  <c r="N222" i="1"/>
  <c r="R222" i="1"/>
  <c r="V222" i="1"/>
  <c r="AA227" i="1"/>
  <c r="AA228" i="1"/>
  <c r="AA229" i="1"/>
  <c r="B232" i="1"/>
  <c r="F232" i="1"/>
  <c r="J232" i="1"/>
  <c r="N232" i="1"/>
  <c r="R232" i="1"/>
  <c r="V232" i="1"/>
  <c r="B250" i="1"/>
  <c r="AA246" i="1"/>
  <c r="AA247" i="1"/>
  <c r="AA249" i="1"/>
  <c r="F252" i="1"/>
  <c r="J252" i="1"/>
  <c r="N252" i="1"/>
  <c r="R252" i="1"/>
  <c r="V252" i="1"/>
  <c r="AA259" i="1"/>
  <c r="AA260" i="1"/>
  <c r="AA261" i="1"/>
  <c r="B264" i="1"/>
  <c r="F264" i="1"/>
  <c r="J264" i="1"/>
  <c r="N264" i="1"/>
  <c r="R264" i="1"/>
  <c r="V264" i="1"/>
  <c r="AA269" i="1"/>
  <c r="AA270" i="1"/>
  <c r="AA271" i="1"/>
  <c r="F274" i="1"/>
  <c r="J274" i="1"/>
  <c r="N274" i="1"/>
  <c r="R274" i="1"/>
  <c r="V274" i="1"/>
  <c r="AA279" i="1"/>
  <c r="AA280" i="1"/>
  <c r="AA283" i="1"/>
  <c r="F284" i="1"/>
  <c r="J284" i="1"/>
  <c r="N284" i="1"/>
  <c r="R284" i="1"/>
  <c r="V284" i="1"/>
  <c r="D304" i="1"/>
  <c r="H304" i="1"/>
  <c r="L304" i="1"/>
  <c r="P304" i="1"/>
  <c r="T304" i="1"/>
  <c r="X304" i="1"/>
  <c r="D314" i="1"/>
  <c r="H314" i="1"/>
  <c r="L314" i="1"/>
  <c r="P314" i="1"/>
  <c r="T314" i="1"/>
  <c r="X314" i="1"/>
  <c r="D324" i="1"/>
  <c r="H324" i="1"/>
  <c r="L324" i="1"/>
  <c r="P324" i="1"/>
  <c r="T324" i="1"/>
  <c r="X324" i="1"/>
  <c r="D334" i="1"/>
  <c r="H334" i="1"/>
  <c r="L334" i="1"/>
  <c r="P334" i="1"/>
  <c r="T334" i="1"/>
  <c r="X334" i="1"/>
  <c r="D344" i="1"/>
  <c r="H344" i="1"/>
  <c r="L344" i="1"/>
  <c r="P344" i="1"/>
  <c r="T344" i="1"/>
  <c r="X344" i="1"/>
  <c r="D354" i="1"/>
  <c r="H354" i="1"/>
  <c r="L354" i="1"/>
  <c r="P354" i="1"/>
  <c r="T354" i="1"/>
  <c r="X354" i="1"/>
  <c r="D364" i="1"/>
  <c r="H364" i="1"/>
  <c r="L364" i="1"/>
  <c r="P364" i="1"/>
  <c r="T364" i="1"/>
  <c r="X364" i="1"/>
  <c r="D374" i="1"/>
  <c r="H374" i="1"/>
  <c r="L374" i="1"/>
  <c r="P374" i="1"/>
  <c r="T374" i="1"/>
  <c r="X374" i="1"/>
  <c r="D384" i="1"/>
  <c r="H384" i="1"/>
  <c r="L384" i="1"/>
  <c r="P384" i="1"/>
  <c r="T384" i="1"/>
  <c r="X384" i="1"/>
  <c r="T394" i="1"/>
  <c r="X394" i="1"/>
  <c r="D404" i="1"/>
  <c r="H404" i="1"/>
  <c r="L404" i="1"/>
  <c r="P404" i="1"/>
  <c r="T404" i="1"/>
  <c r="X404" i="1"/>
  <c r="D414" i="1"/>
  <c r="H414" i="1"/>
  <c r="L414" i="1"/>
  <c r="P414" i="1"/>
  <c r="T414" i="1"/>
  <c r="X414" i="1"/>
  <c r="D424" i="1"/>
  <c r="H424" i="1"/>
  <c r="L424" i="1"/>
  <c r="P424" i="1"/>
  <c r="T424" i="1"/>
  <c r="X424" i="1"/>
  <c r="D434" i="1"/>
  <c r="H434" i="1"/>
  <c r="L434" i="1"/>
  <c r="P434" i="1"/>
  <c r="T434" i="1"/>
  <c r="X434" i="1"/>
  <c r="D444" i="1"/>
  <c r="H444" i="1"/>
  <c r="L444" i="1"/>
  <c r="P444" i="1"/>
  <c r="T444" i="1"/>
  <c r="X444" i="1"/>
  <c r="D454" i="1"/>
  <c r="H454" i="1"/>
  <c r="L454" i="1"/>
  <c r="P454" i="1"/>
  <c r="T454" i="1"/>
  <c r="X454" i="1"/>
  <c r="D464" i="1"/>
  <c r="H464" i="1"/>
  <c r="L464" i="1"/>
  <c r="P464" i="1"/>
  <c r="T464" i="1"/>
  <c r="X464" i="1"/>
  <c r="AA500" i="1"/>
  <c r="AA503" i="1"/>
  <c r="AA509" i="1"/>
  <c r="F21" i="1"/>
  <c r="L211" i="1"/>
  <c r="T211" i="1"/>
  <c r="D31" i="1"/>
  <c r="H31" i="1"/>
  <c r="L31" i="1"/>
  <c r="P31" i="1"/>
  <c r="T31" i="1"/>
  <c r="X31" i="1"/>
  <c r="D41" i="1"/>
  <c r="H41" i="1"/>
  <c r="L41" i="1"/>
  <c r="P41" i="1"/>
  <c r="T41" i="1"/>
  <c r="X41" i="1"/>
  <c r="C51" i="1"/>
  <c r="G51" i="1"/>
  <c r="K51" i="1"/>
  <c r="O51" i="1"/>
  <c r="S51" i="1"/>
  <c r="W51" i="1"/>
  <c r="C61" i="1"/>
  <c r="G61" i="1"/>
  <c r="K61" i="1"/>
  <c r="O61" i="1"/>
  <c r="S61" i="1"/>
  <c r="W61" i="1"/>
  <c r="C71" i="1"/>
  <c r="G71" i="1"/>
  <c r="K71" i="1"/>
  <c r="O71" i="1"/>
  <c r="S71" i="1"/>
  <c r="W71" i="1"/>
  <c r="C81" i="1"/>
  <c r="G81" i="1"/>
  <c r="K81" i="1"/>
  <c r="O81" i="1"/>
  <c r="S81" i="1"/>
  <c r="W81" i="1"/>
  <c r="C91" i="1"/>
  <c r="G91" i="1"/>
  <c r="K91" i="1"/>
  <c r="O91" i="1"/>
  <c r="S91" i="1"/>
  <c r="W91" i="1"/>
  <c r="C101" i="1"/>
  <c r="G101" i="1"/>
  <c r="K101" i="1"/>
  <c r="O101" i="1"/>
  <c r="S101" i="1"/>
  <c r="W101" i="1"/>
  <c r="C111" i="1"/>
  <c r="G111" i="1"/>
  <c r="K111" i="1"/>
  <c r="O111" i="1"/>
  <c r="S111" i="1"/>
  <c r="W111" i="1"/>
  <c r="C121" i="1"/>
  <c r="G121" i="1"/>
  <c r="K121" i="1"/>
  <c r="O121" i="1"/>
  <c r="S121" i="1"/>
  <c r="W121" i="1"/>
  <c r="C131" i="1"/>
  <c r="G131" i="1"/>
  <c r="K131" i="1"/>
  <c r="O131" i="1"/>
  <c r="S131" i="1"/>
  <c r="W131" i="1"/>
  <c r="B141" i="1"/>
  <c r="F141" i="1"/>
  <c r="J141" i="1"/>
  <c r="N141" i="1"/>
  <c r="R141" i="1"/>
  <c r="V141" i="1"/>
  <c r="F151" i="1"/>
  <c r="J151" i="1"/>
  <c r="N151" i="1"/>
  <c r="R151" i="1"/>
  <c r="V151" i="1"/>
  <c r="B161" i="1"/>
  <c r="F161" i="1"/>
  <c r="J161" i="1"/>
  <c r="N161" i="1"/>
  <c r="R161" i="1"/>
  <c r="V161" i="1"/>
  <c r="B171" i="1"/>
  <c r="F171" i="1"/>
  <c r="J171" i="1"/>
  <c r="N171" i="1"/>
  <c r="R171" i="1"/>
  <c r="V171" i="1"/>
  <c r="B181" i="1"/>
  <c r="F181" i="1"/>
  <c r="J181" i="1"/>
  <c r="N181" i="1"/>
  <c r="R181" i="1"/>
  <c r="V181" i="1"/>
  <c r="F191" i="1"/>
  <c r="J191" i="1"/>
  <c r="N191" i="1"/>
  <c r="R191" i="1"/>
  <c r="V191" i="1"/>
  <c r="B209" i="1"/>
  <c r="AA205" i="1"/>
  <c r="F209" i="1"/>
  <c r="J209" i="1"/>
  <c r="N209" i="1"/>
  <c r="R209" i="1"/>
  <c r="V209" i="1"/>
  <c r="AA206" i="1"/>
  <c r="C222" i="1"/>
  <c r="G222" i="1"/>
  <c r="K222" i="1"/>
  <c r="O222" i="1"/>
  <c r="S222" i="1"/>
  <c r="W222" i="1"/>
  <c r="C232" i="1"/>
  <c r="G232" i="1"/>
  <c r="K232" i="1"/>
  <c r="O232" i="1"/>
  <c r="S232" i="1"/>
  <c r="W232" i="1"/>
  <c r="C252" i="1"/>
  <c r="G252" i="1"/>
  <c r="K252" i="1"/>
  <c r="O252" i="1"/>
  <c r="S252" i="1"/>
  <c r="W252" i="1"/>
  <c r="C264" i="1"/>
  <c r="G264" i="1"/>
  <c r="K264" i="1"/>
  <c r="O264" i="1"/>
  <c r="S264" i="1"/>
  <c r="W264" i="1"/>
  <c r="C274" i="1"/>
  <c r="G274" i="1"/>
  <c r="K274" i="1"/>
  <c r="O274" i="1"/>
  <c r="S274" i="1"/>
  <c r="W274" i="1"/>
  <c r="E304" i="1"/>
  <c r="I304" i="1"/>
  <c r="AB303" i="1"/>
  <c r="Q304" i="1"/>
  <c r="U304" i="1"/>
  <c r="Y304" i="1"/>
  <c r="E314" i="1"/>
  <c r="I314" i="1"/>
  <c r="AB313" i="1"/>
  <c r="Q314" i="1"/>
  <c r="U314" i="1"/>
  <c r="Y314" i="1"/>
  <c r="E324" i="1"/>
  <c r="I324" i="1"/>
  <c r="AB323" i="1"/>
  <c r="Q324" i="1"/>
  <c r="U324" i="1"/>
  <c r="Y324" i="1"/>
  <c r="E334" i="1"/>
  <c r="I334" i="1"/>
  <c r="AB333" i="1"/>
  <c r="Q334" i="1"/>
  <c r="U334" i="1"/>
  <c r="Y334" i="1"/>
  <c r="E344" i="1"/>
  <c r="I344" i="1"/>
  <c r="AB343" i="1"/>
  <c r="Q344" i="1"/>
  <c r="U344" i="1"/>
  <c r="Y344" i="1"/>
  <c r="E354" i="1"/>
  <c r="I354" i="1"/>
  <c r="AB353" i="1"/>
  <c r="Q354" i="1"/>
  <c r="U354" i="1"/>
  <c r="Y354" i="1"/>
  <c r="E364" i="1"/>
  <c r="I364" i="1"/>
  <c r="AB363" i="1"/>
  <c r="Q364" i="1"/>
  <c r="U364" i="1"/>
  <c r="Y364" i="1"/>
  <c r="E374" i="1"/>
  <c r="I374" i="1"/>
  <c r="AB373" i="1"/>
  <c r="Q374" i="1"/>
  <c r="U374" i="1"/>
  <c r="Y374" i="1"/>
  <c r="E384" i="1"/>
  <c r="I384" i="1"/>
  <c r="AB383" i="1"/>
  <c r="Q384" i="1"/>
  <c r="U384" i="1"/>
  <c r="Y384" i="1"/>
  <c r="E394" i="1"/>
  <c r="I394" i="1"/>
  <c r="AB393" i="1"/>
  <c r="AA393" i="1"/>
  <c r="Q394" i="1"/>
  <c r="U394" i="1"/>
  <c r="Y394" i="1"/>
  <c r="E404" i="1"/>
  <c r="I404" i="1"/>
  <c r="AB403" i="1"/>
  <c r="Q404" i="1"/>
  <c r="U404" i="1"/>
  <c r="Y404" i="1"/>
  <c r="E414" i="1"/>
  <c r="I414" i="1"/>
  <c r="AB413" i="1"/>
  <c r="Q414" i="1"/>
  <c r="U414" i="1"/>
  <c r="Y414" i="1"/>
  <c r="E424" i="1"/>
  <c r="I424" i="1"/>
  <c r="AB423" i="1"/>
  <c r="Q424" i="1"/>
  <c r="U424" i="1"/>
  <c r="Y424" i="1"/>
  <c r="E434" i="1"/>
  <c r="I434" i="1"/>
  <c r="AB433" i="1"/>
  <c r="Q434" i="1"/>
  <c r="U434" i="1"/>
  <c r="Y434" i="1"/>
  <c r="E444" i="1"/>
  <c r="I444" i="1"/>
  <c r="AB443" i="1"/>
  <c r="Q444" i="1"/>
  <c r="U444" i="1"/>
  <c r="Y444" i="1"/>
  <c r="E454" i="1"/>
  <c r="I454" i="1"/>
  <c r="AB453" i="1"/>
  <c r="Q454" i="1"/>
  <c r="U454" i="1"/>
  <c r="Y454" i="1"/>
  <c r="E464" i="1"/>
  <c r="I464" i="1"/>
  <c r="AB463" i="1"/>
  <c r="Q464" i="1"/>
  <c r="U464" i="1"/>
  <c r="Y464" i="1"/>
  <c r="C494" i="1"/>
  <c r="G494" i="1"/>
  <c r="K494" i="1"/>
  <c r="O494" i="1"/>
  <c r="S494" i="1"/>
  <c r="W494" i="1"/>
  <c r="C514" i="1"/>
  <c r="AA15" i="1"/>
  <c r="M19" i="1"/>
  <c r="M21" i="1" s="1"/>
  <c r="Z20" i="1"/>
  <c r="C21" i="1"/>
  <c r="G21" i="1"/>
  <c r="K21" i="1"/>
  <c r="O21" i="1"/>
  <c r="S21" i="1"/>
  <c r="W21" i="1"/>
  <c r="B29" i="1"/>
  <c r="B31" i="1" s="1"/>
  <c r="AA30" i="1"/>
  <c r="AA50" i="1"/>
  <c r="M51" i="1"/>
  <c r="Z55" i="1"/>
  <c r="Z59" i="1" s="1"/>
  <c r="AB59" i="1" s="1"/>
  <c r="Z60" i="1"/>
  <c r="Z61" i="1" s="1"/>
  <c r="AB61" i="1" s="1"/>
  <c r="B81" i="1"/>
  <c r="AA90" i="1"/>
  <c r="M91" i="1"/>
  <c r="Z95" i="1"/>
  <c r="Z99" i="1" s="1"/>
  <c r="AB99" i="1" s="1"/>
  <c r="Z100" i="1"/>
  <c r="B121" i="1"/>
  <c r="AA130" i="1"/>
  <c r="M131" i="1"/>
  <c r="B151" i="1"/>
  <c r="AA160" i="1"/>
  <c r="M161" i="1"/>
  <c r="Z165" i="1"/>
  <c r="Z169" i="1" s="1"/>
  <c r="AB169" i="1" s="1"/>
  <c r="Z170" i="1"/>
  <c r="Z171" i="1" s="1"/>
  <c r="AB171" i="1" s="1"/>
  <c r="B191" i="1"/>
  <c r="B199" i="1"/>
  <c r="B201" i="1" s="1"/>
  <c r="F199" i="1"/>
  <c r="F201" i="1" s="1"/>
  <c r="J199" i="1"/>
  <c r="J201" i="1" s="1"/>
  <c r="N199" i="1"/>
  <c r="N201" i="1" s="1"/>
  <c r="R199" i="1"/>
  <c r="R201" i="1" s="1"/>
  <c r="V199" i="1"/>
  <c r="V201" i="1" s="1"/>
  <c r="AA200" i="1"/>
  <c r="E210" i="1"/>
  <c r="E211" i="1" s="1"/>
  <c r="I210" i="1"/>
  <c r="I211" i="1" s="1"/>
  <c r="M210" i="1"/>
  <c r="Q210" i="1"/>
  <c r="Q211" i="1" s="1"/>
  <c r="U210" i="1"/>
  <c r="U211" i="1" s="1"/>
  <c r="Y210" i="1"/>
  <c r="Y211" i="1" s="1"/>
  <c r="AA216" i="1"/>
  <c r="AA220" i="1" s="1"/>
  <c r="B222" i="1"/>
  <c r="AA226" i="1"/>
  <c r="AA230" i="1" s="1"/>
  <c r="M230" i="1"/>
  <c r="M232" i="1" s="1"/>
  <c r="Z231" i="1"/>
  <c r="Z237" i="1"/>
  <c r="AB237" i="1" s="1"/>
  <c r="AA238" i="1"/>
  <c r="C240" i="1"/>
  <c r="G240" i="1"/>
  <c r="K240" i="1"/>
  <c r="O240" i="1"/>
  <c r="S240" i="1"/>
  <c r="W240" i="1"/>
  <c r="M248" i="1"/>
  <c r="Z248" i="1" s="1"/>
  <c r="AA248" i="1" s="1"/>
  <c r="E251" i="1"/>
  <c r="E252" i="1" s="1"/>
  <c r="I251" i="1"/>
  <c r="I252" i="1" s="1"/>
  <c r="M251" i="1"/>
  <c r="Q251" i="1"/>
  <c r="Q252" i="1" s="1"/>
  <c r="U251" i="1"/>
  <c r="U252" i="1" s="1"/>
  <c r="Y251" i="1"/>
  <c r="Y252" i="1" s="1"/>
  <c r="AA258" i="1"/>
  <c r="AA262" i="1" s="1"/>
  <c r="M262" i="1"/>
  <c r="M264" i="1" s="1"/>
  <c r="Z263" i="1"/>
  <c r="B272" i="1"/>
  <c r="B274" i="1" s="1"/>
  <c r="AA273" i="1"/>
  <c r="M284" i="1"/>
  <c r="B302" i="1"/>
  <c r="B304" i="1" s="1"/>
  <c r="AA303" i="1"/>
  <c r="B312" i="1"/>
  <c r="B314" i="1" s="1"/>
  <c r="AA313" i="1"/>
  <c r="B322" i="1"/>
  <c r="B324" i="1" s="1"/>
  <c r="AA323" i="1"/>
  <c r="B332" i="1"/>
  <c r="B334" i="1" s="1"/>
  <c r="AA333" i="1"/>
  <c r="B342" i="1"/>
  <c r="B344" i="1" s="1"/>
  <c r="AA343" i="1"/>
  <c r="B352" i="1"/>
  <c r="B354" i="1" s="1"/>
  <c r="AA353" i="1"/>
  <c r="B362" i="1"/>
  <c r="B364" i="1" s="1"/>
  <c r="AA363" i="1"/>
  <c r="B372" i="1"/>
  <c r="B374" i="1" s="1"/>
  <c r="AA373" i="1"/>
  <c r="B382" i="1"/>
  <c r="B384" i="1" s="1"/>
  <c r="AA383" i="1"/>
  <c r="B392" i="1"/>
  <c r="B394" i="1" s="1"/>
  <c r="B402" i="1"/>
  <c r="B404" i="1" s="1"/>
  <c r="AA403" i="1"/>
  <c r="B412" i="1"/>
  <c r="B414" i="1" s="1"/>
  <c r="AA413" i="1"/>
  <c r="B422" i="1"/>
  <c r="B424" i="1" s="1"/>
  <c r="AA423" i="1"/>
  <c r="B432" i="1"/>
  <c r="B434" i="1" s="1"/>
  <c r="AA433" i="1"/>
  <c r="B442" i="1"/>
  <c r="B444" i="1" s="1"/>
  <c r="AA443" i="1"/>
  <c r="M454" i="1"/>
  <c r="Z458" i="1"/>
  <c r="M464" i="1"/>
  <c r="AA478" i="1"/>
  <c r="AA482" i="1" s="1"/>
  <c r="AA484" i="1" s="1"/>
  <c r="M482" i="1"/>
  <c r="M484" i="1" s="1"/>
  <c r="Z488" i="1"/>
  <c r="H514" i="1"/>
  <c r="L514" i="1"/>
  <c r="P514" i="1"/>
  <c r="T514" i="1"/>
  <c r="X514" i="1"/>
  <c r="D524" i="1"/>
  <c r="H524" i="1"/>
  <c r="L524" i="1"/>
  <c r="P524" i="1"/>
  <c r="T524" i="1"/>
  <c r="X524" i="1"/>
  <c r="D534" i="1"/>
  <c r="H534" i="1"/>
  <c r="L534" i="1"/>
  <c r="P534" i="1"/>
  <c r="T534" i="1"/>
  <c r="X534" i="1"/>
  <c r="D544" i="1"/>
  <c r="H544" i="1"/>
  <c r="L544" i="1"/>
  <c r="P544" i="1"/>
  <c r="T544" i="1"/>
  <c r="X544" i="1"/>
  <c r="D554" i="1"/>
  <c r="H554" i="1"/>
  <c r="L554" i="1"/>
  <c r="P554" i="1"/>
  <c r="T554" i="1"/>
  <c r="X554" i="1"/>
  <c r="D564" i="1"/>
  <c r="H564" i="1"/>
  <c r="L564" i="1"/>
  <c r="P564" i="1"/>
  <c r="T564" i="1"/>
  <c r="X564" i="1"/>
  <c r="D574" i="1"/>
  <c r="H574" i="1"/>
  <c r="L574" i="1"/>
  <c r="P574" i="1"/>
  <c r="T574" i="1"/>
  <c r="X574" i="1"/>
  <c r="D584" i="1"/>
  <c r="H584" i="1"/>
  <c r="L584" i="1"/>
  <c r="P584" i="1"/>
  <c r="T584" i="1"/>
  <c r="X584" i="1"/>
  <c r="D594" i="1"/>
  <c r="H594" i="1"/>
  <c r="L594" i="1"/>
  <c r="P594" i="1"/>
  <c r="T594" i="1"/>
  <c r="X594" i="1"/>
  <c r="D604" i="1"/>
  <c r="H604" i="1"/>
  <c r="L604" i="1"/>
  <c r="P604" i="1"/>
  <c r="T604" i="1"/>
  <c r="X604" i="1"/>
  <c r="D614" i="1"/>
  <c r="H614" i="1"/>
  <c r="L614" i="1"/>
  <c r="P614" i="1"/>
  <c r="T614" i="1"/>
  <c r="X614" i="1"/>
  <c r="D624" i="1"/>
  <c r="H624" i="1"/>
  <c r="L624" i="1"/>
  <c r="P624" i="1"/>
  <c r="T624" i="1"/>
  <c r="X624" i="1"/>
  <c r="D634" i="1"/>
  <c r="H634" i="1"/>
  <c r="L634" i="1"/>
  <c r="P634" i="1"/>
  <c r="T634" i="1"/>
  <c r="X634" i="1"/>
  <c r="D644" i="1"/>
  <c r="H644" i="1"/>
  <c r="L644" i="1"/>
  <c r="P644" i="1"/>
  <c r="T644" i="1"/>
  <c r="X644" i="1"/>
  <c r="D654" i="1"/>
  <c r="H654" i="1"/>
  <c r="L654" i="1"/>
  <c r="P654" i="1"/>
  <c r="T654" i="1"/>
  <c r="X654" i="1"/>
  <c r="D664" i="1"/>
  <c r="H664" i="1"/>
  <c r="L664" i="1"/>
  <c r="P664" i="1"/>
  <c r="T664" i="1"/>
  <c r="X664" i="1"/>
  <c r="D674" i="1"/>
  <c r="H674" i="1"/>
  <c r="L674" i="1"/>
  <c r="P674" i="1"/>
  <c r="T674" i="1"/>
  <c r="X674" i="1"/>
  <c r="D684" i="1"/>
  <c r="H684" i="1"/>
  <c r="L684" i="1"/>
  <c r="P684" i="1"/>
  <c r="T684" i="1"/>
  <c r="X684" i="1"/>
  <c r="D694" i="1"/>
  <c r="H694" i="1"/>
  <c r="L694" i="1"/>
  <c r="P694" i="1"/>
  <c r="T694" i="1"/>
  <c r="X694" i="1"/>
  <c r="D704" i="1"/>
  <c r="H704" i="1"/>
  <c r="L704" i="1"/>
  <c r="P704" i="1"/>
  <c r="T704" i="1"/>
  <c r="X704" i="1"/>
  <c r="D714" i="1"/>
  <c r="H714" i="1"/>
  <c r="L714" i="1"/>
  <c r="P714" i="1"/>
  <c r="T714" i="1"/>
  <c r="X714" i="1"/>
  <c r="D724" i="1"/>
  <c r="H724" i="1"/>
  <c r="L724" i="1"/>
  <c r="P724" i="1"/>
  <c r="T724" i="1"/>
  <c r="X724" i="1"/>
  <c r="D734" i="1"/>
  <c r="H734" i="1"/>
  <c r="L734" i="1"/>
  <c r="P734" i="1"/>
  <c r="T734" i="1"/>
  <c r="X734" i="1"/>
  <c r="D744" i="1"/>
  <c r="H744" i="1"/>
  <c r="L744" i="1"/>
  <c r="P744" i="1"/>
  <c r="T744" i="1"/>
  <c r="X744" i="1"/>
  <c r="D754" i="1"/>
  <c r="H754" i="1"/>
  <c r="L754" i="1"/>
  <c r="P754" i="1"/>
  <c r="T754" i="1"/>
  <c r="X754" i="1"/>
  <c r="D774" i="1"/>
  <c r="H774" i="1"/>
  <c r="L774" i="1"/>
  <c r="P774" i="1"/>
  <c r="T774" i="1"/>
  <c r="Z17" i="1"/>
  <c r="Z19" i="1" s="1"/>
  <c r="AB19" i="1" s="1"/>
  <c r="AA20" i="1"/>
  <c r="D21" i="1"/>
  <c r="H21" i="1"/>
  <c r="L21" i="1"/>
  <c r="P21" i="1"/>
  <c r="T21" i="1"/>
  <c r="X21" i="1"/>
  <c r="M31" i="1"/>
  <c r="Z35" i="1"/>
  <c r="Z39" i="1" s="1"/>
  <c r="AB39" i="1" s="1"/>
  <c r="Z40" i="1"/>
  <c r="AA55" i="1"/>
  <c r="AA59" i="1" s="1"/>
  <c r="AA60" i="1"/>
  <c r="Z65" i="1"/>
  <c r="Z69" i="1" s="1"/>
  <c r="AB69" i="1" s="1"/>
  <c r="Z70" i="1"/>
  <c r="AA95" i="1"/>
  <c r="AA99" i="1" s="1"/>
  <c r="AA100" i="1"/>
  <c r="Z105" i="1"/>
  <c r="Z109" i="1" s="1"/>
  <c r="AB109" i="1" s="1"/>
  <c r="Z110" i="1"/>
  <c r="Z135" i="1"/>
  <c r="Z139" i="1" s="1"/>
  <c r="AB139" i="1" s="1"/>
  <c r="Z140" i="1"/>
  <c r="AA165" i="1"/>
  <c r="AA169" i="1" s="1"/>
  <c r="AA170" i="1"/>
  <c r="Z175" i="1"/>
  <c r="Z179" i="1" s="1"/>
  <c r="AB179" i="1" s="1"/>
  <c r="Z180" i="1"/>
  <c r="C199" i="1"/>
  <c r="C201" i="1" s="1"/>
  <c r="G199" i="1"/>
  <c r="G201" i="1" s="1"/>
  <c r="K199" i="1"/>
  <c r="K201" i="1" s="1"/>
  <c r="O199" i="1"/>
  <c r="O201" i="1" s="1"/>
  <c r="S199" i="1"/>
  <c r="S201" i="1" s="1"/>
  <c r="W199" i="1"/>
  <c r="W201" i="1" s="1"/>
  <c r="B210" i="1"/>
  <c r="F210" i="1"/>
  <c r="F211" i="1" s="1"/>
  <c r="J210" i="1"/>
  <c r="J211" i="1" s="1"/>
  <c r="N210" i="1"/>
  <c r="N211" i="1" s="1"/>
  <c r="R210" i="1"/>
  <c r="R211" i="1" s="1"/>
  <c r="V210" i="1"/>
  <c r="V211" i="1" s="1"/>
  <c r="M220" i="1"/>
  <c r="M222" i="1" s="1"/>
  <c r="Z221" i="1"/>
  <c r="AA221" i="1" s="1"/>
  <c r="AA222" i="1" s="1"/>
  <c r="AA231" i="1"/>
  <c r="AA232" i="1" s="1"/>
  <c r="AA237" i="1"/>
  <c r="Z239" i="1"/>
  <c r="D240" i="1"/>
  <c r="H240" i="1"/>
  <c r="L240" i="1"/>
  <c r="P240" i="1"/>
  <c r="T240" i="1"/>
  <c r="X240" i="1"/>
  <c r="C242" i="1"/>
  <c r="G242" i="1"/>
  <c r="K242" i="1"/>
  <c r="O242" i="1"/>
  <c r="S242" i="1"/>
  <c r="W242" i="1"/>
  <c r="B251" i="1"/>
  <c r="AA263" i="1"/>
  <c r="AA264" i="1" s="1"/>
  <c r="M274" i="1"/>
  <c r="Z278" i="1"/>
  <c r="B284" i="1"/>
  <c r="Z298" i="1"/>
  <c r="M304" i="1"/>
  <c r="Z308" i="1"/>
  <c r="AA308" i="1" s="1"/>
  <c r="AA312" i="1" s="1"/>
  <c r="M314" i="1"/>
  <c r="Z318" i="1"/>
  <c r="M324" i="1"/>
  <c r="Z328" i="1"/>
  <c r="AA328" i="1" s="1"/>
  <c r="AA332" i="1" s="1"/>
  <c r="M334" i="1"/>
  <c r="Z338" i="1"/>
  <c r="M344" i="1"/>
  <c r="Z348" i="1"/>
  <c r="AA348" i="1" s="1"/>
  <c r="AA352" i="1" s="1"/>
  <c r="M354" i="1"/>
  <c r="Z358" i="1"/>
  <c r="M364" i="1"/>
  <c r="Z368" i="1"/>
  <c r="AA368" i="1" s="1"/>
  <c r="AA372" i="1" s="1"/>
  <c r="M374" i="1"/>
  <c r="Z378" i="1"/>
  <c r="M384" i="1"/>
  <c r="Z388" i="1"/>
  <c r="AA388" i="1" s="1"/>
  <c r="AA392" i="1" s="1"/>
  <c r="M394" i="1"/>
  <c r="Z398" i="1"/>
  <c r="M404" i="1"/>
  <c r="Z408" i="1"/>
  <c r="AA408" i="1" s="1"/>
  <c r="AA412" i="1" s="1"/>
  <c r="M414" i="1"/>
  <c r="Z418" i="1"/>
  <c r="M424" i="1"/>
  <c r="Z428" i="1"/>
  <c r="AA428" i="1" s="1"/>
  <c r="AA432" i="1" s="1"/>
  <c r="M434" i="1"/>
  <c r="Z438" i="1"/>
  <c r="M444" i="1"/>
  <c r="Z448" i="1"/>
  <c r="B454" i="1"/>
  <c r="AA458" i="1"/>
  <c r="AA462" i="1" s="1"/>
  <c r="AA464" i="1" s="1"/>
  <c r="B464" i="1"/>
  <c r="AA468" i="1"/>
  <c r="AA472" i="1" s="1"/>
  <c r="AA474" i="1" s="1"/>
  <c r="B492" i="1"/>
  <c r="B494" i="1" s="1"/>
  <c r="Z498" i="1"/>
  <c r="E514" i="1"/>
  <c r="I514" i="1"/>
  <c r="Q514" i="1"/>
  <c r="U514" i="1"/>
  <c r="Y514" i="1"/>
  <c r="E524" i="1"/>
  <c r="I524" i="1"/>
  <c r="M524" i="1"/>
  <c r="Q524" i="1"/>
  <c r="U524" i="1"/>
  <c r="Y524" i="1"/>
  <c r="E534" i="1"/>
  <c r="I534" i="1"/>
  <c r="Q534" i="1"/>
  <c r="U534" i="1"/>
  <c r="Y534" i="1"/>
  <c r="E544" i="1"/>
  <c r="I544" i="1"/>
  <c r="M544" i="1"/>
  <c r="Q544" i="1"/>
  <c r="U544" i="1"/>
  <c r="Y544" i="1"/>
  <c r="E554" i="1"/>
  <c r="I554" i="1"/>
  <c r="M554" i="1"/>
  <c r="Q554" i="1"/>
  <c r="U554" i="1"/>
  <c r="Y554" i="1"/>
  <c r="E564" i="1"/>
  <c r="I564" i="1"/>
  <c r="M564" i="1"/>
  <c r="Q564" i="1"/>
  <c r="U564" i="1"/>
  <c r="Y564" i="1"/>
  <c r="E574" i="1"/>
  <c r="I574" i="1"/>
  <c r="Q574" i="1"/>
  <c r="U574" i="1"/>
  <c r="Y574" i="1"/>
  <c r="E584" i="1"/>
  <c r="I584" i="1"/>
  <c r="M584" i="1"/>
  <c r="Q584" i="1"/>
  <c r="U584" i="1"/>
  <c r="Y584" i="1"/>
  <c r="E594" i="1"/>
  <c r="I594" i="1"/>
  <c r="M594" i="1"/>
  <c r="Q594" i="1"/>
  <c r="U594" i="1"/>
  <c r="Y594" i="1"/>
  <c r="E604" i="1"/>
  <c r="I604" i="1"/>
  <c r="M604" i="1"/>
  <c r="Q604" i="1"/>
  <c r="U604" i="1"/>
  <c r="Y604" i="1"/>
  <c r="E614" i="1"/>
  <c r="I614" i="1"/>
  <c r="Q614" i="1"/>
  <c r="U614" i="1"/>
  <c r="Y614" i="1"/>
  <c r="E624" i="1"/>
  <c r="I624" i="1"/>
  <c r="M624" i="1"/>
  <c r="Q624" i="1"/>
  <c r="U624" i="1"/>
  <c r="Y624" i="1"/>
  <c r="E634" i="1"/>
  <c r="I634" i="1"/>
  <c r="M634" i="1"/>
  <c r="Q634" i="1"/>
  <c r="U634" i="1"/>
  <c r="Y634" i="1"/>
  <c r="E644" i="1"/>
  <c r="I644" i="1"/>
  <c r="M644" i="1"/>
  <c r="Q644" i="1"/>
  <c r="U644" i="1"/>
  <c r="Y644" i="1"/>
  <c r="E654" i="1"/>
  <c r="I654" i="1"/>
  <c r="Q654" i="1"/>
  <c r="U654" i="1"/>
  <c r="Y654" i="1"/>
  <c r="E664" i="1"/>
  <c r="I664" i="1"/>
  <c r="M664" i="1"/>
  <c r="Q664" i="1"/>
  <c r="U664" i="1"/>
  <c r="Y664" i="1"/>
  <c r="E674" i="1"/>
  <c r="I674" i="1"/>
  <c r="M674" i="1"/>
  <c r="Q674" i="1"/>
  <c r="U674" i="1"/>
  <c r="Y674" i="1"/>
  <c r="E684" i="1"/>
  <c r="I684" i="1"/>
  <c r="M684" i="1"/>
  <c r="Q684" i="1"/>
  <c r="U684" i="1"/>
  <c r="Y684" i="1"/>
  <c r="E694" i="1"/>
  <c r="I694" i="1"/>
  <c r="Q694" i="1"/>
  <c r="U694" i="1"/>
  <c r="Y694" i="1"/>
  <c r="E704" i="1"/>
  <c r="I704" i="1"/>
  <c r="M704" i="1"/>
  <c r="Q704" i="1"/>
  <c r="U704" i="1"/>
  <c r="Y704" i="1"/>
  <c r="E714" i="1"/>
  <c r="I714" i="1"/>
  <c r="M714" i="1"/>
  <c r="Q714" i="1"/>
  <c r="U714" i="1"/>
  <c r="Y714" i="1"/>
  <c r="E724" i="1"/>
  <c r="I724" i="1"/>
  <c r="M724" i="1"/>
  <c r="Q724" i="1"/>
  <c r="U724" i="1"/>
  <c r="Y724" i="1"/>
  <c r="E734" i="1"/>
  <c r="I734" i="1"/>
  <c r="Q734" i="1"/>
  <c r="U734" i="1"/>
  <c r="Y734" i="1"/>
  <c r="E744" i="1"/>
  <c r="I744" i="1"/>
  <c r="M744" i="1"/>
  <c r="Q744" i="1"/>
  <c r="U744" i="1"/>
  <c r="Y744" i="1"/>
  <c r="AA753" i="1"/>
  <c r="E764" i="1"/>
  <c r="I764" i="1"/>
  <c r="Q764" i="1"/>
  <c r="U764" i="1"/>
  <c r="Y764" i="1"/>
  <c r="AB769" i="1"/>
  <c r="AA769" i="1"/>
  <c r="E774" i="1"/>
  <c r="I774" i="1"/>
  <c r="Q774" i="1"/>
  <c r="AA17" i="1"/>
  <c r="Z25" i="1"/>
  <c r="AA25" i="1" s="1"/>
  <c r="AA29" i="1" s="1"/>
  <c r="AA35" i="1"/>
  <c r="AA39" i="1" s="1"/>
  <c r="AA40" i="1"/>
  <c r="AA65" i="1"/>
  <c r="AA69" i="1" s="1"/>
  <c r="AA70" i="1"/>
  <c r="Z75" i="1"/>
  <c r="Z79" i="1" s="1"/>
  <c r="AB79" i="1" s="1"/>
  <c r="Z80" i="1"/>
  <c r="AA105" i="1"/>
  <c r="AA109" i="1" s="1"/>
  <c r="AA110" i="1"/>
  <c r="Z115" i="1"/>
  <c r="Z119" i="1" s="1"/>
  <c r="AB119" i="1" s="1"/>
  <c r="Z120" i="1"/>
  <c r="AA135" i="1"/>
  <c r="AA139" i="1" s="1"/>
  <c r="AA140" i="1"/>
  <c r="Z145" i="1"/>
  <c r="Z149" i="1" s="1"/>
  <c r="AB149" i="1" s="1"/>
  <c r="Z150" i="1"/>
  <c r="AA175" i="1"/>
  <c r="AA179" i="1" s="1"/>
  <c r="AA180" i="1"/>
  <c r="Z185" i="1"/>
  <c r="Z189" i="1" s="1"/>
  <c r="AB189" i="1" s="1"/>
  <c r="Z190" i="1"/>
  <c r="Z196" i="1"/>
  <c r="D199" i="1"/>
  <c r="D201" i="1" s="1"/>
  <c r="H199" i="1"/>
  <c r="H201" i="1" s="1"/>
  <c r="L199" i="1"/>
  <c r="L201" i="1" s="1"/>
  <c r="P199" i="1"/>
  <c r="P201" i="1" s="1"/>
  <c r="T199" i="1"/>
  <c r="T201" i="1" s="1"/>
  <c r="X199" i="1"/>
  <c r="X201" i="1" s="1"/>
  <c r="Z236" i="1"/>
  <c r="Z240" i="1" s="1"/>
  <c r="AA239" i="1"/>
  <c r="E240" i="1"/>
  <c r="E242" i="1" s="1"/>
  <c r="I240" i="1"/>
  <c r="I242" i="1" s="1"/>
  <c r="M240" i="1"/>
  <c r="M242" i="1" s="1"/>
  <c r="Q240" i="1"/>
  <c r="Q242" i="1" s="1"/>
  <c r="U240" i="1"/>
  <c r="U242" i="1" s="1"/>
  <c r="Y240" i="1"/>
  <c r="Y242" i="1" s="1"/>
  <c r="Z241" i="1"/>
  <c r="Z242" i="1" s="1"/>
  <c r="D242" i="1"/>
  <c r="H242" i="1"/>
  <c r="L242" i="1"/>
  <c r="P242" i="1"/>
  <c r="T242" i="1"/>
  <c r="X242" i="1"/>
  <c r="Z268" i="1"/>
  <c r="AA268" i="1" s="1"/>
  <c r="AA272" i="1" s="1"/>
  <c r="AA278" i="1"/>
  <c r="AA282" i="1" s="1"/>
  <c r="AA448" i="1"/>
  <c r="AA452" i="1" s="1"/>
  <c r="AA498" i="1"/>
  <c r="AA502" i="1" s="1"/>
  <c r="M502" i="1"/>
  <c r="M504" i="1" s="1"/>
  <c r="M512" i="1"/>
  <c r="M514" i="1" s="1"/>
  <c r="B514" i="1"/>
  <c r="F514" i="1"/>
  <c r="J514" i="1"/>
  <c r="N514" i="1"/>
  <c r="R514" i="1"/>
  <c r="V514" i="1"/>
  <c r="Z513" i="1"/>
  <c r="Z514" i="1" s="1"/>
  <c r="AB514" i="1" s="1"/>
  <c r="AA519" i="1"/>
  <c r="AA520" i="1"/>
  <c r="AA521" i="1"/>
  <c r="F524" i="1"/>
  <c r="J524" i="1"/>
  <c r="N524" i="1"/>
  <c r="R524" i="1"/>
  <c r="V524" i="1"/>
  <c r="AA529" i="1"/>
  <c r="AA530" i="1"/>
  <c r="AA531" i="1"/>
  <c r="B534" i="1"/>
  <c r="F534" i="1"/>
  <c r="J534" i="1"/>
  <c r="N534" i="1"/>
  <c r="R534" i="1"/>
  <c r="V534" i="1"/>
  <c r="AA539" i="1"/>
  <c r="AA540" i="1"/>
  <c r="AA541" i="1"/>
  <c r="B544" i="1"/>
  <c r="F544" i="1"/>
  <c r="J544" i="1"/>
  <c r="N544" i="1"/>
  <c r="R544" i="1"/>
  <c r="V544" i="1"/>
  <c r="AA549" i="1"/>
  <c r="AA550" i="1"/>
  <c r="AA551" i="1"/>
  <c r="B554" i="1"/>
  <c r="F554" i="1"/>
  <c r="J554" i="1"/>
  <c r="N554" i="1"/>
  <c r="R554" i="1"/>
  <c r="V554" i="1"/>
  <c r="AA559" i="1"/>
  <c r="AA560" i="1"/>
  <c r="AA561" i="1"/>
  <c r="F564" i="1"/>
  <c r="J564" i="1"/>
  <c r="N564" i="1"/>
  <c r="R564" i="1"/>
  <c r="V564" i="1"/>
  <c r="AA569" i="1"/>
  <c r="AA570" i="1"/>
  <c r="AA571" i="1"/>
  <c r="B574" i="1"/>
  <c r="F574" i="1"/>
  <c r="J574" i="1"/>
  <c r="N574" i="1"/>
  <c r="R574" i="1"/>
  <c r="V574" i="1"/>
  <c r="AA579" i="1"/>
  <c r="AA580" i="1"/>
  <c r="AA581" i="1"/>
  <c r="B584" i="1"/>
  <c r="F584" i="1"/>
  <c r="J584" i="1"/>
  <c r="N584" i="1"/>
  <c r="R584" i="1"/>
  <c r="V584" i="1"/>
  <c r="AA589" i="1"/>
  <c r="AA590" i="1"/>
  <c r="AA591" i="1"/>
  <c r="B594" i="1"/>
  <c r="F594" i="1"/>
  <c r="J594" i="1"/>
  <c r="N594" i="1"/>
  <c r="R594" i="1"/>
  <c r="V594" i="1"/>
  <c r="AA599" i="1"/>
  <c r="AA600" i="1"/>
  <c r="AA601" i="1"/>
  <c r="F604" i="1"/>
  <c r="J604" i="1"/>
  <c r="N604" i="1"/>
  <c r="R604" i="1"/>
  <c r="V604" i="1"/>
  <c r="AA609" i="1"/>
  <c r="AA610" i="1"/>
  <c r="AA611" i="1"/>
  <c r="B614" i="1"/>
  <c r="F614" i="1"/>
  <c r="J614" i="1"/>
  <c r="N614" i="1"/>
  <c r="R614" i="1"/>
  <c r="V614" i="1"/>
  <c r="AA619" i="1"/>
  <c r="AA620" i="1"/>
  <c r="AA621" i="1"/>
  <c r="B624" i="1"/>
  <c r="F624" i="1"/>
  <c r="J624" i="1"/>
  <c r="N624" i="1"/>
  <c r="R624" i="1"/>
  <c r="V624" i="1"/>
  <c r="AA629" i="1"/>
  <c r="AA630" i="1"/>
  <c r="AA631" i="1"/>
  <c r="B634" i="1"/>
  <c r="F634" i="1"/>
  <c r="J634" i="1"/>
  <c r="N634" i="1"/>
  <c r="R634" i="1"/>
  <c r="V634" i="1"/>
  <c r="AA639" i="1"/>
  <c r="AA640" i="1"/>
  <c r="F644" i="1"/>
  <c r="J644" i="1"/>
  <c r="N644" i="1"/>
  <c r="R644" i="1"/>
  <c r="V644" i="1"/>
  <c r="AA649" i="1"/>
  <c r="AA650" i="1"/>
  <c r="AA651" i="1"/>
  <c r="B654" i="1"/>
  <c r="F654" i="1"/>
  <c r="J654" i="1"/>
  <c r="N654" i="1"/>
  <c r="R654" i="1"/>
  <c r="V654" i="1"/>
  <c r="AA659" i="1"/>
  <c r="AA660" i="1"/>
  <c r="AA661" i="1"/>
  <c r="B664" i="1"/>
  <c r="F664" i="1"/>
  <c r="J664" i="1"/>
  <c r="N664" i="1"/>
  <c r="R664" i="1"/>
  <c r="V664" i="1"/>
  <c r="AA669" i="1"/>
  <c r="AA670" i="1"/>
  <c r="AA671" i="1"/>
  <c r="B674" i="1"/>
  <c r="F674" i="1"/>
  <c r="J674" i="1"/>
  <c r="N674" i="1"/>
  <c r="R674" i="1"/>
  <c r="V674" i="1"/>
  <c r="AA679" i="1"/>
  <c r="AA680" i="1"/>
  <c r="AA681" i="1"/>
  <c r="F684" i="1"/>
  <c r="J684" i="1"/>
  <c r="N684" i="1"/>
  <c r="R684" i="1"/>
  <c r="V684" i="1"/>
  <c r="AA689" i="1"/>
  <c r="AA690" i="1"/>
  <c r="AA691" i="1"/>
  <c r="B694" i="1"/>
  <c r="F694" i="1"/>
  <c r="J694" i="1"/>
  <c r="N694" i="1"/>
  <c r="R694" i="1"/>
  <c r="V694" i="1"/>
  <c r="AA699" i="1"/>
  <c r="AA700" i="1"/>
  <c r="AA701" i="1"/>
  <c r="B704" i="1"/>
  <c r="F704" i="1"/>
  <c r="J704" i="1"/>
  <c r="N704" i="1"/>
  <c r="R704" i="1"/>
  <c r="V704" i="1"/>
  <c r="AA709" i="1"/>
  <c r="AA710" i="1"/>
  <c r="AA711" i="1"/>
  <c r="B714" i="1"/>
  <c r="F714" i="1"/>
  <c r="J714" i="1"/>
  <c r="N714" i="1"/>
  <c r="R714" i="1"/>
  <c r="V714" i="1"/>
  <c r="AA719" i="1"/>
  <c r="AA720" i="1"/>
  <c r="AA721" i="1"/>
  <c r="F724" i="1"/>
  <c r="J724" i="1"/>
  <c r="N724" i="1"/>
  <c r="R724" i="1"/>
  <c r="V724" i="1"/>
  <c r="AA729" i="1"/>
  <c r="AA730" i="1"/>
  <c r="AA731" i="1"/>
  <c r="B734" i="1"/>
  <c r="F734" i="1"/>
  <c r="J734" i="1"/>
  <c r="N734" i="1"/>
  <c r="R734" i="1"/>
  <c r="V734" i="1"/>
  <c r="AA739" i="1"/>
  <c r="AA740" i="1"/>
  <c r="AA741" i="1"/>
  <c r="F754" i="1"/>
  <c r="J754" i="1"/>
  <c r="N754" i="1"/>
  <c r="R754" i="1"/>
  <c r="V754" i="1"/>
  <c r="AA759" i="1"/>
  <c r="AA760" i="1"/>
  <c r="F764" i="1"/>
  <c r="J764" i="1"/>
  <c r="R764" i="1"/>
  <c r="V764" i="1"/>
  <c r="B774" i="1"/>
  <c r="F774" i="1"/>
  <c r="J774" i="1"/>
  <c r="N774" i="1"/>
  <c r="R774" i="1"/>
  <c r="V774" i="1"/>
  <c r="Z18" i="1"/>
  <c r="AA18" i="1" s="1"/>
  <c r="Z45" i="1"/>
  <c r="Z49" i="1" s="1"/>
  <c r="AB49" i="1" s="1"/>
  <c r="AA75" i="1"/>
  <c r="AA79" i="1" s="1"/>
  <c r="Z85" i="1"/>
  <c r="Z89" i="1" s="1"/>
  <c r="AB89" i="1" s="1"/>
  <c r="AA115" i="1"/>
  <c r="AA119" i="1" s="1"/>
  <c r="Z125" i="1"/>
  <c r="Z129" i="1" s="1"/>
  <c r="AB129" i="1" s="1"/>
  <c r="AA145" i="1"/>
  <c r="AA149" i="1" s="1"/>
  <c r="Z155" i="1"/>
  <c r="Z159" i="1" s="1"/>
  <c r="AB159" i="1" s="1"/>
  <c r="AA185" i="1"/>
  <c r="AA189" i="1" s="1"/>
  <c r="Z195" i="1"/>
  <c r="AA196" i="1"/>
  <c r="E199" i="1"/>
  <c r="E201" i="1" s="1"/>
  <c r="I199" i="1"/>
  <c r="I201" i="1" s="1"/>
  <c r="M199" i="1"/>
  <c r="M201" i="1" s="1"/>
  <c r="Q199" i="1"/>
  <c r="Q201" i="1" s="1"/>
  <c r="U199" i="1"/>
  <c r="U201" i="1" s="1"/>
  <c r="Y199" i="1"/>
  <c r="Y201" i="1" s="1"/>
  <c r="AA236" i="1"/>
  <c r="AA240" i="1" s="1"/>
  <c r="B240" i="1"/>
  <c r="B242" i="1" s="1"/>
  <c r="F240" i="1"/>
  <c r="F242" i="1" s="1"/>
  <c r="J240" i="1"/>
  <c r="J242" i="1" s="1"/>
  <c r="N240" i="1"/>
  <c r="N242" i="1" s="1"/>
  <c r="R240" i="1"/>
  <c r="R242" i="1" s="1"/>
  <c r="V240" i="1"/>
  <c r="V242" i="1" s="1"/>
  <c r="G514" i="1"/>
  <c r="K514" i="1"/>
  <c r="O514" i="1"/>
  <c r="S514" i="1"/>
  <c r="W514" i="1"/>
  <c r="AA513" i="1"/>
  <c r="C524" i="1"/>
  <c r="G524" i="1"/>
  <c r="K524" i="1"/>
  <c r="O524" i="1"/>
  <c r="S524" i="1"/>
  <c r="W524" i="1"/>
  <c r="C534" i="1"/>
  <c r="G534" i="1"/>
  <c r="K534" i="1"/>
  <c r="O534" i="1"/>
  <c r="S534" i="1"/>
  <c r="W534" i="1"/>
  <c r="C544" i="1"/>
  <c r="G544" i="1"/>
  <c r="K544" i="1"/>
  <c r="O544" i="1"/>
  <c r="S544" i="1"/>
  <c r="W544" i="1"/>
  <c r="C554" i="1"/>
  <c r="G554" i="1"/>
  <c r="K554" i="1"/>
  <c r="O554" i="1"/>
  <c r="S554" i="1"/>
  <c r="W554" i="1"/>
  <c r="C564" i="1"/>
  <c r="G564" i="1"/>
  <c r="K564" i="1"/>
  <c r="O564" i="1"/>
  <c r="S564" i="1"/>
  <c r="W564" i="1"/>
  <c r="C574" i="1"/>
  <c r="G574" i="1"/>
  <c r="K574" i="1"/>
  <c r="O574" i="1"/>
  <c r="S574" i="1"/>
  <c r="W574" i="1"/>
  <c r="C584" i="1"/>
  <c r="G584" i="1"/>
  <c r="K584" i="1"/>
  <c r="O584" i="1"/>
  <c r="S584" i="1"/>
  <c r="W584" i="1"/>
  <c r="C594" i="1"/>
  <c r="G594" i="1"/>
  <c r="K594" i="1"/>
  <c r="O594" i="1"/>
  <c r="S594" i="1"/>
  <c r="W594" i="1"/>
  <c r="C604" i="1"/>
  <c r="G604" i="1"/>
  <c r="K604" i="1"/>
  <c r="O604" i="1"/>
  <c r="S604" i="1"/>
  <c r="W604" i="1"/>
  <c r="C614" i="1"/>
  <c r="G614" i="1"/>
  <c r="K614" i="1"/>
  <c r="O614" i="1"/>
  <c r="S614" i="1"/>
  <c r="W614" i="1"/>
  <c r="C624" i="1"/>
  <c r="G624" i="1"/>
  <c r="K624" i="1"/>
  <c r="O624" i="1"/>
  <c r="S624" i="1"/>
  <c r="W624" i="1"/>
  <c r="C634" i="1"/>
  <c r="G634" i="1"/>
  <c r="K634" i="1"/>
  <c r="O634" i="1"/>
  <c r="S634" i="1"/>
  <c r="W634" i="1"/>
  <c r="O644" i="1"/>
  <c r="S644" i="1"/>
  <c r="W644" i="1"/>
  <c r="C654" i="1"/>
  <c r="G654" i="1"/>
  <c r="K654" i="1"/>
  <c r="O654" i="1"/>
  <c r="S654" i="1"/>
  <c r="W654" i="1"/>
  <c r="C664" i="1"/>
  <c r="G664" i="1"/>
  <c r="K664" i="1"/>
  <c r="O664" i="1"/>
  <c r="S664" i="1"/>
  <c r="W664" i="1"/>
  <c r="C674" i="1"/>
  <c r="G674" i="1"/>
  <c r="K674" i="1"/>
  <c r="O674" i="1"/>
  <c r="S674" i="1"/>
  <c r="W674" i="1"/>
  <c r="C684" i="1"/>
  <c r="G684" i="1"/>
  <c r="K684" i="1"/>
  <c r="O684" i="1"/>
  <c r="S684" i="1"/>
  <c r="W684" i="1"/>
  <c r="C694" i="1"/>
  <c r="G694" i="1"/>
  <c r="K694" i="1"/>
  <c r="O694" i="1"/>
  <c r="S694" i="1"/>
  <c r="W694" i="1"/>
  <c r="C704" i="1"/>
  <c r="G704" i="1"/>
  <c r="K704" i="1"/>
  <c r="O704" i="1"/>
  <c r="S704" i="1"/>
  <c r="W704" i="1"/>
  <c r="C714" i="1"/>
  <c r="G714" i="1"/>
  <c r="K714" i="1"/>
  <c r="O714" i="1"/>
  <c r="S714" i="1"/>
  <c r="W714" i="1"/>
  <c r="C724" i="1"/>
  <c r="G724" i="1"/>
  <c r="K724" i="1"/>
  <c r="O724" i="1"/>
  <c r="S724" i="1"/>
  <c r="W724" i="1"/>
  <c r="C734" i="1"/>
  <c r="G734" i="1"/>
  <c r="K734" i="1"/>
  <c r="O734" i="1"/>
  <c r="S734" i="1"/>
  <c r="W734" i="1"/>
  <c r="C744" i="1"/>
  <c r="G744" i="1"/>
  <c r="K744" i="1"/>
  <c r="O744" i="1"/>
  <c r="S744" i="1"/>
  <c r="W744" i="1"/>
  <c r="C754" i="1"/>
  <c r="G754" i="1"/>
  <c r="K754" i="1"/>
  <c r="O754" i="1"/>
  <c r="S754" i="1"/>
  <c r="W754" i="1"/>
  <c r="C764" i="1"/>
  <c r="G764" i="1"/>
  <c r="K764" i="1"/>
  <c r="O764" i="1"/>
  <c r="S764" i="1"/>
  <c r="W764" i="1"/>
  <c r="W774" i="1"/>
  <c r="B524" i="1"/>
  <c r="AA533" i="1"/>
  <c r="M534" i="1"/>
  <c r="Z538" i="1"/>
  <c r="Z542" i="1" s="1"/>
  <c r="AB542" i="1" s="1"/>
  <c r="Z543" i="1"/>
  <c r="Z544" i="1" s="1"/>
  <c r="AB544" i="1" s="1"/>
  <c r="B564" i="1"/>
  <c r="AA573" i="1"/>
  <c r="M574" i="1"/>
  <c r="Z578" i="1"/>
  <c r="Z582" i="1" s="1"/>
  <c r="AB582" i="1" s="1"/>
  <c r="Z583" i="1"/>
  <c r="B604" i="1"/>
  <c r="AA613" i="1"/>
  <c r="M614" i="1"/>
  <c r="Z618" i="1"/>
  <c r="Z622" i="1" s="1"/>
  <c r="AB622" i="1" s="1"/>
  <c r="Z623" i="1"/>
  <c r="B644" i="1"/>
  <c r="AA653" i="1"/>
  <c r="M654" i="1"/>
  <c r="Z658" i="1"/>
  <c r="Z662" i="1" s="1"/>
  <c r="AB662" i="1" s="1"/>
  <c r="Z663" i="1"/>
  <c r="B684" i="1"/>
  <c r="AA693" i="1"/>
  <c r="M694" i="1"/>
  <c r="Z698" i="1"/>
  <c r="Z702" i="1" s="1"/>
  <c r="AB702" i="1" s="1"/>
  <c r="Z703" i="1"/>
  <c r="B724" i="1"/>
  <c r="AA733" i="1"/>
  <c r="M734" i="1"/>
  <c r="Z738" i="1"/>
  <c r="Z742" i="1" s="1"/>
  <c r="AB742" i="1" s="1"/>
  <c r="Z743" i="1"/>
  <c r="AA743" i="1" s="1"/>
  <c r="AA744" i="1" s="1"/>
  <c r="B764" i="1"/>
  <c r="N764" i="1"/>
  <c r="AA773" i="1"/>
  <c r="M774" i="1"/>
  <c r="D784" i="1"/>
  <c r="H784" i="1"/>
  <c r="L784" i="1"/>
  <c r="P784" i="1"/>
  <c r="T784" i="1"/>
  <c r="X784" i="1"/>
  <c r="Z788" i="1"/>
  <c r="Z820" i="1"/>
  <c r="AA820" i="1" s="1"/>
  <c r="D832" i="1"/>
  <c r="D834" i="1" s="1"/>
  <c r="H832" i="1"/>
  <c r="H834" i="1" s="1"/>
  <c r="L832" i="1"/>
  <c r="L834" i="1" s="1"/>
  <c r="P832" i="1"/>
  <c r="P834" i="1" s="1"/>
  <c r="T832" i="1"/>
  <c r="T834" i="1" s="1"/>
  <c r="X832" i="1"/>
  <c r="X834" i="1" s="1"/>
  <c r="M832" i="1"/>
  <c r="M834" i="1" s="1"/>
  <c r="B834" i="1"/>
  <c r="F834" i="1"/>
  <c r="J834" i="1"/>
  <c r="R834" i="1"/>
  <c r="V834" i="1"/>
  <c r="Z833" i="1"/>
  <c r="E844" i="1"/>
  <c r="I844" i="1"/>
  <c r="Q844" i="1"/>
  <c r="U844" i="1"/>
  <c r="Y844" i="1"/>
  <c r="D854" i="1"/>
  <c r="H854" i="1"/>
  <c r="L854" i="1"/>
  <c r="P854" i="1"/>
  <c r="T854" i="1"/>
  <c r="X854" i="1"/>
  <c r="B862" i="1"/>
  <c r="B864" i="1" s="1"/>
  <c r="D864" i="1"/>
  <c r="H864" i="1"/>
  <c r="L864" i="1"/>
  <c r="P864" i="1"/>
  <c r="T864" i="1"/>
  <c r="X864" i="1"/>
  <c r="Z868" i="1"/>
  <c r="C892" i="1"/>
  <c r="C878" i="1"/>
  <c r="G892" i="1"/>
  <c r="G878" i="1"/>
  <c r="K892" i="1"/>
  <c r="K878" i="1"/>
  <c r="O892" i="1"/>
  <c r="O878" i="1"/>
  <c r="S892" i="1"/>
  <c r="S878" i="1"/>
  <c r="W892" i="1"/>
  <c r="W878" i="1"/>
  <c r="M880" i="1"/>
  <c r="Z890" i="1"/>
  <c r="Z891" i="1"/>
  <c r="AA891" i="1" s="1"/>
  <c r="M892" i="1"/>
  <c r="M894" i="1" s="1"/>
  <c r="Z893" i="1"/>
  <c r="AA899" i="1"/>
  <c r="Z900" i="1"/>
  <c r="AA900" i="1" s="1"/>
  <c r="E922" i="1"/>
  <c r="I922" i="1"/>
  <c r="M922" i="1"/>
  <c r="Z918" i="1"/>
  <c r="Q922" i="1"/>
  <c r="U922" i="1"/>
  <c r="Y922" i="1"/>
  <c r="D924" i="1"/>
  <c r="H924" i="1"/>
  <c r="L924" i="1"/>
  <c r="P924" i="1"/>
  <c r="T924" i="1"/>
  <c r="X924" i="1"/>
  <c r="Z928" i="1"/>
  <c r="AB978" i="1"/>
  <c r="AA978" i="1"/>
  <c r="AA1029" i="1"/>
  <c r="X1058" i="1"/>
  <c r="B1112" i="1"/>
  <c r="Z1108" i="1"/>
  <c r="AB1109" i="1"/>
  <c r="AA1109" i="1"/>
  <c r="M1174" i="1"/>
  <c r="Z1173" i="1"/>
  <c r="AA1183" i="1"/>
  <c r="G1080" i="1"/>
  <c r="G1060" i="1" s="1"/>
  <c r="G290" i="1" s="1"/>
  <c r="G1212" i="1"/>
  <c r="K1080" i="1"/>
  <c r="K1060" i="1" s="1"/>
  <c r="K290" i="1" s="1"/>
  <c r="K1212" i="1"/>
  <c r="O1080" i="1"/>
  <c r="O1060" i="1" s="1"/>
  <c r="O290" i="1" s="1"/>
  <c r="O1212" i="1"/>
  <c r="W1080" i="1"/>
  <c r="W1060" i="1" s="1"/>
  <c r="W290" i="1" s="1"/>
  <c r="W1212" i="1"/>
  <c r="S1212" i="1"/>
  <c r="D1302" i="1"/>
  <c r="D1304" i="1" s="1"/>
  <c r="D1278" i="1"/>
  <c r="H1302" i="1"/>
  <c r="H1304" i="1" s="1"/>
  <c r="H1278" i="1"/>
  <c r="L1302" i="1"/>
  <c r="L1304" i="1" s="1"/>
  <c r="L1278" i="1"/>
  <c r="P1302" i="1"/>
  <c r="P1304" i="1" s="1"/>
  <c r="P1278" i="1"/>
  <c r="T1302" i="1"/>
  <c r="T1304" i="1" s="1"/>
  <c r="T1278" i="1"/>
  <c r="X1302" i="1"/>
  <c r="X1304" i="1" s="1"/>
  <c r="X1278" i="1"/>
  <c r="AB1373" i="1"/>
  <c r="E1384" i="1"/>
  <c r="I1384" i="1"/>
  <c r="M1384" i="1"/>
  <c r="Q1384" i="1"/>
  <c r="U1384" i="1"/>
  <c r="Y1384" i="1"/>
  <c r="Z1392" i="1"/>
  <c r="AB1392" i="1" s="1"/>
  <c r="AB1388" i="1"/>
  <c r="E1394" i="1"/>
  <c r="I1394" i="1"/>
  <c r="Q1394" i="1"/>
  <c r="U1394" i="1"/>
  <c r="Y1394" i="1"/>
  <c r="E1404" i="1"/>
  <c r="I1404" i="1"/>
  <c r="AB1403" i="1"/>
  <c r="Q1404" i="1"/>
  <c r="U1404" i="1"/>
  <c r="Y1404" i="1"/>
  <c r="AA538" i="1"/>
  <c r="AA542" i="1" s="1"/>
  <c r="AA543" i="1"/>
  <c r="AA544" i="1" s="1"/>
  <c r="Z548" i="1"/>
  <c r="Z552" i="1" s="1"/>
  <c r="AB552" i="1" s="1"/>
  <c r="Z553" i="1"/>
  <c r="Z554" i="1" s="1"/>
  <c r="AB554" i="1" s="1"/>
  <c r="AA578" i="1"/>
  <c r="AA582" i="1" s="1"/>
  <c r="AA583" i="1"/>
  <c r="AA584" i="1" s="1"/>
  <c r="Z588" i="1"/>
  <c r="Z592" i="1" s="1"/>
  <c r="AB592" i="1" s="1"/>
  <c r="Z593" i="1"/>
  <c r="Z594" i="1" s="1"/>
  <c r="AB594" i="1" s="1"/>
  <c r="AA618" i="1"/>
  <c r="AA622" i="1" s="1"/>
  <c r="AA623" i="1"/>
  <c r="AA624" i="1" s="1"/>
  <c r="Z628" i="1"/>
  <c r="Z632" i="1" s="1"/>
  <c r="AB632" i="1" s="1"/>
  <c r="Z633" i="1"/>
  <c r="Z634" i="1" s="1"/>
  <c r="AB634" i="1" s="1"/>
  <c r="AA658" i="1"/>
  <c r="AA662" i="1" s="1"/>
  <c r="AA663" i="1"/>
  <c r="AA664" i="1" s="1"/>
  <c r="Z668" i="1"/>
  <c r="Z672" i="1" s="1"/>
  <c r="AB672" i="1" s="1"/>
  <c r="Z673" i="1"/>
  <c r="Z674" i="1" s="1"/>
  <c r="AB674" i="1" s="1"/>
  <c r="AA698" i="1"/>
  <c r="AA702" i="1" s="1"/>
  <c r="AA703" i="1"/>
  <c r="AA704" i="1" s="1"/>
  <c r="Z708" i="1"/>
  <c r="Z712" i="1" s="1"/>
  <c r="AB712" i="1" s="1"/>
  <c r="Z713" i="1"/>
  <c r="Z714" i="1" s="1"/>
  <c r="AB714" i="1" s="1"/>
  <c r="AA738" i="1"/>
  <c r="AA742" i="1" s="1"/>
  <c r="Z748" i="1"/>
  <c r="X774" i="1"/>
  <c r="AA779" i="1"/>
  <c r="B802" i="1"/>
  <c r="Z798" i="1"/>
  <c r="Z799" i="1"/>
  <c r="E812" i="1"/>
  <c r="I812" i="1"/>
  <c r="M812" i="1"/>
  <c r="Z808" i="1"/>
  <c r="Q812" i="1"/>
  <c r="U812" i="1"/>
  <c r="Y812" i="1"/>
  <c r="AA811" i="1"/>
  <c r="E822" i="1"/>
  <c r="E824" i="1" s="1"/>
  <c r="I822" i="1"/>
  <c r="I824" i="1" s="1"/>
  <c r="M822" i="1"/>
  <c r="M824" i="1" s="1"/>
  <c r="Q822" i="1"/>
  <c r="Q824" i="1" s="1"/>
  <c r="U822" i="1"/>
  <c r="U824" i="1" s="1"/>
  <c r="Y822" i="1"/>
  <c r="Y824" i="1" s="1"/>
  <c r="Z821" i="1"/>
  <c r="C824" i="1"/>
  <c r="G824" i="1"/>
  <c r="K824" i="1"/>
  <c r="O824" i="1"/>
  <c r="S824" i="1"/>
  <c r="W824" i="1"/>
  <c r="AA830" i="1"/>
  <c r="Z831" i="1"/>
  <c r="AA831" i="1" s="1"/>
  <c r="N832" i="1"/>
  <c r="N834" i="1" s="1"/>
  <c r="C834" i="1"/>
  <c r="G834" i="1"/>
  <c r="K834" i="1"/>
  <c r="O834" i="1"/>
  <c r="S834" i="1"/>
  <c r="W834" i="1"/>
  <c r="AA833" i="1"/>
  <c r="Z840" i="1"/>
  <c r="M842" i="1"/>
  <c r="M844" i="1" s="1"/>
  <c r="AA843" i="1"/>
  <c r="Z843" i="1"/>
  <c r="Z850" i="1"/>
  <c r="AA850" i="1" s="1"/>
  <c r="Z853" i="1"/>
  <c r="AA859" i="1"/>
  <c r="Z863" i="1"/>
  <c r="AA868" i="1"/>
  <c r="Z869" i="1"/>
  <c r="AB869" i="1" s="1"/>
  <c r="B882" i="1"/>
  <c r="B884" i="1" s="1"/>
  <c r="J882" i="1"/>
  <c r="J884" i="1" s="1"/>
  <c r="R882" i="1"/>
  <c r="R884" i="1" s="1"/>
  <c r="AA881" i="1"/>
  <c r="D892" i="1"/>
  <c r="D894" i="1" s="1"/>
  <c r="H892" i="1"/>
  <c r="H894" i="1" s="1"/>
  <c r="L892" i="1"/>
  <c r="L894" i="1" s="1"/>
  <c r="P892" i="1"/>
  <c r="P894" i="1" s="1"/>
  <c r="T892" i="1"/>
  <c r="T894" i="1" s="1"/>
  <c r="X892" i="1"/>
  <c r="X894" i="1" s="1"/>
  <c r="Q892" i="1"/>
  <c r="Q894" i="1" s="1"/>
  <c r="C894" i="1"/>
  <c r="G894" i="1"/>
  <c r="K894" i="1"/>
  <c r="O894" i="1"/>
  <c r="S894" i="1"/>
  <c r="W894" i="1"/>
  <c r="AA909" i="1"/>
  <c r="M912" i="1"/>
  <c r="M914" i="1" s="1"/>
  <c r="AA913" i="1"/>
  <c r="F914" i="1"/>
  <c r="J914" i="1"/>
  <c r="N914" i="1"/>
  <c r="R914" i="1"/>
  <c r="V914" i="1"/>
  <c r="Z913" i="1"/>
  <c r="AA919" i="1"/>
  <c r="E924" i="1"/>
  <c r="I924" i="1"/>
  <c r="M924" i="1"/>
  <c r="Q924" i="1"/>
  <c r="U924" i="1"/>
  <c r="Y924" i="1"/>
  <c r="Z929" i="1"/>
  <c r="AB929" i="1" s="1"/>
  <c r="M942" i="1"/>
  <c r="Z938" i="1"/>
  <c r="D944" i="1"/>
  <c r="H944" i="1"/>
  <c r="L944" i="1"/>
  <c r="P944" i="1"/>
  <c r="T944" i="1"/>
  <c r="X944" i="1"/>
  <c r="AB948" i="1"/>
  <c r="AA961" i="1"/>
  <c r="AA970" i="1"/>
  <c r="M1022" i="1"/>
  <c r="I1044" i="1"/>
  <c r="Y1044" i="1"/>
  <c r="M1079" i="1"/>
  <c r="H1114" i="1"/>
  <c r="X1114" i="1"/>
  <c r="AA1160" i="1"/>
  <c r="B1162" i="1"/>
  <c r="F1162" i="1"/>
  <c r="F1080" i="1"/>
  <c r="F1060" i="1" s="1"/>
  <c r="F290" i="1" s="1"/>
  <c r="V1162" i="1"/>
  <c r="V1080" i="1"/>
  <c r="V1060" i="1" s="1"/>
  <c r="V290" i="1" s="1"/>
  <c r="M1242" i="1"/>
  <c r="Z518" i="1"/>
  <c r="Z522" i="1" s="1"/>
  <c r="AB522" i="1" s="1"/>
  <c r="Z523" i="1"/>
  <c r="AA548" i="1"/>
  <c r="AA552" i="1" s="1"/>
  <c r="AA553" i="1"/>
  <c r="Z558" i="1"/>
  <c r="Z562" i="1" s="1"/>
  <c r="AB562" i="1" s="1"/>
  <c r="Z563" i="1"/>
  <c r="AA588" i="1"/>
  <c r="AA592" i="1" s="1"/>
  <c r="AA593" i="1"/>
  <c r="Z598" i="1"/>
  <c r="Z602" i="1" s="1"/>
  <c r="AB602" i="1" s="1"/>
  <c r="Z603" i="1"/>
  <c r="AA628" i="1"/>
  <c r="AA632" i="1" s="1"/>
  <c r="AA633" i="1"/>
  <c r="Z638" i="1"/>
  <c r="Z642" i="1" s="1"/>
  <c r="AB642" i="1" s="1"/>
  <c r="Z643" i="1"/>
  <c r="AA668" i="1"/>
  <c r="AA672" i="1" s="1"/>
  <c r="AA673" i="1"/>
  <c r="Z678" i="1"/>
  <c r="Z682" i="1" s="1"/>
  <c r="AB682" i="1" s="1"/>
  <c r="Z683" i="1"/>
  <c r="AA708" i="1"/>
  <c r="AA712" i="1" s="1"/>
  <c r="AA713" i="1"/>
  <c r="Z718" i="1"/>
  <c r="Z722" i="1" s="1"/>
  <c r="AB722" i="1" s="1"/>
  <c r="Z723" i="1"/>
  <c r="Z750" i="1"/>
  <c r="AA750" i="1" s="1"/>
  <c r="B752" i="1"/>
  <c r="B754" i="1" s="1"/>
  <c r="Z758" i="1"/>
  <c r="Z762" i="1" s="1"/>
  <c r="AB762" i="1" s="1"/>
  <c r="M762" i="1"/>
  <c r="M764" i="1" s="1"/>
  <c r="U774" i="1"/>
  <c r="Y774" i="1"/>
  <c r="Z780" i="1"/>
  <c r="AA780" i="1" s="1"/>
  <c r="M792" i="1"/>
  <c r="M794" i="1" s="1"/>
  <c r="B794" i="1"/>
  <c r="F794" i="1"/>
  <c r="J794" i="1"/>
  <c r="N794" i="1"/>
  <c r="R794" i="1"/>
  <c r="V794" i="1"/>
  <c r="Z793" i="1"/>
  <c r="E804" i="1"/>
  <c r="I804" i="1"/>
  <c r="M804" i="1"/>
  <c r="Q804" i="1"/>
  <c r="U804" i="1"/>
  <c r="Y804" i="1"/>
  <c r="D814" i="1"/>
  <c r="H814" i="1"/>
  <c r="L814" i="1"/>
  <c r="P814" i="1"/>
  <c r="T814" i="1"/>
  <c r="X814" i="1"/>
  <c r="AA821" i="1"/>
  <c r="AA840" i="1"/>
  <c r="AA853" i="1"/>
  <c r="Z860" i="1"/>
  <c r="AA860" i="1" s="1"/>
  <c r="AA869" i="1"/>
  <c r="M872" i="1"/>
  <c r="M874" i="1" s="1"/>
  <c r="B874" i="1"/>
  <c r="F874" i="1"/>
  <c r="J874" i="1"/>
  <c r="N874" i="1"/>
  <c r="R874" i="1"/>
  <c r="V874" i="1"/>
  <c r="Z873" i="1"/>
  <c r="M882" i="1"/>
  <c r="AB888" i="1"/>
  <c r="E892" i="1"/>
  <c r="E894" i="1" s="1"/>
  <c r="U892" i="1"/>
  <c r="U894" i="1" s="1"/>
  <c r="AA929" i="1"/>
  <c r="M932" i="1"/>
  <c r="M934" i="1" s="1"/>
  <c r="AA933" i="1"/>
  <c r="Z933" i="1"/>
  <c r="AA939" i="1"/>
  <c r="M944" i="1"/>
  <c r="M962" i="1"/>
  <c r="Z958" i="1"/>
  <c r="D964" i="1"/>
  <c r="H964" i="1"/>
  <c r="L964" i="1"/>
  <c r="P964" i="1"/>
  <c r="T964" i="1"/>
  <c r="X964" i="1"/>
  <c r="C994" i="1"/>
  <c r="G994" i="1"/>
  <c r="K994" i="1"/>
  <c r="O994" i="1"/>
  <c r="S994" i="1"/>
  <c r="B1024" i="1"/>
  <c r="Z1023" i="1"/>
  <c r="AA1023" i="1" s="1"/>
  <c r="AA1069" i="1"/>
  <c r="B1060" i="1"/>
  <c r="M1094" i="1"/>
  <c r="Z1093" i="1"/>
  <c r="AA1103" i="1"/>
  <c r="D1142" i="1"/>
  <c r="D1078" i="1"/>
  <c r="L1142" i="1"/>
  <c r="L1078" i="1"/>
  <c r="P1142" i="1"/>
  <c r="P1078" i="1"/>
  <c r="T1142" i="1"/>
  <c r="T1078" i="1"/>
  <c r="AA1151" i="1"/>
  <c r="B1192" i="1"/>
  <c r="AA1188" i="1"/>
  <c r="Z1188" i="1"/>
  <c r="AB1189" i="1"/>
  <c r="AA1189" i="1"/>
  <c r="G1214" i="1"/>
  <c r="K1214" i="1"/>
  <c r="O1214" i="1"/>
  <c r="S1214" i="1"/>
  <c r="W1214" i="1"/>
  <c r="B1244" i="1"/>
  <c r="Z1243" i="1"/>
  <c r="Z1249" i="1"/>
  <c r="AB1249" i="1" s="1"/>
  <c r="B1281" i="1"/>
  <c r="Z1361" i="1"/>
  <c r="AA1361" i="1" s="1"/>
  <c r="AA518" i="1"/>
  <c r="AA522" i="1" s="1"/>
  <c r="Z528" i="1"/>
  <c r="Z532" i="1" s="1"/>
  <c r="AB532" i="1" s="1"/>
  <c r="AA558" i="1"/>
  <c r="AA562" i="1" s="1"/>
  <c r="Z568" i="1"/>
  <c r="Z572" i="1" s="1"/>
  <c r="AB572" i="1" s="1"/>
  <c r="AA598" i="1"/>
  <c r="AA602" i="1" s="1"/>
  <c r="Z608" i="1"/>
  <c r="Z612" i="1" s="1"/>
  <c r="AB612" i="1" s="1"/>
  <c r="AA638" i="1"/>
  <c r="AA642" i="1" s="1"/>
  <c r="Z648" i="1"/>
  <c r="Z652" i="1" s="1"/>
  <c r="AB652" i="1" s="1"/>
  <c r="AA678" i="1"/>
  <c r="AA682" i="1" s="1"/>
  <c r="Z688" i="1"/>
  <c r="Z692" i="1" s="1"/>
  <c r="AB692" i="1" s="1"/>
  <c r="AA718" i="1"/>
  <c r="AA722" i="1" s="1"/>
  <c r="Z728" i="1"/>
  <c r="Z732" i="1" s="1"/>
  <c r="AB732" i="1" s="1"/>
  <c r="AA758" i="1"/>
  <c r="AA762" i="1" s="1"/>
  <c r="AA764" i="1" s="1"/>
  <c r="Z768" i="1"/>
  <c r="Z772" i="1" s="1"/>
  <c r="AB772" i="1" s="1"/>
  <c r="Z781" i="1"/>
  <c r="AA781" i="1" s="1"/>
  <c r="C784" i="1"/>
  <c r="G784" i="1"/>
  <c r="K784" i="1"/>
  <c r="O784" i="1"/>
  <c r="S784" i="1"/>
  <c r="W784" i="1"/>
  <c r="AA790" i="1"/>
  <c r="Z791" i="1"/>
  <c r="AA791" i="1" s="1"/>
  <c r="C794" i="1"/>
  <c r="G794" i="1"/>
  <c r="K794" i="1"/>
  <c r="O794" i="1"/>
  <c r="S794" i="1"/>
  <c r="W794" i="1"/>
  <c r="AA793" i="1"/>
  <c r="Z800" i="1"/>
  <c r="AA800" i="1" s="1"/>
  <c r="B804" i="1"/>
  <c r="F804" i="1"/>
  <c r="J804" i="1"/>
  <c r="N804" i="1"/>
  <c r="R804" i="1"/>
  <c r="V804" i="1"/>
  <c r="Z803" i="1"/>
  <c r="AA803" i="1" s="1"/>
  <c r="Z810" i="1"/>
  <c r="AA810" i="1" s="1"/>
  <c r="E814" i="1"/>
  <c r="I814" i="1"/>
  <c r="M814" i="1"/>
  <c r="Z813" i="1"/>
  <c r="AA813" i="1" s="1"/>
  <c r="AA814" i="1" s="1"/>
  <c r="Q814" i="1"/>
  <c r="U814" i="1"/>
  <c r="Y814" i="1"/>
  <c r="AA819" i="1"/>
  <c r="Z823" i="1"/>
  <c r="AA828" i="1"/>
  <c r="Z829" i="1"/>
  <c r="AB829" i="1" s="1"/>
  <c r="B842" i="1"/>
  <c r="B844" i="1" s="1"/>
  <c r="AA838" i="1"/>
  <c r="F842" i="1"/>
  <c r="F844" i="1" s="1"/>
  <c r="J842" i="1"/>
  <c r="J844" i="1" s="1"/>
  <c r="N842" i="1"/>
  <c r="N844" i="1" s="1"/>
  <c r="R842" i="1"/>
  <c r="R844" i="1" s="1"/>
  <c r="V842" i="1"/>
  <c r="V844" i="1" s="1"/>
  <c r="Z839" i="1"/>
  <c r="Z842" i="1" s="1"/>
  <c r="AB842" i="1" s="1"/>
  <c r="E852" i="1"/>
  <c r="E854" i="1" s="1"/>
  <c r="I852" i="1"/>
  <c r="I854" i="1" s="1"/>
  <c r="M852" i="1"/>
  <c r="M854" i="1" s="1"/>
  <c r="Z848" i="1"/>
  <c r="Z852" i="1" s="1"/>
  <c r="AB852" i="1" s="1"/>
  <c r="Q852" i="1"/>
  <c r="Q854" i="1" s="1"/>
  <c r="U852" i="1"/>
  <c r="U854" i="1" s="1"/>
  <c r="Y852" i="1"/>
  <c r="Y854" i="1" s="1"/>
  <c r="AA851" i="1"/>
  <c r="E862" i="1"/>
  <c r="E864" i="1" s="1"/>
  <c r="I862" i="1"/>
  <c r="I864" i="1" s="1"/>
  <c r="M862" i="1"/>
  <c r="M864" i="1" s="1"/>
  <c r="Q862" i="1"/>
  <c r="Q864" i="1" s="1"/>
  <c r="U862" i="1"/>
  <c r="U864" i="1" s="1"/>
  <c r="Y862" i="1"/>
  <c r="Y864" i="1" s="1"/>
  <c r="Z861" i="1"/>
  <c r="AA861" i="1" s="1"/>
  <c r="C864" i="1"/>
  <c r="G864" i="1"/>
  <c r="K864" i="1"/>
  <c r="O864" i="1"/>
  <c r="S864" i="1"/>
  <c r="W864" i="1"/>
  <c r="AA870" i="1"/>
  <c r="Z871" i="1"/>
  <c r="AA871" i="1" s="1"/>
  <c r="C874" i="1"/>
  <c r="G874" i="1"/>
  <c r="K874" i="1"/>
  <c r="O874" i="1"/>
  <c r="S874" i="1"/>
  <c r="W874" i="1"/>
  <c r="AA873" i="1"/>
  <c r="F882" i="1"/>
  <c r="F884" i="1" s="1"/>
  <c r="N882" i="1"/>
  <c r="N884" i="1" s="1"/>
  <c r="V882" i="1"/>
  <c r="V884" i="1" s="1"/>
  <c r="E884" i="1"/>
  <c r="I884" i="1"/>
  <c r="M884" i="1"/>
  <c r="Q884" i="1"/>
  <c r="U884" i="1"/>
  <c r="Y884" i="1"/>
  <c r="AA888" i="1"/>
  <c r="I892" i="1"/>
  <c r="I894" i="1" s="1"/>
  <c r="Y892" i="1"/>
  <c r="Y894" i="1" s="1"/>
  <c r="E902" i="1"/>
  <c r="E904" i="1" s="1"/>
  <c r="I902" i="1"/>
  <c r="I904" i="1" s="1"/>
  <c r="M902" i="1"/>
  <c r="M904" i="1" s="1"/>
  <c r="Z898" i="1"/>
  <c r="Q902" i="1"/>
  <c r="Q904" i="1" s="1"/>
  <c r="U902" i="1"/>
  <c r="U904" i="1" s="1"/>
  <c r="Y902" i="1"/>
  <c r="Y904" i="1" s="1"/>
  <c r="D904" i="1"/>
  <c r="H904" i="1"/>
  <c r="L904" i="1"/>
  <c r="P904" i="1"/>
  <c r="T904" i="1"/>
  <c r="X904" i="1"/>
  <c r="Z908" i="1"/>
  <c r="AA921" i="1"/>
  <c r="D932" i="1"/>
  <c r="D934" i="1" s="1"/>
  <c r="H932" i="1"/>
  <c r="H934" i="1" s="1"/>
  <c r="L932" i="1"/>
  <c r="L934" i="1" s="1"/>
  <c r="P932" i="1"/>
  <c r="P934" i="1" s="1"/>
  <c r="T932" i="1"/>
  <c r="T934" i="1" s="1"/>
  <c r="X932" i="1"/>
  <c r="X934" i="1" s="1"/>
  <c r="AA930" i="1"/>
  <c r="C934" i="1"/>
  <c r="G934" i="1"/>
  <c r="K934" i="1"/>
  <c r="O934" i="1"/>
  <c r="S934" i="1"/>
  <c r="W934" i="1"/>
  <c r="C952" i="1"/>
  <c r="C954" i="1" s="1"/>
  <c r="G952" i="1"/>
  <c r="G954" i="1" s="1"/>
  <c r="K952" i="1"/>
  <c r="K954" i="1" s="1"/>
  <c r="O952" i="1"/>
  <c r="O954" i="1" s="1"/>
  <c r="S952" i="1"/>
  <c r="S954" i="1" s="1"/>
  <c r="W952" i="1"/>
  <c r="W954" i="1" s="1"/>
  <c r="AA949" i="1"/>
  <c r="AA952" i="1" s="1"/>
  <c r="Z951" i="1"/>
  <c r="AA951" i="1" s="1"/>
  <c r="M952" i="1"/>
  <c r="M954" i="1" s="1"/>
  <c r="F954" i="1"/>
  <c r="J954" i="1"/>
  <c r="N954" i="1"/>
  <c r="R954" i="1"/>
  <c r="V954" i="1"/>
  <c r="Z953" i="1"/>
  <c r="AA953" i="1" s="1"/>
  <c r="AA954" i="1" s="1"/>
  <c r="AA959" i="1"/>
  <c r="Z960" i="1"/>
  <c r="AA960" i="1" s="1"/>
  <c r="E964" i="1"/>
  <c r="I964" i="1"/>
  <c r="M964" i="1"/>
  <c r="Q964" i="1"/>
  <c r="U964" i="1"/>
  <c r="Y964" i="1"/>
  <c r="Z969" i="1"/>
  <c r="AB969" i="1" s="1"/>
  <c r="M1052" i="1"/>
  <c r="Z1048" i="1"/>
  <c r="H1078" i="1"/>
  <c r="B1164" i="1"/>
  <c r="F1164" i="1"/>
  <c r="J1164" i="1"/>
  <c r="N1164" i="1"/>
  <c r="R1164" i="1"/>
  <c r="V1164" i="1"/>
  <c r="D1194" i="1"/>
  <c r="H1194" i="1"/>
  <c r="L1194" i="1"/>
  <c r="P1194" i="1"/>
  <c r="T1194" i="1"/>
  <c r="X1194" i="1"/>
  <c r="C1212" i="1"/>
  <c r="C1214" i="1" s="1"/>
  <c r="B892" i="1"/>
  <c r="B894" i="1" s="1"/>
  <c r="F892" i="1"/>
  <c r="F894" i="1" s="1"/>
  <c r="J892" i="1"/>
  <c r="J894" i="1" s="1"/>
  <c r="N892" i="1"/>
  <c r="N894" i="1" s="1"/>
  <c r="R892" i="1"/>
  <c r="R894" i="1" s="1"/>
  <c r="V892" i="1"/>
  <c r="V894" i="1" s="1"/>
  <c r="B912" i="1"/>
  <c r="B914" i="1" s="1"/>
  <c r="B932" i="1"/>
  <c r="B934" i="1" s="1"/>
  <c r="B952" i="1"/>
  <c r="B954" i="1" s="1"/>
  <c r="D972" i="1"/>
  <c r="D974" i="1" s="1"/>
  <c r="H972" i="1"/>
  <c r="H974" i="1" s="1"/>
  <c r="L972" i="1"/>
  <c r="L974" i="1" s="1"/>
  <c r="P972" i="1"/>
  <c r="P974" i="1" s="1"/>
  <c r="T972" i="1"/>
  <c r="T974" i="1" s="1"/>
  <c r="X972" i="1"/>
  <c r="X974" i="1" s="1"/>
  <c r="Z979" i="1"/>
  <c r="AB979" i="1" s="1"/>
  <c r="M992" i="1"/>
  <c r="Z988" i="1"/>
  <c r="D994" i="1"/>
  <c r="H994" i="1"/>
  <c r="L994" i="1"/>
  <c r="P994" i="1"/>
  <c r="T994" i="1"/>
  <c r="X994" i="1"/>
  <c r="AB998" i="1"/>
  <c r="AA1011" i="1"/>
  <c r="C1014" i="1"/>
  <c r="G1014" i="1"/>
  <c r="K1014" i="1"/>
  <c r="O1014" i="1"/>
  <c r="S1014" i="1"/>
  <c r="W1014" i="1"/>
  <c r="AA1020" i="1"/>
  <c r="C1024" i="1"/>
  <c r="G1024" i="1"/>
  <c r="K1024" i="1"/>
  <c r="O1024" i="1"/>
  <c r="S1024" i="1"/>
  <c r="W1024" i="1"/>
  <c r="AA1039" i="1"/>
  <c r="M1042" i="1"/>
  <c r="M1044" i="1" s="1"/>
  <c r="B1044" i="1"/>
  <c r="F1044" i="1"/>
  <c r="J1044" i="1"/>
  <c r="N1044" i="1"/>
  <c r="R1044" i="1"/>
  <c r="V1044" i="1"/>
  <c r="Z1043" i="1"/>
  <c r="AA1049" i="1"/>
  <c r="E1054" i="1"/>
  <c r="I1054" i="1"/>
  <c r="M1054" i="1"/>
  <c r="Q1054" i="1"/>
  <c r="U1054" i="1"/>
  <c r="Y1054" i="1"/>
  <c r="C1072" i="1"/>
  <c r="C1074" i="1" s="1"/>
  <c r="G1072" i="1"/>
  <c r="G1074" i="1" s="1"/>
  <c r="K1072" i="1"/>
  <c r="K1074" i="1" s="1"/>
  <c r="O1072" i="1"/>
  <c r="O1074" i="1" s="1"/>
  <c r="S1072" i="1"/>
  <c r="S1074" i="1" s="1"/>
  <c r="W1072" i="1"/>
  <c r="W1074" i="1" s="1"/>
  <c r="C1063" i="1"/>
  <c r="G1063" i="1"/>
  <c r="K1063" i="1"/>
  <c r="O1063" i="1"/>
  <c r="S1063" i="1"/>
  <c r="W1063" i="1"/>
  <c r="C1079" i="1"/>
  <c r="C1059" i="1" s="1"/>
  <c r="C289" i="1" s="1"/>
  <c r="C1479" i="1" s="1"/>
  <c r="C1489" i="1" s="1"/>
  <c r="G1079" i="1"/>
  <c r="G1059" i="1" s="1"/>
  <c r="G289" i="1" s="1"/>
  <c r="G1479" i="1" s="1"/>
  <c r="G1489" i="1" s="1"/>
  <c r="K1079" i="1"/>
  <c r="K1059" i="1" s="1"/>
  <c r="K289" i="1" s="1"/>
  <c r="K1479" i="1" s="1"/>
  <c r="K1489" i="1" s="1"/>
  <c r="O1079" i="1"/>
  <c r="O1059" i="1" s="1"/>
  <c r="O289" i="1" s="1"/>
  <c r="O1479" i="1" s="1"/>
  <c r="O1489" i="1" s="1"/>
  <c r="S1079" i="1"/>
  <c r="S1059" i="1" s="1"/>
  <c r="S289" i="1" s="1"/>
  <c r="S1479" i="1" s="1"/>
  <c r="S1489" i="1" s="1"/>
  <c r="W1079" i="1"/>
  <c r="W1059" i="1" s="1"/>
  <c r="W289" i="1" s="1"/>
  <c r="W1479" i="1" s="1"/>
  <c r="W1489" i="1" s="1"/>
  <c r="AA1090" i="1"/>
  <c r="B1081" i="1"/>
  <c r="F1081" i="1"/>
  <c r="F1061" i="1" s="1"/>
  <c r="F291" i="1" s="1"/>
  <c r="J1081" i="1"/>
  <c r="J1061" i="1" s="1"/>
  <c r="J291" i="1" s="1"/>
  <c r="N1081" i="1"/>
  <c r="N1061" i="1" s="1"/>
  <c r="N291" i="1" s="1"/>
  <c r="R1081" i="1"/>
  <c r="R1061" i="1" s="1"/>
  <c r="R291" i="1" s="1"/>
  <c r="V1081" i="1"/>
  <c r="V1061" i="1" s="1"/>
  <c r="V291" i="1" s="1"/>
  <c r="Z1091" i="1"/>
  <c r="AA1091" i="1" s="1"/>
  <c r="AA1099" i="1"/>
  <c r="AA1100" i="1"/>
  <c r="Z1100" i="1"/>
  <c r="Z1101" i="1"/>
  <c r="N1102" i="1"/>
  <c r="F1104" i="1"/>
  <c r="J1104" i="1"/>
  <c r="N1104" i="1"/>
  <c r="R1104" i="1"/>
  <c r="V1104" i="1"/>
  <c r="Z1110" i="1"/>
  <c r="M1114" i="1"/>
  <c r="Z1113" i="1"/>
  <c r="B1132" i="1"/>
  <c r="AA1128" i="1"/>
  <c r="Z1128" i="1"/>
  <c r="D1144" i="1"/>
  <c r="H1144" i="1"/>
  <c r="L1144" i="1"/>
  <c r="P1144" i="1"/>
  <c r="T1144" i="1"/>
  <c r="X1144" i="1"/>
  <c r="AA1161" i="1"/>
  <c r="C1164" i="1"/>
  <c r="G1164" i="1"/>
  <c r="K1164" i="1"/>
  <c r="O1164" i="1"/>
  <c r="S1164" i="1"/>
  <c r="W1164" i="1"/>
  <c r="AA1170" i="1"/>
  <c r="AA1171" i="1"/>
  <c r="AA1179" i="1"/>
  <c r="AA1180" i="1"/>
  <c r="Z1180" i="1"/>
  <c r="Z1181" i="1"/>
  <c r="F1184" i="1"/>
  <c r="J1184" i="1"/>
  <c r="N1184" i="1"/>
  <c r="R1184" i="1"/>
  <c r="V1184" i="1"/>
  <c r="Z1190" i="1"/>
  <c r="M1194" i="1"/>
  <c r="Z1193" i="1"/>
  <c r="E1212" i="1"/>
  <c r="E1078" i="1"/>
  <c r="I1212" i="1"/>
  <c r="I1078" i="1"/>
  <c r="M1212" i="1"/>
  <c r="Z1208" i="1"/>
  <c r="M1078" i="1"/>
  <c r="Q1212" i="1"/>
  <c r="Q1078" i="1"/>
  <c r="U1212" i="1"/>
  <c r="U1078" i="1"/>
  <c r="Y1212" i="1"/>
  <c r="Y1078" i="1"/>
  <c r="D1214" i="1"/>
  <c r="H1214" i="1"/>
  <c r="L1214" i="1"/>
  <c r="P1214" i="1"/>
  <c r="T1214" i="1"/>
  <c r="X1214" i="1"/>
  <c r="AB1218" i="1"/>
  <c r="C1234" i="1"/>
  <c r="G1234" i="1"/>
  <c r="K1234" i="1"/>
  <c r="O1234" i="1"/>
  <c r="S1234" i="1"/>
  <c r="W1234" i="1"/>
  <c r="AB1288" i="1"/>
  <c r="AA1288" i="1"/>
  <c r="C1304" i="1"/>
  <c r="C1283" i="1"/>
  <c r="G1304" i="1"/>
  <c r="G1283" i="1"/>
  <c r="K1304" i="1"/>
  <c r="K1283" i="1"/>
  <c r="O1304" i="1"/>
  <c r="O1283" i="1"/>
  <c r="S1304" i="1"/>
  <c r="S1283" i="1"/>
  <c r="W1304" i="1"/>
  <c r="W1283" i="1"/>
  <c r="I1324" i="1"/>
  <c r="I1283" i="1"/>
  <c r="Z1323" i="1"/>
  <c r="M1324" i="1"/>
  <c r="M1283" i="1"/>
  <c r="Q1324" i="1"/>
  <c r="Q1283" i="1"/>
  <c r="Y1324" i="1"/>
  <c r="Y1283" i="1"/>
  <c r="I1334" i="1"/>
  <c r="Y1334" i="1"/>
  <c r="Z883" i="1"/>
  <c r="Z889" i="1"/>
  <c r="AB889" i="1" s="1"/>
  <c r="AA890" i="1"/>
  <c r="AA898" i="1"/>
  <c r="AA902" i="1" s="1"/>
  <c r="Z903" i="1"/>
  <c r="AA903" i="1" s="1"/>
  <c r="AA904" i="1" s="1"/>
  <c r="AA918" i="1"/>
  <c r="AA922" i="1" s="1"/>
  <c r="Z923" i="1"/>
  <c r="AA938" i="1"/>
  <c r="AA942" i="1" s="1"/>
  <c r="Z943" i="1"/>
  <c r="AA943" i="1" s="1"/>
  <c r="AA944" i="1" s="1"/>
  <c r="AA958" i="1"/>
  <c r="AA962" i="1" s="1"/>
  <c r="Z963" i="1"/>
  <c r="E972" i="1"/>
  <c r="E974" i="1" s="1"/>
  <c r="I972" i="1"/>
  <c r="I974" i="1" s="1"/>
  <c r="M972" i="1"/>
  <c r="M974" i="1" s="1"/>
  <c r="Q972" i="1"/>
  <c r="Q974" i="1" s="1"/>
  <c r="U972" i="1"/>
  <c r="U974" i="1" s="1"/>
  <c r="Y972" i="1"/>
  <c r="Y974" i="1" s="1"/>
  <c r="Z971" i="1"/>
  <c r="C982" i="1"/>
  <c r="G982" i="1"/>
  <c r="K982" i="1"/>
  <c r="O982" i="1"/>
  <c r="S982" i="1"/>
  <c r="W982" i="1"/>
  <c r="AA979" i="1"/>
  <c r="Z981" i="1"/>
  <c r="AA981" i="1" s="1"/>
  <c r="M982" i="1"/>
  <c r="M984" i="1" s="1"/>
  <c r="B984" i="1"/>
  <c r="F984" i="1"/>
  <c r="J984" i="1"/>
  <c r="N984" i="1"/>
  <c r="R984" i="1"/>
  <c r="V984" i="1"/>
  <c r="Z983" i="1"/>
  <c r="AA983" i="1" s="1"/>
  <c r="AA989" i="1"/>
  <c r="Z990" i="1"/>
  <c r="AA990" i="1" s="1"/>
  <c r="E994" i="1"/>
  <c r="I994" i="1"/>
  <c r="M994" i="1"/>
  <c r="Q994" i="1"/>
  <c r="U994" i="1"/>
  <c r="Y994" i="1"/>
  <c r="AA998" i="1"/>
  <c r="Z999" i="1"/>
  <c r="AB999" i="1" s="1"/>
  <c r="E1004" i="1"/>
  <c r="I1004" i="1"/>
  <c r="Q1004" i="1"/>
  <c r="U1004" i="1"/>
  <c r="Y1004" i="1"/>
  <c r="E1012" i="1"/>
  <c r="I1012" i="1"/>
  <c r="M1012" i="1"/>
  <c r="Z1008" i="1"/>
  <c r="Q1012" i="1"/>
  <c r="U1012" i="1"/>
  <c r="Y1012" i="1"/>
  <c r="D1014" i="1"/>
  <c r="H1014" i="1"/>
  <c r="L1014" i="1"/>
  <c r="P1014" i="1"/>
  <c r="T1014" i="1"/>
  <c r="X1014" i="1"/>
  <c r="Z1018" i="1"/>
  <c r="AA1031" i="1"/>
  <c r="C1034" i="1"/>
  <c r="G1034" i="1"/>
  <c r="K1034" i="1"/>
  <c r="O1034" i="1"/>
  <c r="S1034" i="1"/>
  <c r="W1034" i="1"/>
  <c r="D1042" i="1"/>
  <c r="D1044" i="1" s="1"/>
  <c r="H1042" i="1"/>
  <c r="H1044" i="1" s="1"/>
  <c r="L1042" i="1"/>
  <c r="L1044" i="1" s="1"/>
  <c r="P1042" i="1"/>
  <c r="P1044" i="1" s="1"/>
  <c r="T1042" i="1"/>
  <c r="T1044" i="1" s="1"/>
  <c r="X1042" i="1"/>
  <c r="X1044" i="1" s="1"/>
  <c r="AA1040" i="1"/>
  <c r="C1044" i="1"/>
  <c r="G1044" i="1"/>
  <c r="K1044" i="1"/>
  <c r="O1044" i="1"/>
  <c r="S1044" i="1"/>
  <c r="W1044" i="1"/>
  <c r="Z1050" i="1"/>
  <c r="AA1050" i="1" s="1"/>
  <c r="D1102" i="1"/>
  <c r="H1102" i="1"/>
  <c r="L1102" i="1"/>
  <c r="P1102" i="1"/>
  <c r="T1102" i="1"/>
  <c r="X1102" i="1"/>
  <c r="AA1101" i="1"/>
  <c r="B1102" i="1"/>
  <c r="B1104" i="1" s="1"/>
  <c r="C1104" i="1"/>
  <c r="G1104" i="1"/>
  <c r="K1104" i="1"/>
  <c r="O1104" i="1"/>
  <c r="S1104" i="1"/>
  <c r="W1104" i="1"/>
  <c r="AA1110" i="1"/>
  <c r="AA1111" i="1"/>
  <c r="B1114" i="1"/>
  <c r="F1114" i="1"/>
  <c r="J1114" i="1"/>
  <c r="N1114" i="1"/>
  <c r="R1114" i="1"/>
  <c r="V1114" i="1"/>
  <c r="AA1119" i="1"/>
  <c r="Z1120" i="1"/>
  <c r="AA1120" i="1" s="1"/>
  <c r="Z1121" i="1"/>
  <c r="B1124" i="1"/>
  <c r="F1124" i="1"/>
  <c r="J1124" i="1"/>
  <c r="N1124" i="1"/>
  <c r="R1124" i="1"/>
  <c r="V1124" i="1"/>
  <c r="AA1123" i="1"/>
  <c r="C1132" i="1"/>
  <c r="C1134" i="1" s="1"/>
  <c r="G1132" i="1"/>
  <c r="G1134" i="1" s="1"/>
  <c r="K1132" i="1"/>
  <c r="K1134" i="1" s="1"/>
  <c r="O1132" i="1"/>
  <c r="O1134" i="1" s="1"/>
  <c r="S1132" i="1"/>
  <c r="S1134" i="1" s="1"/>
  <c r="W1132" i="1"/>
  <c r="W1134" i="1" s="1"/>
  <c r="AA1129" i="1"/>
  <c r="Z1130" i="1"/>
  <c r="E1134" i="1"/>
  <c r="I1134" i="1"/>
  <c r="M1134" i="1"/>
  <c r="Z1133" i="1"/>
  <c r="Q1134" i="1"/>
  <c r="U1134" i="1"/>
  <c r="Y1134" i="1"/>
  <c r="Z1143" i="1"/>
  <c r="B1152" i="1"/>
  <c r="B1154" i="1" s="1"/>
  <c r="F1152" i="1"/>
  <c r="F1154" i="1" s="1"/>
  <c r="J1152" i="1"/>
  <c r="J1154" i="1" s="1"/>
  <c r="N1152" i="1"/>
  <c r="N1154" i="1" s="1"/>
  <c r="R1152" i="1"/>
  <c r="R1154" i="1" s="1"/>
  <c r="V1152" i="1"/>
  <c r="V1154" i="1" s="1"/>
  <c r="Z1148" i="1"/>
  <c r="Z1149" i="1"/>
  <c r="D1154" i="1"/>
  <c r="H1154" i="1"/>
  <c r="L1154" i="1"/>
  <c r="P1154" i="1"/>
  <c r="T1154" i="1"/>
  <c r="X1154" i="1"/>
  <c r="E1162" i="1"/>
  <c r="E1164" i="1" s="1"/>
  <c r="I1162" i="1"/>
  <c r="I1164" i="1" s="1"/>
  <c r="M1162" i="1"/>
  <c r="M1164" i="1" s="1"/>
  <c r="Q1162" i="1"/>
  <c r="Q1164" i="1" s="1"/>
  <c r="U1162" i="1"/>
  <c r="U1164" i="1" s="1"/>
  <c r="Y1162" i="1"/>
  <c r="Y1164" i="1" s="1"/>
  <c r="D1164" i="1"/>
  <c r="H1164" i="1"/>
  <c r="L1164" i="1"/>
  <c r="P1164" i="1"/>
  <c r="T1164" i="1"/>
  <c r="X1164" i="1"/>
  <c r="D1182" i="1"/>
  <c r="H1182" i="1"/>
  <c r="L1182" i="1"/>
  <c r="P1182" i="1"/>
  <c r="T1182" i="1"/>
  <c r="X1182" i="1"/>
  <c r="AA1181" i="1"/>
  <c r="B1182" i="1"/>
  <c r="B1184" i="1" s="1"/>
  <c r="C1184" i="1"/>
  <c r="G1184" i="1"/>
  <c r="K1184" i="1"/>
  <c r="O1184" i="1"/>
  <c r="S1184" i="1"/>
  <c r="W1184" i="1"/>
  <c r="AA1190" i="1"/>
  <c r="AA1191" i="1"/>
  <c r="B1194" i="1"/>
  <c r="F1194" i="1"/>
  <c r="J1194" i="1"/>
  <c r="N1194" i="1"/>
  <c r="R1194" i="1"/>
  <c r="V1194" i="1"/>
  <c r="AA1199" i="1"/>
  <c r="Z1200" i="1"/>
  <c r="AA1200" i="1" s="1"/>
  <c r="Z1201" i="1"/>
  <c r="B1204" i="1"/>
  <c r="F1204" i="1"/>
  <c r="J1204" i="1"/>
  <c r="N1204" i="1"/>
  <c r="R1204" i="1"/>
  <c r="V1204" i="1"/>
  <c r="AA1203" i="1"/>
  <c r="B1079" i="1"/>
  <c r="F1079" i="1"/>
  <c r="F1059" i="1" s="1"/>
  <c r="F289" i="1" s="1"/>
  <c r="F1479" i="1" s="1"/>
  <c r="F1489" i="1" s="1"/>
  <c r="J1079" i="1"/>
  <c r="J1059" i="1" s="1"/>
  <c r="J289" i="1" s="1"/>
  <c r="J1479" i="1" s="1"/>
  <c r="J1489" i="1" s="1"/>
  <c r="N1079" i="1"/>
  <c r="R1079" i="1"/>
  <c r="R1059" i="1" s="1"/>
  <c r="R289" i="1" s="1"/>
  <c r="R1479" i="1" s="1"/>
  <c r="R1489" i="1" s="1"/>
  <c r="V1079" i="1"/>
  <c r="V1059" i="1" s="1"/>
  <c r="V289" i="1" s="1"/>
  <c r="V1479" i="1" s="1"/>
  <c r="V1489" i="1" s="1"/>
  <c r="Z1209" i="1"/>
  <c r="AB1209" i="1" s="1"/>
  <c r="Z1210" i="1"/>
  <c r="AA1210" i="1" s="1"/>
  <c r="E1214" i="1"/>
  <c r="I1214" i="1"/>
  <c r="M1214" i="1"/>
  <c r="Q1214" i="1"/>
  <c r="U1214" i="1"/>
  <c r="Y1214" i="1"/>
  <c r="AA1218" i="1"/>
  <c r="E1224" i="1"/>
  <c r="I1224" i="1"/>
  <c r="Q1224" i="1"/>
  <c r="U1224" i="1"/>
  <c r="Y1224" i="1"/>
  <c r="E1232" i="1"/>
  <c r="E1234" i="1" s="1"/>
  <c r="I1232" i="1"/>
  <c r="I1234" i="1" s="1"/>
  <c r="M1232" i="1"/>
  <c r="M1234" i="1" s="1"/>
  <c r="Z1228" i="1"/>
  <c r="Q1232" i="1"/>
  <c r="Q1234" i="1" s="1"/>
  <c r="U1232" i="1"/>
  <c r="U1234" i="1" s="1"/>
  <c r="Y1232" i="1"/>
  <c r="Y1234" i="1" s="1"/>
  <c r="D1234" i="1"/>
  <c r="H1234" i="1"/>
  <c r="L1234" i="1"/>
  <c r="P1234" i="1"/>
  <c r="T1234" i="1"/>
  <c r="X1234" i="1"/>
  <c r="Z1238" i="1"/>
  <c r="M1262" i="1"/>
  <c r="E1283" i="1"/>
  <c r="Z1311" i="1"/>
  <c r="M1281" i="1"/>
  <c r="Z778" i="1"/>
  <c r="AA808" i="1"/>
  <c r="AA812" i="1" s="1"/>
  <c r="Z818" i="1"/>
  <c r="AA848" i="1"/>
  <c r="AA852" i="1" s="1"/>
  <c r="Z858" i="1"/>
  <c r="D878" i="1"/>
  <c r="H878" i="1"/>
  <c r="L878" i="1"/>
  <c r="P878" i="1"/>
  <c r="T878" i="1"/>
  <c r="X878" i="1"/>
  <c r="B972" i="1"/>
  <c r="B974" i="1" s="1"/>
  <c r="F972" i="1"/>
  <c r="F974" i="1" s="1"/>
  <c r="J972" i="1"/>
  <c r="J974" i="1" s="1"/>
  <c r="N972" i="1"/>
  <c r="N974" i="1" s="1"/>
  <c r="R972" i="1"/>
  <c r="R974" i="1" s="1"/>
  <c r="V972" i="1"/>
  <c r="V974" i="1" s="1"/>
  <c r="Z968" i="1"/>
  <c r="AA971" i="1"/>
  <c r="C974" i="1"/>
  <c r="G974" i="1"/>
  <c r="K974" i="1"/>
  <c r="O974" i="1"/>
  <c r="S974" i="1"/>
  <c r="W974" i="1"/>
  <c r="D982" i="1"/>
  <c r="D984" i="1" s="1"/>
  <c r="H982" i="1"/>
  <c r="H984" i="1" s="1"/>
  <c r="L982" i="1"/>
  <c r="L984" i="1" s="1"/>
  <c r="P982" i="1"/>
  <c r="P984" i="1" s="1"/>
  <c r="T982" i="1"/>
  <c r="T984" i="1" s="1"/>
  <c r="X982" i="1"/>
  <c r="X984" i="1" s="1"/>
  <c r="AA980" i="1"/>
  <c r="C984" i="1"/>
  <c r="G984" i="1"/>
  <c r="K984" i="1"/>
  <c r="O984" i="1"/>
  <c r="S984" i="1"/>
  <c r="W984" i="1"/>
  <c r="C1002" i="1"/>
  <c r="C1004" i="1" s="1"/>
  <c r="G1002" i="1"/>
  <c r="G1004" i="1" s="1"/>
  <c r="K1002" i="1"/>
  <c r="K1004" i="1" s="1"/>
  <c r="O1002" i="1"/>
  <c r="O1004" i="1" s="1"/>
  <c r="S1002" i="1"/>
  <c r="S1004" i="1" s="1"/>
  <c r="W1002" i="1"/>
  <c r="W1004" i="1" s="1"/>
  <c r="AA999" i="1"/>
  <c r="Z1001" i="1"/>
  <c r="AA1001" i="1" s="1"/>
  <c r="M1002" i="1"/>
  <c r="M1004" i="1" s="1"/>
  <c r="B1004" i="1"/>
  <c r="AA1003" i="1"/>
  <c r="F1004" i="1"/>
  <c r="J1004" i="1"/>
  <c r="N1004" i="1"/>
  <c r="R1004" i="1"/>
  <c r="V1004" i="1"/>
  <c r="Z1003" i="1"/>
  <c r="AA1009" i="1"/>
  <c r="Z1010" i="1"/>
  <c r="AA1010" i="1" s="1"/>
  <c r="E1014" i="1"/>
  <c r="I1014" i="1"/>
  <c r="M1014" i="1"/>
  <c r="Q1014" i="1"/>
  <c r="U1014" i="1"/>
  <c r="Y1014" i="1"/>
  <c r="Z1019" i="1"/>
  <c r="AB1019" i="1" s="1"/>
  <c r="E1024" i="1"/>
  <c r="I1024" i="1"/>
  <c r="M1024" i="1"/>
  <c r="Q1024" i="1"/>
  <c r="U1024" i="1"/>
  <c r="Y1024" i="1"/>
  <c r="E1032" i="1"/>
  <c r="E1034" i="1" s="1"/>
  <c r="I1032" i="1"/>
  <c r="I1034" i="1" s="1"/>
  <c r="M1032" i="1"/>
  <c r="M1034" i="1" s="1"/>
  <c r="Z1028" i="1"/>
  <c r="Q1032" i="1"/>
  <c r="Q1034" i="1" s="1"/>
  <c r="U1032" i="1"/>
  <c r="U1034" i="1" s="1"/>
  <c r="Y1032" i="1"/>
  <c r="Y1034" i="1" s="1"/>
  <c r="D1034" i="1"/>
  <c r="H1034" i="1"/>
  <c r="L1034" i="1"/>
  <c r="P1034" i="1"/>
  <c r="T1034" i="1"/>
  <c r="X1034" i="1"/>
  <c r="Z1038" i="1"/>
  <c r="AA1051" i="1"/>
  <c r="C1054" i="1"/>
  <c r="G1054" i="1"/>
  <c r="K1054" i="1"/>
  <c r="O1054" i="1"/>
  <c r="S1054" i="1"/>
  <c r="W1054" i="1"/>
  <c r="E1058" i="1"/>
  <c r="E1072" i="1"/>
  <c r="E1074" i="1" s="1"/>
  <c r="I1058" i="1"/>
  <c r="I1072" i="1"/>
  <c r="I1074" i="1" s="1"/>
  <c r="M1058" i="1"/>
  <c r="M1072" i="1"/>
  <c r="M1074" i="1" s="1"/>
  <c r="Z1068" i="1"/>
  <c r="Z1072" i="1" s="1"/>
  <c r="AB1072" i="1" s="1"/>
  <c r="Q1058" i="1"/>
  <c r="Q1072" i="1"/>
  <c r="Q1074" i="1" s="1"/>
  <c r="U1058" i="1"/>
  <c r="U1072" i="1"/>
  <c r="U1074" i="1" s="1"/>
  <c r="Y1058" i="1"/>
  <c r="Y1072" i="1"/>
  <c r="Y1074" i="1" s="1"/>
  <c r="Z1074" i="1"/>
  <c r="AB1074" i="1" s="1"/>
  <c r="Z1083" i="1"/>
  <c r="B1092" i="1"/>
  <c r="B1094" i="1" s="1"/>
  <c r="B1078" i="1"/>
  <c r="AA1088" i="1"/>
  <c r="F1092" i="1"/>
  <c r="F1094" i="1" s="1"/>
  <c r="F1078" i="1"/>
  <c r="J1092" i="1"/>
  <c r="J1094" i="1" s="1"/>
  <c r="J1078" i="1"/>
  <c r="N1092" i="1"/>
  <c r="N1094" i="1" s="1"/>
  <c r="N1078" i="1"/>
  <c r="R1092" i="1"/>
  <c r="R1094" i="1" s="1"/>
  <c r="R1078" i="1"/>
  <c r="V1092" i="1"/>
  <c r="V1094" i="1" s="1"/>
  <c r="V1078" i="1"/>
  <c r="Z1088" i="1"/>
  <c r="Z1089" i="1"/>
  <c r="D1080" i="1"/>
  <c r="D1060" i="1" s="1"/>
  <c r="D290" i="1" s="1"/>
  <c r="D1480" i="1" s="1"/>
  <c r="D1490" i="1" s="1"/>
  <c r="H1080" i="1"/>
  <c r="H1060" i="1" s="1"/>
  <c r="H290" i="1" s="1"/>
  <c r="L1080" i="1"/>
  <c r="L1060" i="1" s="1"/>
  <c r="L290" i="1" s="1"/>
  <c r="P1080" i="1"/>
  <c r="P1060" i="1" s="1"/>
  <c r="P290" i="1" s="1"/>
  <c r="T1080" i="1"/>
  <c r="T1060" i="1" s="1"/>
  <c r="T290" i="1" s="1"/>
  <c r="T1480" i="1" s="1"/>
  <c r="T1490" i="1" s="1"/>
  <c r="X1080" i="1"/>
  <c r="X1060" i="1" s="1"/>
  <c r="X290" i="1" s="1"/>
  <c r="H1092" i="1"/>
  <c r="X1092" i="1"/>
  <c r="D1094" i="1"/>
  <c r="H1094" i="1"/>
  <c r="L1094" i="1"/>
  <c r="P1094" i="1"/>
  <c r="T1094" i="1"/>
  <c r="X1094" i="1"/>
  <c r="E1102" i="1"/>
  <c r="E1104" i="1" s="1"/>
  <c r="I1102" i="1"/>
  <c r="I1104" i="1" s="1"/>
  <c r="M1102" i="1"/>
  <c r="M1104" i="1" s="1"/>
  <c r="Q1102" i="1"/>
  <c r="Q1104" i="1" s="1"/>
  <c r="U1102" i="1"/>
  <c r="U1104" i="1" s="1"/>
  <c r="Y1102" i="1"/>
  <c r="Y1104" i="1" s="1"/>
  <c r="D1104" i="1"/>
  <c r="H1104" i="1"/>
  <c r="L1104" i="1"/>
  <c r="P1104" i="1"/>
  <c r="T1104" i="1"/>
  <c r="X1104" i="1"/>
  <c r="D1122" i="1"/>
  <c r="D1124" i="1" s="1"/>
  <c r="H1122" i="1"/>
  <c r="H1124" i="1" s="1"/>
  <c r="L1122" i="1"/>
  <c r="L1124" i="1" s="1"/>
  <c r="P1122" i="1"/>
  <c r="P1124" i="1" s="1"/>
  <c r="T1122" i="1"/>
  <c r="T1124" i="1" s="1"/>
  <c r="X1122" i="1"/>
  <c r="X1124" i="1" s="1"/>
  <c r="AA1121" i="1"/>
  <c r="C1124" i="1"/>
  <c r="G1124" i="1"/>
  <c r="K1124" i="1"/>
  <c r="O1124" i="1"/>
  <c r="S1124" i="1"/>
  <c r="W1124" i="1"/>
  <c r="AA1130" i="1"/>
  <c r="AA1131" i="1"/>
  <c r="B1134" i="1"/>
  <c r="F1134" i="1"/>
  <c r="J1134" i="1"/>
  <c r="N1134" i="1"/>
  <c r="R1134" i="1"/>
  <c r="V1134" i="1"/>
  <c r="Z1140" i="1"/>
  <c r="AA1140" i="1" s="1"/>
  <c r="B1144" i="1"/>
  <c r="F1144" i="1"/>
  <c r="J1144" i="1"/>
  <c r="N1144" i="1"/>
  <c r="R1144" i="1"/>
  <c r="V1144" i="1"/>
  <c r="C1152" i="1"/>
  <c r="C1154" i="1" s="1"/>
  <c r="G1152" i="1"/>
  <c r="G1154" i="1" s="1"/>
  <c r="K1152" i="1"/>
  <c r="K1154" i="1" s="1"/>
  <c r="O1152" i="1"/>
  <c r="O1154" i="1" s="1"/>
  <c r="S1152" i="1"/>
  <c r="S1154" i="1" s="1"/>
  <c r="W1152" i="1"/>
  <c r="W1154" i="1" s="1"/>
  <c r="E1154" i="1"/>
  <c r="I1154" i="1"/>
  <c r="M1154" i="1"/>
  <c r="Z1153" i="1"/>
  <c r="Q1154" i="1"/>
  <c r="U1154" i="1"/>
  <c r="Y1154" i="1"/>
  <c r="Z1163" i="1"/>
  <c r="B1172" i="1"/>
  <c r="B1174" i="1" s="1"/>
  <c r="F1172" i="1"/>
  <c r="F1174" i="1" s="1"/>
  <c r="J1172" i="1"/>
  <c r="J1174" i="1" s="1"/>
  <c r="N1172" i="1"/>
  <c r="N1174" i="1" s="1"/>
  <c r="R1172" i="1"/>
  <c r="R1174" i="1" s="1"/>
  <c r="V1172" i="1"/>
  <c r="V1174" i="1" s="1"/>
  <c r="Z1168" i="1"/>
  <c r="AA1168" i="1" s="1"/>
  <c r="Z1169" i="1"/>
  <c r="D1174" i="1"/>
  <c r="H1174" i="1"/>
  <c r="L1174" i="1"/>
  <c r="P1174" i="1"/>
  <c r="T1174" i="1"/>
  <c r="X1174" i="1"/>
  <c r="E1182" i="1"/>
  <c r="E1184" i="1" s="1"/>
  <c r="I1182" i="1"/>
  <c r="I1184" i="1" s="1"/>
  <c r="M1182" i="1"/>
  <c r="M1184" i="1" s="1"/>
  <c r="Q1182" i="1"/>
  <c r="Q1184" i="1" s="1"/>
  <c r="U1182" i="1"/>
  <c r="U1184" i="1" s="1"/>
  <c r="Y1182" i="1"/>
  <c r="Y1184" i="1" s="1"/>
  <c r="D1184" i="1"/>
  <c r="H1184" i="1"/>
  <c r="L1184" i="1"/>
  <c r="P1184" i="1"/>
  <c r="T1184" i="1"/>
  <c r="X1184" i="1"/>
  <c r="D1202" i="1"/>
  <c r="D1204" i="1" s="1"/>
  <c r="H1202" i="1"/>
  <c r="H1204" i="1" s="1"/>
  <c r="L1202" i="1"/>
  <c r="L1204" i="1" s="1"/>
  <c r="P1202" i="1"/>
  <c r="P1204" i="1" s="1"/>
  <c r="T1202" i="1"/>
  <c r="T1204" i="1" s="1"/>
  <c r="X1202" i="1"/>
  <c r="X1204" i="1" s="1"/>
  <c r="AA1201" i="1"/>
  <c r="E1081" i="1"/>
  <c r="E1061" i="1" s="1"/>
  <c r="E291" i="1" s="1"/>
  <c r="I1081" i="1"/>
  <c r="I1061" i="1" s="1"/>
  <c r="I291" i="1" s="1"/>
  <c r="Z1211" i="1"/>
  <c r="AA1211" i="1" s="1"/>
  <c r="M1081" i="1"/>
  <c r="Q1081" i="1"/>
  <c r="Q1061" i="1" s="1"/>
  <c r="Q291" i="1" s="1"/>
  <c r="U1081" i="1"/>
  <c r="U1061" i="1" s="1"/>
  <c r="U291" i="1" s="1"/>
  <c r="Y1081" i="1"/>
  <c r="Y1061" i="1" s="1"/>
  <c r="Y291" i="1" s="1"/>
  <c r="C1078" i="1"/>
  <c r="C1222" i="1"/>
  <c r="C1224" i="1" s="1"/>
  <c r="G1078" i="1"/>
  <c r="G1222" i="1"/>
  <c r="G1224" i="1" s="1"/>
  <c r="K1078" i="1"/>
  <c r="K1222" i="1"/>
  <c r="K1224" i="1" s="1"/>
  <c r="O1078" i="1"/>
  <c r="O1222" i="1"/>
  <c r="O1224" i="1" s="1"/>
  <c r="S1078" i="1"/>
  <c r="S1222" i="1"/>
  <c r="S1224" i="1" s="1"/>
  <c r="W1078" i="1"/>
  <c r="W1222" i="1"/>
  <c r="W1224" i="1" s="1"/>
  <c r="AA1219" i="1"/>
  <c r="Z1219" i="1"/>
  <c r="AB1219" i="1" s="1"/>
  <c r="E1080" i="1"/>
  <c r="E1060" i="1" s="1"/>
  <c r="E290" i="1" s="1"/>
  <c r="I1080" i="1"/>
  <c r="I1060" i="1" s="1"/>
  <c r="I290" i="1" s="1"/>
  <c r="M1080" i="1"/>
  <c r="Z1220" i="1"/>
  <c r="AA1220" i="1" s="1"/>
  <c r="Q1080" i="1"/>
  <c r="Q1060" i="1" s="1"/>
  <c r="Q290" i="1" s="1"/>
  <c r="U1080" i="1"/>
  <c r="U1060" i="1" s="1"/>
  <c r="U290" i="1" s="1"/>
  <c r="Y1080" i="1"/>
  <c r="Y1060" i="1" s="1"/>
  <c r="Y290" i="1" s="1"/>
  <c r="Z1221" i="1"/>
  <c r="AA1221" i="1" s="1"/>
  <c r="M1222" i="1"/>
  <c r="M1224" i="1" s="1"/>
  <c r="B1224" i="1"/>
  <c r="AA1223" i="1"/>
  <c r="F1224" i="1"/>
  <c r="J1224" i="1"/>
  <c r="N1224" i="1"/>
  <c r="R1224" i="1"/>
  <c r="V1224" i="1"/>
  <c r="Z1223" i="1"/>
  <c r="AA1229" i="1"/>
  <c r="Z1230" i="1"/>
  <c r="AA1230" i="1" s="1"/>
  <c r="E1244" i="1"/>
  <c r="I1244" i="1"/>
  <c r="M1244" i="1"/>
  <c r="Q1244" i="1"/>
  <c r="U1244" i="1"/>
  <c r="Y1244" i="1"/>
  <c r="E1252" i="1"/>
  <c r="E1254" i="1" s="1"/>
  <c r="I1252" i="1"/>
  <c r="I1254" i="1" s="1"/>
  <c r="M1252" i="1"/>
  <c r="M1254" i="1" s="1"/>
  <c r="Z1248" i="1"/>
  <c r="Q1252" i="1"/>
  <c r="Q1254" i="1" s="1"/>
  <c r="U1252" i="1"/>
  <c r="U1254" i="1" s="1"/>
  <c r="B1254" i="1"/>
  <c r="F1254" i="1"/>
  <c r="J1254" i="1"/>
  <c r="N1254" i="1"/>
  <c r="R1254" i="1"/>
  <c r="V1254" i="1"/>
  <c r="AA1263" i="1"/>
  <c r="Z1263" i="1"/>
  <c r="J1268" i="1"/>
  <c r="J1282" i="1"/>
  <c r="U1283" i="1"/>
  <c r="C1354" i="1"/>
  <c r="G1354" i="1"/>
  <c r="K1354" i="1"/>
  <c r="O1354" i="1"/>
  <c r="S1354" i="1"/>
  <c r="W1354" i="1"/>
  <c r="AA1251" i="1"/>
  <c r="D1262" i="1"/>
  <c r="D1264" i="1" s="1"/>
  <c r="H1262" i="1"/>
  <c r="H1264" i="1" s="1"/>
  <c r="L1262" i="1"/>
  <c r="L1264" i="1" s="1"/>
  <c r="P1262" i="1"/>
  <c r="P1264" i="1" s="1"/>
  <c r="T1262" i="1"/>
  <c r="T1264" i="1" s="1"/>
  <c r="X1262" i="1"/>
  <c r="X1264" i="1" s="1"/>
  <c r="AA1260" i="1"/>
  <c r="C1264" i="1"/>
  <c r="N1268" i="1"/>
  <c r="N1272" i="1" s="1"/>
  <c r="N1282" i="1"/>
  <c r="Z1289" i="1"/>
  <c r="AB1289" i="1" s="1"/>
  <c r="Y1292" i="1"/>
  <c r="E1294" i="1"/>
  <c r="I1294" i="1"/>
  <c r="U1294" i="1"/>
  <c r="Y1294" i="1"/>
  <c r="E1302" i="1"/>
  <c r="I1302" i="1"/>
  <c r="M1302" i="1"/>
  <c r="Q1302" i="1"/>
  <c r="U1302" i="1"/>
  <c r="Y1302" i="1"/>
  <c r="F1302" i="1"/>
  <c r="V1302" i="1"/>
  <c r="C1280" i="1"/>
  <c r="C1270" i="1" s="1"/>
  <c r="G1280" i="1"/>
  <c r="G1270" i="1" s="1"/>
  <c r="K1280" i="1"/>
  <c r="K1270" i="1" s="1"/>
  <c r="O1280" i="1"/>
  <c r="O1270" i="1" s="1"/>
  <c r="S1280" i="1"/>
  <c r="S1270" i="1" s="1"/>
  <c r="W1280" i="1"/>
  <c r="W1270" i="1" s="1"/>
  <c r="AA1311" i="1"/>
  <c r="C1312" i="1"/>
  <c r="S1312" i="1"/>
  <c r="C1314" i="1"/>
  <c r="O1314" i="1"/>
  <c r="S1314" i="1"/>
  <c r="AA1320" i="1"/>
  <c r="AA1321" i="1"/>
  <c r="AA1323" i="1"/>
  <c r="AA1329" i="1"/>
  <c r="M1332" i="1"/>
  <c r="M1334" i="1" s="1"/>
  <c r="AA1333" i="1"/>
  <c r="B1334" i="1"/>
  <c r="F1334" i="1"/>
  <c r="J1334" i="1"/>
  <c r="N1334" i="1"/>
  <c r="R1334" i="1"/>
  <c r="V1334" i="1"/>
  <c r="Z1333" i="1"/>
  <c r="E1344" i="1"/>
  <c r="I1344" i="1"/>
  <c r="M1344" i="1"/>
  <c r="Q1344" i="1"/>
  <c r="U1344" i="1"/>
  <c r="Y1344" i="1"/>
  <c r="Z1348" i="1"/>
  <c r="M1352" i="1"/>
  <c r="M1354" i="1" s="1"/>
  <c r="D1354" i="1"/>
  <c r="H1354" i="1"/>
  <c r="L1354" i="1"/>
  <c r="P1354" i="1"/>
  <c r="T1354" i="1"/>
  <c r="X1354" i="1"/>
  <c r="AA1370" i="1"/>
  <c r="AA1371" i="1"/>
  <c r="AA1373" i="1"/>
  <c r="F1374" i="1"/>
  <c r="J1374" i="1"/>
  <c r="N1374" i="1"/>
  <c r="R1374" i="1"/>
  <c r="V1374" i="1"/>
  <c r="AA1379" i="1"/>
  <c r="AA1380" i="1"/>
  <c r="AA1381" i="1"/>
  <c r="F1384" i="1"/>
  <c r="J1384" i="1"/>
  <c r="N1384" i="1"/>
  <c r="R1384" i="1"/>
  <c r="V1384" i="1"/>
  <c r="AA1389" i="1"/>
  <c r="AA1390" i="1"/>
  <c r="AA1391" i="1"/>
  <c r="B1394" i="1"/>
  <c r="F1394" i="1"/>
  <c r="J1394" i="1"/>
  <c r="N1394" i="1"/>
  <c r="R1394" i="1"/>
  <c r="V1394" i="1"/>
  <c r="AA1399" i="1"/>
  <c r="AA1400" i="1"/>
  <c r="AA1401" i="1"/>
  <c r="F1404" i="1"/>
  <c r="J1404" i="1"/>
  <c r="N1404" i="1"/>
  <c r="R1404" i="1"/>
  <c r="V1404" i="1"/>
  <c r="Z973" i="1"/>
  <c r="AA988" i="1"/>
  <c r="AA992" i="1" s="1"/>
  <c r="Z993" i="1"/>
  <c r="AA1008" i="1"/>
  <c r="AA1012" i="1" s="1"/>
  <c r="Z1013" i="1"/>
  <c r="AA1028" i="1"/>
  <c r="AA1032" i="1" s="1"/>
  <c r="Z1033" i="1"/>
  <c r="AA1048" i="1"/>
  <c r="AA1052" i="1" s="1"/>
  <c r="Z1053" i="1"/>
  <c r="N1059" i="1"/>
  <c r="N289" i="1" s="1"/>
  <c r="N1479" i="1" s="1"/>
  <c r="N1489" i="1" s="1"/>
  <c r="AA1068" i="1"/>
  <c r="AA1072" i="1" s="1"/>
  <c r="AA1073" i="1"/>
  <c r="AA1074" i="1" s="1"/>
  <c r="AA1093" i="1"/>
  <c r="Z1098" i="1"/>
  <c r="AA1113" i="1"/>
  <c r="Z1118" i="1"/>
  <c r="AA1133" i="1"/>
  <c r="Z1138" i="1"/>
  <c r="AA1138" i="1" s="1"/>
  <c r="AA1142" i="1" s="1"/>
  <c r="AA1153" i="1"/>
  <c r="Z1158" i="1"/>
  <c r="AA1173" i="1"/>
  <c r="Z1178" i="1"/>
  <c r="AA1178" i="1" s="1"/>
  <c r="AA1182" i="1" s="1"/>
  <c r="AA1193" i="1"/>
  <c r="Z1198" i="1"/>
  <c r="AA1208" i="1"/>
  <c r="Z1213" i="1"/>
  <c r="AA1213" i="1" s="1"/>
  <c r="C1252" i="1"/>
  <c r="C1254" i="1" s="1"/>
  <c r="G1252" i="1"/>
  <c r="G1254" i="1" s="1"/>
  <c r="K1252" i="1"/>
  <c r="K1254" i="1" s="1"/>
  <c r="O1252" i="1"/>
  <c r="O1254" i="1" s="1"/>
  <c r="S1252" i="1"/>
  <c r="S1254" i="1" s="1"/>
  <c r="W1252" i="1"/>
  <c r="W1254" i="1" s="1"/>
  <c r="B1268" i="1"/>
  <c r="R1268" i="1"/>
  <c r="R1282" i="1"/>
  <c r="L1480" i="1"/>
  <c r="L1490" i="1" s="1"/>
  <c r="C1278" i="1"/>
  <c r="C1292" i="1"/>
  <c r="C1294" i="1" s="1"/>
  <c r="G1278" i="1"/>
  <c r="G1292" i="1"/>
  <c r="G1294" i="1" s="1"/>
  <c r="K1278" i="1"/>
  <c r="K1292" i="1"/>
  <c r="K1294" i="1" s="1"/>
  <c r="O1278" i="1"/>
  <c r="O1292" i="1"/>
  <c r="O1294" i="1" s="1"/>
  <c r="S1278" i="1"/>
  <c r="S1292" i="1"/>
  <c r="S1294" i="1" s="1"/>
  <c r="W1278" i="1"/>
  <c r="W1292" i="1"/>
  <c r="W1294" i="1" s="1"/>
  <c r="AA1289" i="1"/>
  <c r="E1280" i="1"/>
  <c r="E1270" i="1" s="1"/>
  <c r="I1280" i="1"/>
  <c r="I1270" i="1" s="1"/>
  <c r="Z1290" i="1"/>
  <c r="M1280" i="1"/>
  <c r="Q1280" i="1"/>
  <c r="Q1270" i="1" s="1"/>
  <c r="U1280" i="1"/>
  <c r="U1270" i="1" s="1"/>
  <c r="Z1291" i="1"/>
  <c r="AA1291" i="1" s="1"/>
  <c r="M1292" i="1"/>
  <c r="M1294" i="1" s="1"/>
  <c r="B1283" i="1"/>
  <c r="B1294" i="1"/>
  <c r="F1283" i="1"/>
  <c r="F1294" i="1"/>
  <c r="J1283" i="1"/>
  <c r="J1294" i="1"/>
  <c r="N1283" i="1"/>
  <c r="N1294" i="1"/>
  <c r="R1283" i="1"/>
  <c r="R1294" i="1"/>
  <c r="V1283" i="1"/>
  <c r="V1294" i="1"/>
  <c r="Z1293" i="1"/>
  <c r="Z1299" i="1"/>
  <c r="AB1299" i="1" s="1"/>
  <c r="M1279" i="1"/>
  <c r="J1302" i="1"/>
  <c r="E1304" i="1"/>
  <c r="I1304" i="1"/>
  <c r="M1304" i="1"/>
  <c r="Q1304" i="1"/>
  <c r="U1304" i="1"/>
  <c r="Y1304" i="1"/>
  <c r="E1278" i="1"/>
  <c r="E1312" i="1"/>
  <c r="E1314" i="1" s="1"/>
  <c r="I1278" i="1"/>
  <c r="I1312" i="1"/>
  <c r="I1314" i="1" s="1"/>
  <c r="Z1308" i="1"/>
  <c r="M1278" i="1"/>
  <c r="M1312" i="1"/>
  <c r="M1314" i="1" s="1"/>
  <c r="Q1278" i="1"/>
  <c r="Q1312" i="1"/>
  <c r="Q1314" i="1" s="1"/>
  <c r="U1278" i="1"/>
  <c r="U1312" i="1"/>
  <c r="U1314" i="1" s="1"/>
  <c r="Y1278" i="1"/>
  <c r="Y1312" i="1"/>
  <c r="Y1314" i="1" s="1"/>
  <c r="G1312" i="1"/>
  <c r="G1314" i="1" s="1"/>
  <c r="W1312" i="1"/>
  <c r="W1314" i="1" s="1"/>
  <c r="D1314" i="1"/>
  <c r="D1283" i="1"/>
  <c r="H1314" i="1"/>
  <c r="H1283" i="1"/>
  <c r="L1314" i="1"/>
  <c r="L1283" i="1"/>
  <c r="P1314" i="1"/>
  <c r="P1283" i="1"/>
  <c r="T1314" i="1"/>
  <c r="T1283" i="1"/>
  <c r="X1314" i="1"/>
  <c r="X1283" i="1"/>
  <c r="C1324" i="1"/>
  <c r="G1324" i="1"/>
  <c r="K1324" i="1"/>
  <c r="O1324" i="1"/>
  <c r="S1324" i="1"/>
  <c r="W1324" i="1"/>
  <c r="AA1330" i="1"/>
  <c r="Z1340" i="1"/>
  <c r="AA1340" i="1" s="1"/>
  <c r="F1344" i="1"/>
  <c r="J1344" i="1"/>
  <c r="N1344" i="1"/>
  <c r="R1344" i="1"/>
  <c r="V1344" i="1"/>
  <c r="AA1349" i="1"/>
  <c r="Z1350" i="1"/>
  <c r="AA1350" i="1" s="1"/>
  <c r="B1362" i="1"/>
  <c r="B1364" i="1" s="1"/>
  <c r="F1362" i="1"/>
  <c r="F1364" i="1" s="1"/>
  <c r="J1362" i="1"/>
  <c r="J1364" i="1" s="1"/>
  <c r="N1362" i="1"/>
  <c r="N1364" i="1" s="1"/>
  <c r="R1362" i="1"/>
  <c r="R1364" i="1" s="1"/>
  <c r="V1362" i="1"/>
  <c r="V1364" i="1" s="1"/>
  <c r="Z1358" i="1"/>
  <c r="AA1358" i="1" s="1"/>
  <c r="Z1359" i="1"/>
  <c r="D1364" i="1"/>
  <c r="H1364" i="1"/>
  <c r="L1364" i="1"/>
  <c r="P1364" i="1"/>
  <c r="T1364" i="1"/>
  <c r="X1364" i="1"/>
  <c r="E1372" i="1"/>
  <c r="E1374" i="1" s="1"/>
  <c r="I1372" i="1"/>
  <c r="I1374" i="1" s="1"/>
  <c r="M1372" i="1"/>
  <c r="Q1372" i="1"/>
  <c r="Q1374" i="1" s="1"/>
  <c r="U1372" i="1"/>
  <c r="U1374" i="1" s="1"/>
  <c r="C1374" i="1"/>
  <c r="G1374" i="1"/>
  <c r="K1374" i="1"/>
  <c r="O1374" i="1"/>
  <c r="S1374" i="1"/>
  <c r="W1374" i="1"/>
  <c r="C1384" i="1"/>
  <c r="G1384" i="1"/>
  <c r="K1384" i="1"/>
  <c r="O1384" i="1"/>
  <c r="S1384" i="1"/>
  <c r="W1384" i="1"/>
  <c r="C1394" i="1"/>
  <c r="G1394" i="1"/>
  <c r="K1394" i="1"/>
  <c r="O1394" i="1"/>
  <c r="S1394" i="1"/>
  <c r="W1394" i="1"/>
  <c r="C1404" i="1"/>
  <c r="G1404" i="1"/>
  <c r="K1404" i="1"/>
  <c r="O1404" i="1"/>
  <c r="S1404" i="1"/>
  <c r="W1404" i="1"/>
  <c r="D1252" i="1"/>
  <c r="D1254" i="1" s="1"/>
  <c r="H1252" i="1"/>
  <c r="H1254" i="1" s="1"/>
  <c r="L1252" i="1"/>
  <c r="L1254" i="1" s="1"/>
  <c r="P1252" i="1"/>
  <c r="P1254" i="1" s="1"/>
  <c r="T1252" i="1"/>
  <c r="T1254" i="1" s="1"/>
  <c r="X1252" i="1"/>
  <c r="X1254" i="1" s="1"/>
  <c r="B1262" i="1"/>
  <c r="B1264" i="1" s="1"/>
  <c r="AA1258" i="1"/>
  <c r="Z1258" i="1"/>
  <c r="Z1259" i="1"/>
  <c r="AB1259" i="1" s="1"/>
  <c r="E1264" i="1"/>
  <c r="I1264" i="1"/>
  <c r="M1264" i="1"/>
  <c r="Q1264" i="1"/>
  <c r="U1264" i="1"/>
  <c r="Y1264" i="1"/>
  <c r="F1268" i="1"/>
  <c r="F1272" i="1" s="1"/>
  <c r="F1282" i="1"/>
  <c r="V1268" i="1"/>
  <c r="V1272" i="1" s="1"/>
  <c r="V1282" i="1"/>
  <c r="D1292" i="1"/>
  <c r="D1294" i="1" s="1"/>
  <c r="H1292" i="1"/>
  <c r="H1294" i="1" s="1"/>
  <c r="L1292" i="1"/>
  <c r="L1294" i="1" s="1"/>
  <c r="P1292" i="1"/>
  <c r="P1294" i="1" s="1"/>
  <c r="T1292" i="1"/>
  <c r="T1294" i="1" s="1"/>
  <c r="X1292" i="1"/>
  <c r="X1294" i="1" s="1"/>
  <c r="AA1290" i="1"/>
  <c r="Q1292" i="1"/>
  <c r="Q1294" i="1" s="1"/>
  <c r="AA1299" i="1"/>
  <c r="B1280" i="1"/>
  <c r="Z1300" i="1"/>
  <c r="AA1300" i="1" s="1"/>
  <c r="N1302" i="1"/>
  <c r="B1304" i="1"/>
  <c r="F1304" i="1"/>
  <c r="J1304" i="1"/>
  <c r="N1304" i="1"/>
  <c r="R1304" i="1"/>
  <c r="V1304" i="1"/>
  <c r="AA1309" i="1"/>
  <c r="B1279" i="1"/>
  <c r="B1282" i="1" s="1"/>
  <c r="Z1309" i="1"/>
  <c r="AB1309" i="1" s="1"/>
  <c r="Z1310" i="1"/>
  <c r="AA1310" i="1" s="1"/>
  <c r="K1312" i="1"/>
  <c r="K1314" i="1" s="1"/>
  <c r="B1322" i="1"/>
  <c r="B1324" i="1" s="1"/>
  <c r="F1322" i="1"/>
  <c r="F1324" i="1" s="1"/>
  <c r="J1322" i="1"/>
  <c r="J1324" i="1" s="1"/>
  <c r="N1322" i="1"/>
  <c r="N1324" i="1" s="1"/>
  <c r="R1322" i="1"/>
  <c r="R1324" i="1" s="1"/>
  <c r="V1322" i="1"/>
  <c r="V1324" i="1" s="1"/>
  <c r="Z1318" i="1"/>
  <c r="AA1318" i="1" s="1"/>
  <c r="Z1319" i="1"/>
  <c r="D1324" i="1"/>
  <c r="H1324" i="1"/>
  <c r="L1324" i="1"/>
  <c r="P1324" i="1"/>
  <c r="T1324" i="1"/>
  <c r="X1324" i="1"/>
  <c r="Z1328" i="1"/>
  <c r="D1334" i="1"/>
  <c r="H1334" i="1"/>
  <c r="L1334" i="1"/>
  <c r="P1334" i="1"/>
  <c r="T1334" i="1"/>
  <c r="X1334" i="1"/>
  <c r="P1342" i="1"/>
  <c r="P1344" i="1" s="1"/>
  <c r="T1342" i="1"/>
  <c r="T1344" i="1" s="1"/>
  <c r="X1342" i="1"/>
  <c r="X1344" i="1" s="1"/>
  <c r="AA1341" i="1"/>
  <c r="B1342" i="1"/>
  <c r="B1344" i="1" s="1"/>
  <c r="C1344" i="1"/>
  <c r="G1344" i="1"/>
  <c r="K1344" i="1"/>
  <c r="O1344" i="1"/>
  <c r="S1344" i="1"/>
  <c r="W1344" i="1"/>
  <c r="B1354" i="1"/>
  <c r="F1354" i="1"/>
  <c r="J1354" i="1"/>
  <c r="N1354" i="1"/>
  <c r="R1354" i="1"/>
  <c r="V1354" i="1"/>
  <c r="AB1353" i="1"/>
  <c r="C1362" i="1"/>
  <c r="C1364" i="1" s="1"/>
  <c r="G1362" i="1"/>
  <c r="G1364" i="1" s="1"/>
  <c r="K1362" i="1"/>
  <c r="K1364" i="1" s="1"/>
  <c r="O1362" i="1"/>
  <c r="O1364" i="1" s="1"/>
  <c r="S1362" i="1"/>
  <c r="S1364" i="1" s="1"/>
  <c r="W1362" i="1"/>
  <c r="W1364" i="1" s="1"/>
  <c r="Z1360" i="1"/>
  <c r="AA1360" i="1" s="1"/>
  <c r="E1364" i="1"/>
  <c r="I1364" i="1"/>
  <c r="Z1363" i="1"/>
  <c r="M1364" i="1"/>
  <c r="Q1364" i="1"/>
  <c r="U1364" i="1"/>
  <c r="Y1364" i="1"/>
  <c r="Z1369" i="1"/>
  <c r="AB1369" i="1" s="1"/>
  <c r="D1374" i="1"/>
  <c r="H1374" i="1"/>
  <c r="L1374" i="1"/>
  <c r="P1374" i="1"/>
  <c r="T1374" i="1"/>
  <c r="X1374" i="1"/>
  <c r="D1384" i="1"/>
  <c r="H1384" i="1"/>
  <c r="L1384" i="1"/>
  <c r="P1384" i="1"/>
  <c r="T1384" i="1"/>
  <c r="X1384" i="1"/>
  <c r="D1394" i="1"/>
  <c r="H1394" i="1"/>
  <c r="L1394" i="1"/>
  <c r="P1394" i="1"/>
  <c r="T1394" i="1"/>
  <c r="X1394" i="1"/>
  <c r="D1404" i="1"/>
  <c r="H1404" i="1"/>
  <c r="L1404" i="1"/>
  <c r="P1404" i="1"/>
  <c r="T1404" i="1"/>
  <c r="X1404" i="1"/>
  <c r="Z1298" i="1"/>
  <c r="AA1298" i="1" s="1"/>
  <c r="AA1302" i="1" s="1"/>
  <c r="AA1308" i="1"/>
  <c r="AA1312" i="1" s="1"/>
  <c r="Z1338" i="1"/>
  <c r="AA1348" i="1"/>
  <c r="AA1352" i="1" s="1"/>
  <c r="M1374" i="1"/>
  <c r="Z1378" i="1"/>
  <c r="B1384" i="1"/>
  <c r="AA1388" i="1"/>
  <c r="AA1392" i="1" s="1"/>
  <c r="M1392" i="1"/>
  <c r="M1394" i="1" s="1"/>
  <c r="Z1393" i="1"/>
  <c r="B1402" i="1"/>
  <c r="B1404" i="1" s="1"/>
  <c r="AA1403" i="1"/>
  <c r="Z1410" i="1"/>
  <c r="E1414" i="1"/>
  <c r="I1414" i="1"/>
  <c r="M1414" i="1"/>
  <c r="Q1414" i="1"/>
  <c r="U1414" i="1"/>
  <c r="Y1414" i="1"/>
  <c r="Z1422" i="1"/>
  <c r="AB1418" i="1"/>
  <c r="AA1418" i="1"/>
  <c r="AA1422" i="1" s="1"/>
  <c r="H1481" i="1"/>
  <c r="H1491" i="1" s="1"/>
  <c r="J1480" i="1"/>
  <c r="J1490" i="1" s="1"/>
  <c r="J1462" i="1"/>
  <c r="Z1303" i="1"/>
  <c r="AA1313" i="1"/>
  <c r="AA1314" i="1" s="1"/>
  <c r="Z1343" i="1"/>
  <c r="AA1353" i="1"/>
  <c r="AA1354" i="1" s="1"/>
  <c r="Z1368" i="1"/>
  <c r="B1374" i="1"/>
  <c r="AA1378" i="1"/>
  <c r="AA1382" i="1" s="1"/>
  <c r="Z1383" i="1"/>
  <c r="AA1393" i="1"/>
  <c r="AA1394" i="1" s="1"/>
  <c r="M1404" i="1"/>
  <c r="Z1408" i="1"/>
  <c r="AA1410" i="1"/>
  <c r="AA1413" i="1"/>
  <c r="B1414" i="1"/>
  <c r="F1414" i="1"/>
  <c r="J1414" i="1"/>
  <c r="AB1413" i="1"/>
  <c r="R1414" i="1"/>
  <c r="V1414" i="1"/>
  <c r="F1424" i="1"/>
  <c r="J1424" i="1"/>
  <c r="N1424" i="1"/>
  <c r="R1424" i="1"/>
  <c r="V1424" i="1"/>
  <c r="C1480" i="1"/>
  <c r="C1490" i="1" s="1"/>
  <c r="K1480" i="1"/>
  <c r="K1490" i="1" s="1"/>
  <c r="S1480" i="1"/>
  <c r="S1490" i="1" s="1"/>
  <c r="Z1398" i="1"/>
  <c r="AA1408" i="1"/>
  <c r="Z1409" i="1"/>
  <c r="C1424" i="1"/>
  <c r="G1424" i="1"/>
  <c r="K1424" i="1"/>
  <c r="O1424" i="1"/>
  <c r="S1424" i="1"/>
  <c r="W1424" i="1"/>
  <c r="P1481" i="1"/>
  <c r="P1491" i="1" s="1"/>
  <c r="D1414" i="1"/>
  <c r="H1414" i="1"/>
  <c r="L1414" i="1"/>
  <c r="P1414" i="1"/>
  <c r="T1414" i="1"/>
  <c r="X1414" i="1"/>
  <c r="X1481" i="1"/>
  <c r="X1491" i="1" s="1"/>
  <c r="I1479" i="1"/>
  <c r="I1489" i="1" s="1"/>
  <c r="Y1479" i="1"/>
  <c r="Y1489" i="1" s="1"/>
  <c r="I1481" i="1"/>
  <c r="I1491" i="1" s="1"/>
  <c r="Q1481" i="1"/>
  <c r="Q1491" i="1" s="1"/>
  <c r="Y1481" i="1"/>
  <c r="Y1491" i="1" s="1"/>
  <c r="N1414" i="1"/>
  <c r="M1422" i="1"/>
  <c r="M1424" i="1" s="1"/>
  <c r="Z1423" i="1"/>
  <c r="N1432" i="1"/>
  <c r="F1434" i="1"/>
  <c r="J1434" i="1"/>
  <c r="N1434" i="1"/>
  <c r="R1434" i="1"/>
  <c r="V1434" i="1"/>
  <c r="D1444" i="1"/>
  <c r="H1444" i="1"/>
  <c r="L1444" i="1"/>
  <c r="P1444" i="1"/>
  <c r="T1444" i="1"/>
  <c r="X1444" i="1"/>
  <c r="M1444" i="1"/>
  <c r="Z1448" i="1"/>
  <c r="D1462" i="1"/>
  <c r="O1462" i="1"/>
  <c r="T1462" i="1"/>
  <c r="T1464" i="1" s="1"/>
  <c r="E1479" i="1"/>
  <c r="E1489" i="1" s="1"/>
  <c r="P1479" i="1"/>
  <c r="P1489" i="1" s="1"/>
  <c r="U1479" i="1"/>
  <c r="U1489" i="1" s="1"/>
  <c r="F1480" i="1"/>
  <c r="F1490" i="1" s="1"/>
  <c r="Q1480" i="1"/>
  <c r="Q1490" i="1" s="1"/>
  <c r="V1480" i="1"/>
  <c r="V1490" i="1" s="1"/>
  <c r="G1481" i="1"/>
  <c r="G1491" i="1" s="1"/>
  <c r="L1481" i="1"/>
  <c r="L1491" i="1" s="1"/>
  <c r="W1481" i="1"/>
  <c r="W1491" i="1" s="1"/>
  <c r="Z1470" i="1"/>
  <c r="AA1470" i="1" s="1"/>
  <c r="Z1506" i="1"/>
  <c r="AA1506" i="1" s="1"/>
  <c r="D1514" i="1"/>
  <c r="T1514" i="1"/>
  <c r="D1519" i="1"/>
  <c r="H1519" i="1"/>
  <c r="L1519" i="1"/>
  <c r="P1519" i="1"/>
  <c r="T1519" i="1"/>
  <c r="X1519" i="1"/>
  <c r="B1538" i="1"/>
  <c r="B1524" i="1"/>
  <c r="F1538" i="1"/>
  <c r="F1524" i="1"/>
  <c r="J1538" i="1"/>
  <c r="J1524" i="1"/>
  <c r="N1538" i="1"/>
  <c r="N1524" i="1"/>
  <c r="R1538" i="1"/>
  <c r="R1524" i="1"/>
  <c r="V1538" i="1"/>
  <c r="V1524" i="1"/>
  <c r="Z1534" i="1"/>
  <c r="D1525" i="1"/>
  <c r="D1515" i="1" s="1"/>
  <c r="D1538" i="1"/>
  <c r="D1540" i="1" s="1"/>
  <c r="L1525" i="1"/>
  <c r="L1515" i="1" s="1"/>
  <c r="L1538" i="1"/>
  <c r="L1540" i="1" s="1"/>
  <c r="T1525" i="1"/>
  <c r="T1515" i="1" s="1"/>
  <c r="T1538" i="1"/>
  <c r="T1540" i="1" s="1"/>
  <c r="B1578" i="1"/>
  <c r="V1578" i="1"/>
  <c r="Z1574" i="1"/>
  <c r="AA1574" i="1" s="1"/>
  <c r="B1588" i="1"/>
  <c r="B1590" i="1" s="1"/>
  <c r="AA1586" i="1"/>
  <c r="E1600" i="1"/>
  <c r="I1600" i="1"/>
  <c r="Z1599" i="1"/>
  <c r="Q1600" i="1"/>
  <c r="U1600" i="1"/>
  <c r="Y1600" i="1"/>
  <c r="AA1617" i="1"/>
  <c r="B1422" i="1"/>
  <c r="B1424" i="1" s="1"/>
  <c r="C1434" i="1"/>
  <c r="G1434" i="1"/>
  <c r="K1434" i="1"/>
  <c r="O1434" i="1"/>
  <c r="S1434" i="1"/>
  <c r="W1434" i="1"/>
  <c r="AA1448" i="1"/>
  <c r="D1454" i="1"/>
  <c r="H1454" i="1"/>
  <c r="L1454" i="1"/>
  <c r="P1454" i="1"/>
  <c r="T1454" i="1"/>
  <c r="X1454" i="1"/>
  <c r="K1462" i="1"/>
  <c r="P1462" i="1"/>
  <c r="L1479" i="1"/>
  <c r="L1489" i="1" s="1"/>
  <c r="Q1479" i="1"/>
  <c r="Q1489" i="1" s="1"/>
  <c r="H1480" i="1"/>
  <c r="H1490" i="1" s="1"/>
  <c r="R1480" i="1"/>
  <c r="R1490" i="1" s="1"/>
  <c r="X1480" i="1"/>
  <c r="X1490" i="1" s="1"/>
  <c r="C1481" i="1"/>
  <c r="C1491" i="1" s="1"/>
  <c r="S1481" i="1"/>
  <c r="S1491" i="1" s="1"/>
  <c r="N1464" i="1"/>
  <c r="E1472" i="1"/>
  <c r="E1474" i="1" s="1"/>
  <c r="E1458" i="1"/>
  <c r="I1472" i="1"/>
  <c r="I1458" i="1"/>
  <c r="M1472" i="1"/>
  <c r="M1474" i="1" s="1"/>
  <c r="Z1468" i="1"/>
  <c r="M1458" i="1"/>
  <c r="Q1472" i="1"/>
  <c r="Q1458" i="1"/>
  <c r="U1472" i="1"/>
  <c r="U1474" i="1" s="1"/>
  <c r="U1458" i="1"/>
  <c r="Y1472" i="1"/>
  <c r="Y1474" i="1" s="1"/>
  <c r="Y1458" i="1"/>
  <c r="G1480" i="1"/>
  <c r="G1490" i="1" s="1"/>
  <c r="O1480" i="1"/>
  <c r="O1490" i="1" s="1"/>
  <c r="W1480" i="1"/>
  <c r="W1490" i="1" s="1"/>
  <c r="E1481" i="1"/>
  <c r="E1491" i="1" s="1"/>
  <c r="Z1471" i="1"/>
  <c r="M1461" i="1"/>
  <c r="U1481" i="1"/>
  <c r="U1491" i="1" s="1"/>
  <c r="G1472" i="1"/>
  <c r="G1474" i="1" s="1"/>
  <c r="O1472" i="1"/>
  <c r="W1472" i="1"/>
  <c r="O1474" i="1"/>
  <c r="W1474" i="1"/>
  <c r="C1510" i="1"/>
  <c r="G1510" i="1"/>
  <c r="K1510" i="1"/>
  <c r="O1510" i="1"/>
  <c r="S1510" i="1"/>
  <c r="W1510" i="1"/>
  <c r="E1514" i="1"/>
  <c r="U1514" i="1"/>
  <c r="AA1529" i="1"/>
  <c r="C1538" i="1"/>
  <c r="C1540" i="1" s="1"/>
  <c r="C1524" i="1"/>
  <c r="G1538" i="1"/>
  <c r="G1540" i="1" s="1"/>
  <c r="G1524" i="1"/>
  <c r="K1538" i="1"/>
  <c r="K1540" i="1" s="1"/>
  <c r="K1524" i="1"/>
  <c r="O1538" i="1"/>
  <c r="O1540" i="1" s="1"/>
  <c r="O1524" i="1"/>
  <c r="S1538" i="1"/>
  <c r="S1540" i="1" s="1"/>
  <c r="S1524" i="1"/>
  <c r="W1538" i="1"/>
  <c r="W1540" i="1" s="1"/>
  <c r="W1524" i="1"/>
  <c r="AA1534" i="1"/>
  <c r="AB1535" i="1"/>
  <c r="AA1535" i="1"/>
  <c r="B1548" i="1"/>
  <c r="B1550" i="1" s="1"/>
  <c r="B1526" i="1"/>
  <c r="AA1546" i="1"/>
  <c r="J1548" i="1"/>
  <c r="J1550" i="1" s="1"/>
  <c r="J1526" i="1"/>
  <c r="J1516" i="1" s="1"/>
  <c r="R1548" i="1"/>
  <c r="R1550" i="1" s="1"/>
  <c r="R1526" i="1"/>
  <c r="R1516" i="1" s="1"/>
  <c r="Z1546" i="1"/>
  <c r="Q1927" i="1"/>
  <c r="Q1937" i="1" s="1"/>
  <c r="E1560" i="1"/>
  <c r="I1560" i="1"/>
  <c r="Z1559" i="1"/>
  <c r="Q1560" i="1"/>
  <c r="U1560" i="1"/>
  <c r="Y1560" i="1"/>
  <c r="M1525" i="1"/>
  <c r="Z1565" i="1"/>
  <c r="AB1565" i="1" s="1"/>
  <c r="AA1577" i="1"/>
  <c r="X1628" i="1"/>
  <c r="H1638" i="1"/>
  <c r="H1640" i="1" s="1"/>
  <c r="P1638" i="1"/>
  <c r="P1640" i="1" s="1"/>
  <c r="X1638" i="1"/>
  <c r="X1640" i="1" s="1"/>
  <c r="Z1428" i="1"/>
  <c r="AA1431" i="1"/>
  <c r="B1432" i="1"/>
  <c r="B1434" i="1" s="1"/>
  <c r="AA1443" i="1"/>
  <c r="AB1443" i="1"/>
  <c r="AA1449" i="1"/>
  <c r="E1454" i="1"/>
  <c r="I1454" i="1"/>
  <c r="Q1454" i="1"/>
  <c r="U1454" i="1"/>
  <c r="Y1454" i="1"/>
  <c r="G1462" i="1"/>
  <c r="L1462" i="1"/>
  <c r="L1464" i="1" s="1"/>
  <c r="W1462" i="1"/>
  <c r="H1479" i="1"/>
  <c r="H1489" i="1" s="1"/>
  <c r="Z1459" i="1"/>
  <c r="X1479" i="1"/>
  <c r="X1489" i="1" s="1"/>
  <c r="I1480" i="1"/>
  <c r="I1490" i="1" s="1"/>
  <c r="N1480" i="1"/>
  <c r="N1490" i="1" s="1"/>
  <c r="Y1480" i="1"/>
  <c r="Y1490" i="1" s="1"/>
  <c r="D1481" i="1"/>
  <c r="D1491" i="1" s="1"/>
  <c r="O1481" i="1"/>
  <c r="O1491" i="1" s="1"/>
  <c r="T1481" i="1"/>
  <c r="T1491" i="1" s="1"/>
  <c r="J1464" i="1"/>
  <c r="G1464" i="1"/>
  <c r="O1464" i="1"/>
  <c r="W1464" i="1"/>
  <c r="AA1468" i="1"/>
  <c r="AA1471" i="1"/>
  <c r="J1472" i="1"/>
  <c r="D1474" i="1"/>
  <c r="D1463" i="1"/>
  <c r="H1474" i="1"/>
  <c r="H1463" i="1"/>
  <c r="P1474" i="1"/>
  <c r="P1463" i="1"/>
  <c r="X1474" i="1"/>
  <c r="X1463" i="1"/>
  <c r="T1474" i="1"/>
  <c r="D1508" i="1"/>
  <c r="H1508" i="1"/>
  <c r="L1508" i="1"/>
  <c r="P1508" i="1"/>
  <c r="T1508" i="1"/>
  <c r="X1508" i="1"/>
  <c r="L1514" i="1"/>
  <c r="B1527" i="1"/>
  <c r="Z1537" i="1"/>
  <c r="AA1537" i="1" s="1"/>
  <c r="Q1925" i="1"/>
  <c r="Q1935" i="1" s="1"/>
  <c r="H1927" i="1"/>
  <c r="H1937" i="1" s="1"/>
  <c r="S1927" i="1"/>
  <c r="S1937" i="1" s="1"/>
  <c r="X1927" i="1"/>
  <c r="X1937" i="1" s="1"/>
  <c r="Z1433" i="1"/>
  <c r="B1442" i="1"/>
  <c r="B1444" i="1" s="1"/>
  <c r="AA1438" i="1"/>
  <c r="F1442" i="1"/>
  <c r="F1444" i="1" s="1"/>
  <c r="J1442" i="1"/>
  <c r="J1444" i="1" s="1"/>
  <c r="N1442" i="1"/>
  <c r="N1444" i="1" s="1"/>
  <c r="R1442" i="1"/>
  <c r="R1444" i="1" s="1"/>
  <c r="V1442" i="1"/>
  <c r="V1444" i="1" s="1"/>
  <c r="Z1438" i="1"/>
  <c r="AA1441" i="1"/>
  <c r="C1444" i="1"/>
  <c r="G1444" i="1"/>
  <c r="K1444" i="1"/>
  <c r="O1444" i="1"/>
  <c r="S1444" i="1"/>
  <c r="W1444" i="1"/>
  <c r="Z1450" i="1"/>
  <c r="AA1450" i="1" s="1"/>
  <c r="M1452" i="1"/>
  <c r="M1454" i="1" s="1"/>
  <c r="Z1453" i="1"/>
  <c r="C1462" i="1"/>
  <c r="C1464" i="1" s="1"/>
  <c r="H1458" i="1"/>
  <c r="S1462" i="1"/>
  <c r="S1464" i="1" s="1"/>
  <c r="X1458" i="1"/>
  <c r="D1479" i="1"/>
  <c r="D1489" i="1" s="1"/>
  <c r="T1479" i="1"/>
  <c r="T1489" i="1" s="1"/>
  <c r="E1480" i="1"/>
  <c r="E1490" i="1" s="1"/>
  <c r="P1480" i="1"/>
  <c r="P1490" i="1" s="1"/>
  <c r="U1480" i="1"/>
  <c r="U1490" i="1" s="1"/>
  <c r="Z1460" i="1"/>
  <c r="AA1460" i="1" s="1"/>
  <c r="K1481" i="1"/>
  <c r="K1491" i="1" s="1"/>
  <c r="R1462" i="1"/>
  <c r="R1464" i="1" s="1"/>
  <c r="F1464" i="1"/>
  <c r="K1463" i="1"/>
  <c r="V1464" i="1"/>
  <c r="AA1469" i="1"/>
  <c r="B1459" i="1"/>
  <c r="C1472" i="1"/>
  <c r="C1474" i="1" s="1"/>
  <c r="K1472" i="1"/>
  <c r="K1474" i="1" s="1"/>
  <c r="S1472" i="1"/>
  <c r="S1474" i="1" s="1"/>
  <c r="I1474" i="1"/>
  <c r="Z1473" i="1"/>
  <c r="Q1474" i="1"/>
  <c r="E1508" i="1"/>
  <c r="E1510" i="1" s="1"/>
  <c r="I1508" i="1"/>
  <c r="I1510" i="1" s="1"/>
  <c r="M1508" i="1"/>
  <c r="M1510" i="1" s="1"/>
  <c r="Q1508" i="1"/>
  <c r="Q1510" i="1" s="1"/>
  <c r="U1508" i="1"/>
  <c r="U1510" i="1" s="1"/>
  <c r="Y1508" i="1"/>
  <c r="Y1510" i="1" s="1"/>
  <c r="M1514" i="1"/>
  <c r="B1515" i="1"/>
  <c r="M1517" i="1"/>
  <c r="Z1517" i="1" s="1"/>
  <c r="Z1527" i="1"/>
  <c r="H1538" i="1"/>
  <c r="H1540" i="1" s="1"/>
  <c r="X1538" i="1"/>
  <c r="X1540" i="1" s="1"/>
  <c r="D1548" i="1"/>
  <c r="H1548" i="1"/>
  <c r="H1524" i="1"/>
  <c r="L1548" i="1"/>
  <c r="P1548" i="1"/>
  <c r="P1524" i="1"/>
  <c r="T1548" i="1"/>
  <c r="X1548" i="1"/>
  <c r="X1524" i="1"/>
  <c r="B1618" i="1"/>
  <c r="AA1614" i="1"/>
  <c r="Z1614" i="1"/>
  <c r="AA1626" i="1"/>
  <c r="E1640" i="1"/>
  <c r="I1640" i="1"/>
  <c r="Z1639" i="1"/>
  <c r="Q1640" i="1"/>
  <c r="U1640" i="1"/>
  <c r="Y1640" i="1"/>
  <c r="Z1654" i="1"/>
  <c r="C1670" i="1"/>
  <c r="G1670" i="1"/>
  <c r="K1670" i="1"/>
  <c r="O1670" i="1"/>
  <c r="S1670" i="1"/>
  <c r="W1670" i="1"/>
  <c r="AA1677" i="1"/>
  <c r="Z1686" i="1"/>
  <c r="AA1686" i="1" s="1"/>
  <c r="E1700" i="1"/>
  <c r="I1700" i="1"/>
  <c r="Z1699" i="1"/>
  <c r="Q1700" i="1"/>
  <c r="U1700" i="1"/>
  <c r="Y1700" i="1"/>
  <c r="AA1705" i="1"/>
  <c r="I1925" i="1"/>
  <c r="I1935" i="1" s="1"/>
  <c r="I1718" i="1"/>
  <c r="Y1925" i="1"/>
  <c r="Y1935" i="1" s="1"/>
  <c r="Y1718" i="1"/>
  <c r="R1929" i="1"/>
  <c r="D1730" i="1"/>
  <c r="L1730" i="1"/>
  <c r="P1730" i="1"/>
  <c r="T1730" i="1"/>
  <c r="X1715" i="1"/>
  <c r="X1738" i="1"/>
  <c r="E1986" i="1"/>
  <c r="E1990" i="1" s="1"/>
  <c r="E1950" i="1"/>
  <c r="M1986" i="1"/>
  <c r="Z1946" i="1"/>
  <c r="M1950" i="1"/>
  <c r="Q1986" i="1"/>
  <c r="Q1990" i="1" s="1"/>
  <c r="Q1950" i="1"/>
  <c r="U1986" i="1"/>
  <c r="U1990" i="1" s="1"/>
  <c r="U1950" i="1"/>
  <c r="Y1986" i="1"/>
  <c r="Y1990" i="1" s="1"/>
  <c r="Y1950" i="1"/>
  <c r="E1992" i="1"/>
  <c r="M1548" i="1"/>
  <c r="M1550" i="1" s="1"/>
  <c r="Z1544" i="1"/>
  <c r="Z1547" i="1"/>
  <c r="C1550" i="1"/>
  <c r="G1550" i="1"/>
  <c r="K1550" i="1"/>
  <c r="O1550" i="1"/>
  <c r="S1550" i="1"/>
  <c r="W1550" i="1"/>
  <c r="Z1556" i="1"/>
  <c r="M1558" i="1"/>
  <c r="M1560" i="1" s="1"/>
  <c r="B1560" i="1"/>
  <c r="AA1559" i="1"/>
  <c r="AA1565" i="1"/>
  <c r="Z1569" i="1"/>
  <c r="Z1575" i="1"/>
  <c r="M1588" i="1"/>
  <c r="M1590" i="1" s="1"/>
  <c r="Z1584" i="1"/>
  <c r="Z1587" i="1"/>
  <c r="C1590" i="1"/>
  <c r="G1590" i="1"/>
  <c r="K1590" i="1"/>
  <c r="O1590" i="1"/>
  <c r="S1590" i="1"/>
  <c r="W1590" i="1"/>
  <c r="Z1596" i="1"/>
  <c r="M1598" i="1"/>
  <c r="M1600" i="1" s="1"/>
  <c r="B1600" i="1"/>
  <c r="AA1599" i="1"/>
  <c r="AA1605" i="1"/>
  <c r="Z1609" i="1"/>
  <c r="Z1615" i="1"/>
  <c r="M1628" i="1"/>
  <c r="M1630" i="1" s="1"/>
  <c r="Z1624" i="1"/>
  <c r="Z1627" i="1"/>
  <c r="C1630" i="1"/>
  <c r="G1630" i="1"/>
  <c r="K1630" i="1"/>
  <c r="O1630" i="1"/>
  <c r="S1630" i="1"/>
  <c r="W1630" i="1"/>
  <c r="Z1636" i="1"/>
  <c r="M1638" i="1"/>
  <c r="M1640" i="1" s="1"/>
  <c r="B1640" i="1"/>
  <c r="AA1639" i="1"/>
  <c r="AA1645" i="1"/>
  <c r="AA1654" i="1"/>
  <c r="D1670" i="1"/>
  <c r="H1670" i="1"/>
  <c r="L1670" i="1"/>
  <c r="P1670" i="1"/>
  <c r="T1670" i="1"/>
  <c r="X1670" i="1"/>
  <c r="AA1687" i="1"/>
  <c r="B1688" i="1"/>
  <c r="B1690" i="1" s="1"/>
  <c r="C1690" i="1"/>
  <c r="G1690" i="1"/>
  <c r="K1690" i="1"/>
  <c r="O1690" i="1"/>
  <c r="S1690" i="1"/>
  <c r="W1690" i="1"/>
  <c r="AA1696" i="1"/>
  <c r="AA1697" i="1"/>
  <c r="AA1716" i="1"/>
  <c r="F1926" i="1"/>
  <c r="F1936" i="1" s="1"/>
  <c r="J1926" i="1"/>
  <c r="J1936" i="1" s="1"/>
  <c r="N1926" i="1"/>
  <c r="N1936" i="1" s="1"/>
  <c r="R1926" i="1"/>
  <c r="R1936" i="1" s="1"/>
  <c r="V1926" i="1"/>
  <c r="V1936" i="1" s="1"/>
  <c r="Z1716" i="1"/>
  <c r="B1929" i="1"/>
  <c r="I1927" i="1"/>
  <c r="I1937" i="1" s="1"/>
  <c r="Y1927" i="1"/>
  <c r="Y1937" i="1" s="1"/>
  <c r="B1714" i="1"/>
  <c r="AA1734" i="1"/>
  <c r="F1714" i="1"/>
  <c r="J1714" i="1"/>
  <c r="N1714" i="1"/>
  <c r="R1714" i="1"/>
  <c r="V1714" i="1"/>
  <c r="C1927" i="1"/>
  <c r="C1937" i="1" s="1"/>
  <c r="E1735" i="1"/>
  <c r="E1738" i="1" s="1"/>
  <c r="E1768" i="1"/>
  <c r="E1770" i="1" s="1"/>
  <c r="Z1765" i="1"/>
  <c r="M1735" i="1"/>
  <c r="M1768" i="1"/>
  <c r="M1770" i="1" s="1"/>
  <c r="U1735" i="1"/>
  <c r="U1738" i="1" s="1"/>
  <c r="U1768" i="1"/>
  <c r="U1770" i="1" s="1"/>
  <c r="Y1768" i="1"/>
  <c r="Y1770" i="1" s="1"/>
  <c r="AB1794" i="1"/>
  <c r="AA1794" i="1"/>
  <c r="I1950" i="1"/>
  <c r="B1972" i="1"/>
  <c r="AA1971" i="1"/>
  <c r="B1951" i="1"/>
  <c r="F1972" i="1"/>
  <c r="F1951" i="1"/>
  <c r="J1972" i="1"/>
  <c r="J1951" i="1"/>
  <c r="N1972" i="1"/>
  <c r="N1951" i="1"/>
  <c r="R1972" i="1"/>
  <c r="R1951" i="1"/>
  <c r="V1972" i="1"/>
  <c r="V1951" i="1"/>
  <c r="AB1971" i="1"/>
  <c r="AA1507" i="1"/>
  <c r="D1510" i="1"/>
  <c r="H1510" i="1"/>
  <c r="L1510" i="1"/>
  <c r="P1510" i="1"/>
  <c r="T1510" i="1"/>
  <c r="X1510" i="1"/>
  <c r="D1526" i="1"/>
  <c r="D1516" i="1" s="1"/>
  <c r="D1926" i="1" s="1"/>
  <c r="H1526" i="1"/>
  <c r="H1516" i="1" s="1"/>
  <c r="L1526" i="1"/>
  <c r="L1516" i="1" s="1"/>
  <c r="P1526" i="1"/>
  <c r="P1516" i="1" s="1"/>
  <c r="T1526" i="1"/>
  <c r="T1516" i="1" s="1"/>
  <c r="T1926" i="1" s="1"/>
  <c r="X1526" i="1"/>
  <c r="X1516" i="1" s="1"/>
  <c r="I1540" i="1"/>
  <c r="Q1540" i="1"/>
  <c r="Y1540" i="1"/>
  <c r="AA1544" i="1"/>
  <c r="AA1547" i="1"/>
  <c r="D1550" i="1"/>
  <c r="H1550" i="1"/>
  <c r="L1550" i="1"/>
  <c r="P1550" i="1"/>
  <c r="T1550" i="1"/>
  <c r="X1550" i="1"/>
  <c r="Z1554" i="1"/>
  <c r="AA1556" i="1"/>
  <c r="F1568" i="1"/>
  <c r="F1570" i="1" s="1"/>
  <c r="N1568" i="1"/>
  <c r="N1570" i="1" s="1"/>
  <c r="V1568" i="1"/>
  <c r="V1570" i="1" s="1"/>
  <c r="E1580" i="1"/>
  <c r="I1580" i="1"/>
  <c r="Q1580" i="1"/>
  <c r="U1580" i="1"/>
  <c r="Y1580" i="1"/>
  <c r="AA1584" i="1"/>
  <c r="AA1587" i="1"/>
  <c r="D1590" i="1"/>
  <c r="H1590" i="1"/>
  <c r="L1590" i="1"/>
  <c r="P1590" i="1"/>
  <c r="T1590" i="1"/>
  <c r="X1590" i="1"/>
  <c r="Z1594" i="1"/>
  <c r="AA1596" i="1"/>
  <c r="E1620" i="1"/>
  <c r="I1620" i="1"/>
  <c r="Q1620" i="1"/>
  <c r="U1620" i="1"/>
  <c r="Y1620" i="1"/>
  <c r="AA1624" i="1"/>
  <c r="AA1627" i="1"/>
  <c r="D1630" i="1"/>
  <c r="H1630" i="1"/>
  <c r="L1630" i="1"/>
  <c r="P1630" i="1"/>
  <c r="T1630" i="1"/>
  <c r="X1630" i="1"/>
  <c r="Z1634" i="1"/>
  <c r="AA1636" i="1"/>
  <c r="Z1649" i="1"/>
  <c r="Z1655" i="1"/>
  <c r="E1660" i="1"/>
  <c r="I1660" i="1"/>
  <c r="Z1659" i="1"/>
  <c r="Q1660" i="1"/>
  <c r="U1660" i="1"/>
  <c r="Y1660" i="1"/>
  <c r="B1678" i="1"/>
  <c r="B1680" i="1" s="1"/>
  <c r="F1678" i="1"/>
  <c r="F1680" i="1" s="1"/>
  <c r="J1678" i="1"/>
  <c r="J1680" i="1" s="1"/>
  <c r="N1678" i="1"/>
  <c r="N1680" i="1" s="1"/>
  <c r="R1678" i="1"/>
  <c r="R1680" i="1" s="1"/>
  <c r="V1678" i="1"/>
  <c r="V1680" i="1" s="1"/>
  <c r="Z1674" i="1"/>
  <c r="E1688" i="1"/>
  <c r="E1690" i="1" s="1"/>
  <c r="I1688" i="1"/>
  <c r="I1690" i="1" s="1"/>
  <c r="M1688" i="1"/>
  <c r="M1690" i="1" s="1"/>
  <c r="Q1688" i="1"/>
  <c r="Q1690" i="1" s="1"/>
  <c r="U1688" i="1"/>
  <c r="U1690" i="1" s="1"/>
  <c r="Y1688" i="1"/>
  <c r="Y1690" i="1" s="1"/>
  <c r="D1690" i="1"/>
  <c r="H1690" i="1"/>
  <c r="L1690" i="1"/>
  <c r="P1690" i="1"/>
  <c r="T1690" i="1"/>
  <c r="X1690" i="1"/>
  <c r="AA1707" i="1"/>
  <c r="R1927" i="1"/>
  <c r="M1929" i="1"/>
  <c r="H1715" i="1"/>
  <c r="H1738" i="1"/>
  <c r="F1719" i="1"/>
  <c r="Q1740" i="1"/>
  <c r="Q1719" i="1"/>
  <c r="V1719" i="1"/>
  <c r="Q1768" i="1"/>
  <c r="Q1770" i="1" s="1"/>
  <c r="AB1788" i="1"/>
  <c r="Y1992" i="1"/>
  <c r="F1481" i="1"/>
  <c r="F1491" i="1" s="1"/>
  <c r="J1481" i="1"/>
  <c r="J1491" i="1" s="1"/>
  <c r="J1937" i="1" s="1"/>
  <c r="N1481" i="1"/>
  <c r="N1491" i="1" s="1"/>
  <c r="R1481" i="1"/>
  <c r="R1491" i="1" s="1"/>
  <c r="V1481" i="1"/>
  <c r="V1491" i="1" s="1"/>
  <c r="B1474" i="1"/>
  <c r="F1474" i="1"/>
  <c r="J1474" i="1"/>
  <c r="N1474" i="1"/>
  <c r="R1474" i="1"/>
  <c r="V1474" i="1"/>
  <c r="AA1505" i="1"/>
  <c r="Z1509" i="1"/>
  <c r="I1524" i="1"/>
  <c r="Q1524" i="1"/>
  <c r="Y1524" i="1"/>
  <c r="C1526" i="1"/>
  <c r="C1516" i="1" s="1"/>
  <c r="C1926" i="1" s="1"/>
  <c r="C1936" i="1" s="1"/>
  <c r="K1526" i="1"/>
  <c r="K1516" i="1" s="1"/>
  <c r="K1926" i="1" s="1"/>
  <c r="K1936" i="1" s="1"/>
  <c r="S1526" i="1"/>
  <c r="S1516" i="1" s="1"/>
  <c r="S1926" i="1" s="1"/>
  <c r="S1936" i="1" s="1"/>
  <c r="C1519" i="1"/>
  <c r="G1519" i="1"/>
  <c r="K1519" i="1"/>
  <c r="O1519" i="1"/>
  <c r="S1519" i="1"/>
  <c r="W1519" i="1"/>
  <c r="C1525" i="1"/>
  <c r="C1515" i="1" s="1"/>
  <c r="G1525" i="1"/>
  <c r="G1515" i="1" s="1"/>
  <c r="K1525" i="1"/>
  <c r="K1515" i="1" s="1"/>
  <c r="O1525" i="1"/>
  <c r="O1515" i="1" s="1"/>
  <c r="S1525" i="1"/>
  <c r="S1515" i="1" s="1"/>
  <c r="W1525" i="1"/>
  <c r="W1515" i="1" s="1"/>
  <c r="E1526" i="1"/>
  <c r="E1516" i="1" s="1"/>
  <c r="I1526" i="1"/>
  <c r="I1516" i="1" s="1"/>
  <c r="M1526" i="1"/>
  <c r="Z1536" i="1"/>
  <c r="AA1536" i="1" s="1"/>
  <c r="Q1526" i="1"/>
  <c r="Q1516" i="1" s="1"/>
  <c r="U1526" i="1"/>
  <c r="U1516" i="1" s="1"/>
  <c r="Y1526" i="1"/>
  <c r="Y1516" i="1" s="1"/>
  <c r="E1538" i="1"/>
  <c r="E1540" i="1" s="1"/>
  <c r="M1538" i="1"/>
  <c r="M1540" i="1" s="1"/>
  <c r="U1538" i="1"/>
  <c r="U1540" i="1" s="1"/>
  <c r="B1540" i="1"/>
  <c r="F1540" i="1"/>
  <c r="J1540" i="1"/>
  <c r="N1540" i="1"/>
  <c r="R1540" i="1"/>
  <c r="V1540" i="1"/>
  <c r="Z1539" i="1"/>
  <c r="AA1539" i="1" s="1"/>
  <c r="AA1545" i="1"/>
  <c r="Z1549" i="1"/>
  <c r="C1558" i="1"/>
  <c r="C1560" i="1" s="1"/>
  <c r="G1558" i="1"/>
  <c r="G1560" i="1" s="1"/>
  <c r="K1558" i="1"/>
  <c r="K1560" i="1" s="1"/>
  <c r="O1558" i="1"/>
  <c r="O1560" i="1" s="1"/>
  <c r="S1558" i="1"/>
  <c r="S1560" i="1" s="1"/>
  <c r="W1558" i="1"/>
  <c r="W1560" i="1" s="1"/>
  <c r="AA1554" i="1"/>
  <c r="Z1555" i="1"/>
  <c r="E1568" i="1"/>
  <c r="E1570" i="1" s="1"/>
  <c r="I1568" i="1"/>
  <c r="I1570" i="1" s="1"/>
  <c r="M1568" i="1"/>
  <c r="M1570" i="1" s="1"/>
  <c r="Z1564" i="1"/>
  <c r="Q1568" i="1"/>
  <c r="Q1570" i="1" s="1"/>
  <c r="U1568" i="1"/>
  <c r="U1570" i="1" s="1"/>
  <c r="Y1568" i="1"/>
  <c r="Y1570" i="1" s="1"/>
  <c r="C1570" i="1"/>
  <c r="G1570" i="1"/>
  <c r="K1570" i="1"/>
  <c r="O1570" i="1"/>
  <c r="S1570" i="1"/>
  <c r="W1570" i="1"/>
  <c r="M1578" i="1"/>
  <c r="M1580" i="1" s="1"/>
  <c r="B1580" i="1"/>
  <c r="F1580" i="1"/>
  <c r="J1580" i="1"/>
  <c r="N1580" i="1"/>
  <c r="R1580" i="1"/>
  <c r="V1580" i="1"/>
  <c r="Z1579" i="1"/>
  <c r="AA1579" i="1" s="1"/>
  <c r="AA1585" i="1"/>
  <c r="Z1589" i="1"/>
  <c r="C1598" i="1"/>
  <c r="C1600" i="1" s="1"/>
  <c r="G1598" i="1"/>
  <c r="G1600" i="1" s="1"/>
  <c r="K1598" i="1"/>
  <c r="K1600" i="1" s="1"/>
  <c r="O1598" i="1"/>
  <c r="O1600" i="1" s="1"/>
  <c r="S1598" i="1"/>
  <c r="S1600" i="1" s="1"/>
  <c r="W1598" i="1"/>
  <c r="W1600" i="1" s="1"/>
  <c r="AA1594" i="1"/>
  <c r="Z1595" i="1"/>
  <c r="E1608" i="1"/>
  <c r="E1610" i="1" s="1"/>
  <c r="I1608" i="1"/>
  <c r="I1610" i="1" s="1"/>
  <c r="M1608" i="1"/>
  <c r="M1610" i="1" s="1"/>
  <c r="Z1604" i="1"/>
  <c r="Q1608" i="1"/>
  <c r="Q1610" i="1" s="1"/>
  <c r="U1608" i="1"/>
  <c r="U1610" i="1" s="1"/>
  <c r="Y1608" i="1"/>
  <c r="Y1610" i="1" s="1"/>
  <c r="C1610" i="1"/>
  <c r="G1610" i="1"/>
  <c r="K1610" i="1"/>
  <c r="O1610" i="1"/>
  <c r="S1610" i="1"/>
  <c r="W1610" i="1"/>
  <c r="M1618" i="1"/>
  <c r="M1620" i="1" s="1"/>
  <c r="B1620" i="1"/>
  <c r="F1620" i="1"/>
  <c r="J1620" i="1"/>
  <c r="N1620" i="1"/>
  <c r="R1620" i="1"/>
  <c r="V1620" i="1"/>
  <c r="Z1619" i="1"/>
  <c r="AA1619" i="1" s="1"/>
  <c r="AA1625" i="1"/>
  <c r="Z1629" i="1"/>
  <c r="C1638" i="1"/>
  <c r="C1640" i="1" s="1"/>
  <c r="G1638" i="1"/>
  <c r="G1640" i="1" s="1"/>
  <c r="K1638" i="1"/>
  <c r="K1640" i="1" s="1"/>
  <c r="O1638" i="1"/>
  <c r="O1640" i="1" s="1"/>
  <c r="S1638" i="1"/>
  <c r="S1640" i="1" s="1"/>
  <c r="W1638" i="1"/>
  <c r="W1640" i="1" s="1"/>
  <c r="AA1634" i="1"/>
  <c r="Z1635" i="1"/>
  <c r="E1648" i="1"/>
  <c r="E1650" i="1" s="1"/>
  <c r="I1648" i="1"/>
  <c r="I1650" i="1" s="1"/>
  <c r="M1648" i="1"/>
  <c r="M1650" i="1" s="1"/>
  <c r="Z1644" i="1"/>
  <c r="Q1648" i="1"/>
  <c r="Q1650" i="1" s="1"/>
  <c r="U1648" i="1"/>
  <c r="U1650" i="1" s="1"/>
  <c r="Y1648" i="1"/>
  <c r="Y1650" i="1" s="1"/>
  <c r="C1650" i="1"/>
  <c r="G1650" i="1"/>
  <c r="K1650" i="1"/>
  <c r="O1650" i="1"/>
  <c r="S1650" i="1"/>
  <c r="W1650" i="1"/>
  <c r="M1658" i="1"/>
  <c r="M1660" i="1" s="1"/>
  <c r="B1660" i="1"/>
  <c r="AA1659" i="1"/>
  <c r="F1660" i="1"/>
  <c r="J1660" i="1"/>
  <c r="N1660" i="1"/>
  <c r="R1660" i="1"/>
  <c r="V1660" i="1"/>
  <c r="Z1666" i="1"/>
  <c r="AA1666" i="1" s="1"/>
  <c r="Z1669" i="1"/>
  <c r="C1678" i="1"/>
  <c r="C1680" i="1" s="1"/>
  <c r="G1678" i="1"/>
  <c r="G1680" i="1" s="1"/>
  <c r="K1678" i="1"/>
  <c r="K1680" i="1" s="1"/>
  <c r="O1678" i="1"/>
  <c r="O1680" i="1" s="1"/>
  <c r="S1678" i="1"/>
  <c r="S1680" i="1" s="1"/>
  <c r="W1678" i="1"/>
  <c r="W1680" i="1" s="1"/>
  <c r="Z1675" i="1"/>
  <c r="E1680" i="1"/>
  <c r="I1680" i="1"/>
  <c r="Z1679" i="1"/>
  <c r="Q1680" i="1"/>
  <c r="U1680" i="1"/>
  <c r="Y1680" i="1"/>
  <c r="Z1689" i="1"/>
  <c r="B1698" i="1"/>
  <c r="B1700" i="1" s="1"/>
  <c r="F1698" i="1"/>
  <c r="F1700" i="1" s="1"/>
  <c r="J1698" i="1"/>
  <c r="J1700" i="1" s="1"/>
  <c r="N1698" i="1"/>
  <c r="N1700" i="1" s="1"/>
  <c r="R1698" i="1"/>
  <c r="R1700" i="1" s="1"/>
  <c r="V1698" i="1"/>
  <c r="V1700" i="1" s="1"/>
  <c r="Z1694" i="1"/>
  <c r="AA1694" i="1" s="1"/>
  <c r="Z1695" i="1"/>
  <c r="E1708" i="1"/>
  <c r="E1710" i="1" s="1"/>
  <c r="I1708" i="1"/>
  <c r="I1710" i="1" s="1"/>
  <c r="M1708" i="1"/>
  <c r="M1710" i="1" s="1"/>
  <c r="Q1708" i="1"/>
  <c r="Q1710" i="1" s="1"/>
  <c r="U1708" i="1"/>
  <c r="U1710" i="1" s="1"/>
  <c r="Y1708" i="1"/>
  <c r="Y1710" i="1" s="1"/>
  <c r="D1710" i="1"/>
  <c r="H1710" i="1"/>
  <c r="L1710" i="1"/>
  <c r="P1710" i="1"/>
  <c r="T1710" i="1"/>
  <c r="X1710" i="1"/>
  <c r="Q1718" i="1"/>
  <c r="L1926" i="1"/>
  <c r="L1936" i="1" s="1"/>
  <c r="D1927" i="1"/>
  <c r="D1937" i="1" s="1"/>
  <c r="N1927" i="1"/>
  <c r="N1937" i="1" s="1"/>
  <c r="P1715" i="1"/>
  <c r="P1925" i="1" s="1"/>
  <c r="P1935" i="1" s="1"/>
  <c r="P1738" i="1"/>
  <c r="C1748" i="1"/>
  <c r="C1750" i="1" s="1"/>
  <c r="C1735" i="1"/>
  <c r="C1715" i="1" s="1"/>
  <c r="C1925" i="1" s="1"/>
  <c r="G1748" i="1"/>
  <c r="G1750" i="1" s="1"/>
  <c r="G1735" i="1"/>
  <c r="G1715" i="1" s="1"/>
  <c r="G1925" i="1" s="1"/>
  <c r="K1748" i="1"/>
  <c r="K1750" i="1" s="1"/>
  <c r="K1735" i="1"/>
  <c r="K1715" i="1" s="1"/>
  <c r="K1925" i="1" s="1"/>
  <c r="O1748" i="1"/>
  <c r="O1750" i="1" s="1"/>
  <c r="O1735" i="1"/>
  <c r="O1715" i="1" s="1"/>
  <c r="O1925" i="1" s="1"/>
  <c r="S1748" i="1"/>
  <c r="S1750" i="1" s="1"/>
  <c r="S1735" i="1"/>
  <c r="S1715" i="1" s="1"/>
  <c r="S1925" i="1" s="1"/>
  <c r="W1748" i="1"/>
  <c r="W1750" i="1" s="1"/>
  <c r="W1735" i="1"/>
  <c r="W1715" i="1" s="1"/>
  <c r="W1925" i="1" s="1"/>
  <c r="I1768" i="1"/>
  <c r="I1770" i="1" s="1"/>
  <c r="D1808" i="1"/>
  <c r="D1810" i="1" s="1"/>
  <c r="D1735" i="1"/>
  <c r="L1808" i="1"/>
  <c r="L1810" i="1" s="1"/>
  <c r="L1735" i="1"/>
  <c r="T1808" i="1"/>
  <c r="T1810" i="1" s="1"/>
  <c r="T1735" i="1"/>
  <c r="M1678" i="1"/>
  <c r="M1680" i="1" s="1"/>
  <c r="M1698" i="1"/>
  <c r="M1700" i="1" s="1"/>
  <c r="D1924" i="1"/>
  <c r="L1924" i="1"/>
  <c r="T1924" i="1"/>
  <c r="G1926" i="1"/>
  <c r="G1936" i="1" s="1"/>
  <c r="O1926" i="1"/>
  <c r="O1936" i="1" s="1"/>
  <c r="W1926" i="1"/>
  <c r="W1936" i="1" s="1"/>
  <c r="E1927" i="1"/>
  <c r="E1937" i="1" s="1"/>
  <c r="O1927" i="1"/>
  <c r="O1937" i="1" s="1"/>
  <c r="T1927" i="1"/>
  <c r="T1937" i="1" s="1"/>
  <c r="I1929" i="1"/>
  <c r="I1720" i="1"/>
  <c r="N1929" i="1"/>
  <c r="Y1929" i="1"/>
  <c r="Y1720" i="1"/>
  <c r="AA1725" i="1"/>
  <c r="Z1729" i="1"/>
  <c r="C1738" i="1"/>
  <c r="C1740" i="1" s="1"/>
  <c r="G1738" i="1"/>
  <c r="G1740" i="1" s="1"/>
  <c r="K1738" i="1"/>
  <c r="K1740" i="1" s="1"/>
  <c r="O1738" i="1"/>
  <c r="O1740" i="1" s="1"/>
  <c r="S1738" i="1"/>
  <c r="S1740" i="1" s="1"/>
  <c r="W1738" i="1"/>
  <c r="W1740" i="1" s="1"/>
  <c r="AA1749" i="1"/>
  <c r="Z1755" i="1"/>
  <c r="AB1755" i="1" s="1"/>
  <c r="AA1765" i="1"/>
  <c r="AB1774" i="1"/>
  <c r="AA1774" i="1"/>
  <c r="Z1790" i="1"/>
  <c r="AB1790" i="1" s="1"/>
  <c r="Z1795" i="1"/>
  <c r="AB1795" i="1" s="1"/>
  <c r="Z1805" i="1"/>
  <c r="Z1895" i="1"/>
  <c r="Z1949" i="1"/>
  <c r="AA1960" i="1"/>
  <c r="AB2070" i="1"/>
  <c r="AA2070" i="1"/>
  <c r="AB2099" i="1"/>
  <c r="AA2099" i="1"/>
  <c r="Z2103" i="1"/>
  <c r="AA2125" i="1"/>
  <c r="B2127" i="1"/>
  <c r="B2129" i="1" s="1"/>
  <c r="Z1664" i="1"/>
  <c r="AA1679" i="1"/>
  <c r="Z1684" i="1"/>
  <c r="AA1699" i="1"/>
  <c r="Z1704" i="1"/>
  <c r="Z1708" i="1" s="1"/>
  <c r="AB1708" i="1" s="1"/>
  <c r="Z1709" i="1"/>
  <c r="E1924" i="1"/>
  <c r="M1924" i="1"/>
  <c r="U1924" i="1"/>
  <c r="H1926" i="1"/>
  <c r="H1936" i="1" s="1"/>
  <c r="P1926" i="1"/>
  <c r="P1936" i="1" s="1"/>
  <c r="X1926" i="1"/>
  <c r="X1936" i="1" s="1"/>
  <c r="F1927" i="1"/>
  <c r="F1937" i="1" s="1"/>
  <c r="K1927" i="1"/>
  <c r="K1937" i="1" s="1"/>
  <c r="P1927" i="1"/>
  <c r="P1937" i="1" s="1"/>
  <c r="V1927" i="1"/>
  <c r="V1937" i="1" s="1"/>
  <c r="P1718" i="1"/>
  <c r="J1929" i="1"/>
  <c r="I1740" i="1"/>
  <c r="Y1740" i="1"/>
  <c r="Z1737" i="1"/>
  <c r="AA1755" i="1"/>
  <c r="D1739" i="1"/>
  <c r="D1760" i="1"/>
  <c r="H1739" i="1"/>
  <c r="H1740" i="1" s="1"/>
  <c r="H1760" i="1"/>
  <c r="L1739" i="1"/>
  <c r="L1760" i="1"/>
  <c r="P1739" i="1"/>
  <c r="P1740" i="1" s="1"/>
  <c r="P1760" i="1"/>
  <c r="T1739" i="1"/>
  <c r="T1760" i="1"/>
  <c r="X1739" i="1"/>
  <c r="X1740" i="1" s="1"/>
  <c r="X1760" i="1"/>
  <c r="Z1775" i="1"/>
  <c r="Z1778" i="1" s="1"/>
  <c r="AA1788" i="1"/>
  <c r="AA1789" i="1"/>
  <c r="AA1795" i="1"/>
  <c r="AA1805" i="1"/>
  <c r="AA1808" i="1" s="1"/>
  <c r="AA1810" i="1" s="1"/>
  <c r="AB1814" i="1"/>
  <c r="AA1814" i="1"/>
  <c r="AA1829" i="1"/>
  <c r="AA1834" i="1"/>
  <c r="Z1835" i="1"/>
  <c r="AB1835" i="1" s="1"/>
  <c r="AA1875" i="1"/>
  <c r="AA1878" i="1" s="1"/>
  <c r="AA1880" i="1" s="1"/>
  <c r="Z1875" i="1"/>
  <c r="B1878" i="1"/>
  <c r="B1880" i="1" s="1"/>
  <c r="AA1895" i="1"/>
  <c r="AA1898" i="1" s="1"/>
  <c r="AA1900" i="1" s="1"/>
  <c r="B1918" i="1"/>
  <c r="B1920" i="1" s="1"/>
  <c r="Z1915" i="1"/>
  <c r="AA1949" i="1"/>
  <c r="I1992" i="1"/>
  <c r="U1992" i="1"/>
  <c r="AB2092" i="1"/>
  <c r="AA2092" i="1"/>
  <c r="Z1504" i="1"/>
  <c r="AA1704" i="1"/>
  <c r="AA1708" i="1" s="1"/>
  <c r="Z1714" i="1"/>
  <c r="E1926" i="1"/>
  <c r="E1936" i="1" s="1"/>
  <c r="I1926" i="1"/>
  <c r="I1936" i="1" s="1"/>
  <c r="Q1926" i="1"/>
  <c r="Q1936" i="1" s="1"/>
  <c r="U1926" i="1"/>
  <c r="U1936" i="1" s="1"/>
  <c r="Y1926" i="1"/>
  <c r="Y1936" i="1" s="1"/>
  <c r="G1927" i="1"/>
  <c r="G1937" i="1" s="1"/>
  <c r="L1927" i="1"/>
  <c r="L1937" i="1" s="1"/>
  <c r="W1927" i="1"/>
  <c r="W1937" i="1" s="1"/>
  <c r="E1728" i="1"/>
  <c r="E1730" i="1" s="1"/>
  <c r="I1728" i="1"/>
  <c r="I1730" i="1" s="1"/>
  <c r="M1728" i="1"/>
  <c r="M1730" i="1" s="1"/>
  <c r="Q1728" i="1"/>
  <c r="Q1730" i="1" s="1"/>
  <c r="U1728" i="1"/>
  <c r="U1730" i="1" s="1"/>
  <c r="Y1728" i="1"/>
  <c r="Y1730" i="1" s="1"/>
  <c r="M1717" i="1"/>
  <c r="Z1727" i="1"/>
  <c r="AA1727" i="1" s="1"/>
  <c r="U1927" i="1"/>
  <c r="U1937" i="1" s="1"/>
  <c r="C1719" i="1"/>
  <c r="C1730" i="1"/>
  <c r="G1719" i="1"/>
  <c r="G1730" i="1"/>
  <c r="K1719" i="1"/>
  <c r="K1730" i="1"/>
  <c r="O1719" i="1"/>
  <c r="O1730" i="1"/>
  <c r="S1719" i="1"/>
  <c r="S1730" i="1"/>
  <c r="W1719" i="1"/>
  <c r="W1730" i="1"/>
  <c r="Z1736" i="1"/>
  <c r="AA1736" i="1" s="1"/>
  <c r="E1740" i="1"/>
  <c r="U1740" i="1"/>
  <c r="Z1739" i="1"/>
  <c r="B1748" i="1"/>
  <c r="B1750" i="1" s="1"/>
  <c r="B1735" i="1"/>
  <c r="F1748" i="1"/>
  <c r="F1750" i="1" s="1"/>
  <c r="F1735" i="1"/>
  <c r="F1715" i="1" s="1"/>
  <c r="F1925" i="1" s="1"/>
  <c r="J1748" i="1"/>
  <c r="J1750" i="1" s="1"/>
  <c r="J1735" i="1"/>
  <c r="J1715" i="1" s="1"/>
  <c r="J1925" i="1" s="1"/>
  <c r="N1748" i="1"/>
  <c r="N1750" i="1" s="1"/>
  <c r="N1735" i="1"/>
  <c r="N1715" i="1" s="1"/>
  <c r="N1925" i="1" s="1"/>
  <c r="R1748" i="1"/>
  <c r="R1750" i="1" s="1"/>
  <c r="R1735" i="1"/>
  <c r="R1715" i="1" s="1"/>
  <c r="R1925" i="1" s="1"/>
  <c r="V1748" i="1"/>
  <c r="V1750" i="1" s="1"/>
  <c r="V1735" i="1"/>
  <c r="V1715" i="1" s="1"/>
  <c r="V1925" i="1" s="1"/>
  <c r="AB1745" i="1"/>
  <c r="AA1747" i="1"/>
  <c r="AA1748" i="1" s="1"/>
  <c r="E1760" i="1"/>
  <c r="I1760" i="1"/>
  <c r="M1760" i="1"/>
  <c r="Z1759" i="1"/>
  <c r="AA1759" i="1" s="1"/>
  <c r="AA1760" i="1" s="1"/>
  <c r="Q1760" i="1"/>
  <c r="U1760" i="1"/>
  <c r="Y1760" i="1"/>
  <c r="AA1768" i="1"/>
  <c r="AA1770" i="1"/>
  <c r="M1808" i="1"/>
  <c r="M1810" i="1" s="1"/>
  <c r="Z1815" i="1"/>
  <c r="Z1825" i="1"/>
  <c r="AA1849" i="1"/>
  <c r="Z1855" i="1"/>
  <c r="Z1885" i="1"/>
  <c r="B1908" i="1"/>
  <c r="B1910" i="1" s="1"/>
  <c r="Z1905" i="1"/>
  <c r="D1986" i="1"/>
  <c r="D1990" i="1" s="1"/>
  <c r="D1950" i="1"/>
  <c r="D1952" i="1" s="1"/>
  <c r="L1986" i="1"/>
  <c r="L1990" i="1" s="1"/>
  <c r="L1950" i="1"/>
  <c r="L1952" i="1" s="1"/>
  <c r="P1986" i="1"/>
  <c r="P1990" i="1" s="1"/>
  <c r="P1950" i="1"/>
  <c r="P1952" i="1" s="1"/>
  <c r="X1986" i="1"/>
  <c r="X1990" i="1" s="1"/>
  <c r="X1950" i="1"/>
  <c r="X1952" i="1" s="1"/>
  <c r="H1950" i="1"/>
  <c r="H1952" i="1" s="1"/>
  <c r="Z1748" i="1"/>
  <c r="AB1748" i="1" s="1"/>
  <c r="AA1835" i="1"/>
  <c r="Z1888" i="1"/>
  <c r="AB1888" i="1" s="1"/>
  <c r="AB1884" i="1"/>
  <c r="F1950" i="1"/>
  <c r="Q1992" i="1"/>
  <c r="Z1724" i="1"/>
  <c r="AA1754" i="1"/>
  <c r="AA1758" i="1" s="1"/>
  <c r="Z1845" i="1"/>
  <c r="Z1858" i="1"/>
  <c r="AB1858" i="1" s="1"/>
  <c r="AA1854" i="1"/>
  <c r="Z1865" i="1"/>
  <c r="Z1890" i="1"/>
  <c r="AB1890" i="1" s="1"/>
  <c r="AA1889" i="1"/>
  <c r="M1988" i="1"/>
  <c r="Z1988" i="1" s="1"/>
  <c r="Z1948" i="1"/>
  <c r="AA1948" i="1" s="1"/>
  <c r="C1991" i="1"/>
  <c r="G1962" i="1"/>
  <c r="G1951" i="1"/>
  <c r="K1991" i="1"/>
  <c r="O1962" i="1"/>
  <c r="O1951" i="1"/>
  <c r="S1991" i="1"/>
  <c r="W1962" i="1"/>
  <c r="W1951" i="1"/>
  <c r="C1962" i="1"/>
  <c r="S1962" i="1"/>
  <c r="E1972" i="1"/>
  <c r="I1972" i="1"/>
  <c r="M1972" i="1"/>
  <c r="Q1972" i="1"/>
  <c r="U1972" i="1"/>
  <c r="Y1972" i="1"/>
  <c r="N1888" i="1"/>
  <c r="N1890" i="1" s="1"/>
  <c r="R1950" i="1"/>
  <c r="V1950" i="1"/>
  <c r="AA1988" i="1"/>
  <c r="B1950" i="1"/>
  <c r="J1950" i="1"/>
  <c r="N1950" i="1"/>
  <c r="E1962" i="1"/>
  <c r="I1962" i="1"/>
  <c r="M1962" i="1"/>
  <c r="Q1962" i="1"/>
  <c r="U1962" i="1"/>
  <c r="Y1962" i="1"/>
  <c r="B1987" i="1"/>
  <c r="B1990" i="1" s="1"/>
  <c r="F1987" i="1"/>
  <c r="F1990" i="1" s="1"/>
  <c r="J1987" i="1"/>
  <c r="J1990" i="1" s="1"/>
  <c r="N1987" i="1"/>
  <c r="N1990" i="1" s="1"/>
  <c r="R1987" i="1"/>
  <c r="V1987" i="1"/>
  <c r="V1990" i="1" s="1"/>
  <c r="AA2000" i="1"/>
  <c r="C1999" i="1"/>
  <c r="C2003" i="1" s="1"/>
  <c r="C2005" i="1" s="1"/>
  <c r="C2013" i="1"/>
  <c r="C2015" i="1" s="1"/>
  <c r="G1999" i="1"/>
  <c r="G2003" i="1" s="1"/>
  <c r="G2005" i="1" s="1"/>
  <c r="G2013" i="1"/>
  <c r="G2015" i="1" s="1"/>
  <c r="K1999" i="1"/>
  <c r="K2003" i="1" s="1"/>
  <c r="K2005" i="1" s="1"/>
  <c r="K2013" i="1"/>
  <c r="K2015" i="1" s="1"/>
  <c r="O1999" i="1"/>
  <c r="O2003" i="1" s="1"/>
  <c r="O2005" i="1" s="1"/>
  <c r="O2013" i="1"/>
  <c r="O2015" i="1" s="1"/>
  <c r="S1999" i="1"/>
  <c r="S2003" i="1" s="1"/>
  <c r="S2005" i="1" s="1"/>
  <c r="S2013" i="1"/>
  <c r="S2015" i="1" s="1"/>
  <c r="W1999" i="1"/>
  <c r="W2003" i="1" s="1"/>
  <c r="W2005" i="1" s="1"/>
  <c r="W2013" i="1"/>
  <c r="W2015" i="1" s="1"/>
  <c r="Z2053" i="1"/>
  <c r="N2063" i="1"/>
  <c r="N2065" i="1" s="1"/>
  <c r="Z2065" i="1"/>
  <c r="AB2065" i="1" s="1"/>
  <c r="E2127" i="1"/>
  <c r="E2129" i="1" s="1"/>
  <c r="I2127" i="1"/>
  <c r="I2129" i="1" s="1"/>
  <c r="M2127" i="1"/>
  <c r="M2129" i="1" s="1"/>
  <c r="Q2127" i="1"/>
  <c r="Q2129" i="1" s="1"/>
  <c r="U2127" i="1"/>
  <c r="U2129" i="1" s="1"/>
  <c r="Y2127" i="1"/>
  <c r="Y2129" i="1" s="1"/>
  <c r="M2137" i="1"/>
  <c r="M2139" i="1" s="1"/>
  <c r="Z2134" i="1"/>
  <c r="D2139" i="1"/>
  <c r="H2139" i="1"/>
  <c r="L2139" i="1"/>
  <c r="P2139" i="1"/>
  <c r="T2139" i="1"/>
  <c r="X2139" i="1"/>
  <c r="G1990" i="1"/>
  <c r="O1950" i="1"/>
  <c r="O1986" i="1"/>
  <c r="S1950" i="1"/>
  <c r="S1952" i="1" s="1"/>
  <c r="S1986" i="1"/>
  <c r="W1950" i="1"/>
  <c r="W1986" i="1"/>
  <c r="Z1987" i="1"/>
  <c r="AB1987" i="1" s="1"/>
  <c r="Z1989" i="1"/>
  <c r="AA1989" i="1" s="1"/>
  <c r="C1950" i="1"/>
  <c r="C1952" i="1" s="1"/>
  <c r="G1950" i="1"/>
  <c r="K1950" i="1"/>
  <c r="K1952" i="1" s="1"/>
  <c r="D1992" i="1"/>
  <c r="H1992" i="1"/>
  <c r="L1992" i="1"/>
  <c r="P1992" i="1"/>
  <c r="T1992" i="1"/>
  <c r="X1992" i="1"/>
  <c r="Z1961" i="1"/>
  <c r="AA1970" i="1"/>
  <c r="C1987" i="1"/>
  <c r="C1990" i="1" s="1"/>
  <c r="C1980" i="1"/>
  <c r="C1982" i="1" s="1"/>
  <c r="G1987" i="1"/>
  <c r="G1980" i="1"/>
  <c r="G1982" i="1" s="1"/>
  <c r="K1987" i="1"/>
  <c r="K1990" i="1" s="1"/>
  <c r="K1980" i="1"/>
  <c r="K1982" i="1" s="1"/>
  <c r="O1987" i="1"/>
  <c r="O1980" i="1"/>
  <c r="O1982" i="1" s="1"/>
  <c r="S1987" i="1"/>
  <c r="S1980" i="1"/>
  <c r="S1982" i="1" s="1"/>
  <c r="W1987" i="1"/>
  <c r="W1980" i="1"/>
  <c r="W1982" i="1" s="1"/>
  <c r="AA2002" i="1"/>
  <c r="E2033" i="1"/>
  <c r="E2035" i="1" s="1"/>
  <c r="E1999" i="1"/>
  <c r="E2003" i="1" s="1"/>
  <c r="E2005" i="1" s="1"/>
  <c r="I2033" i="1"/>
  <c r="I2035" i="1" s="1"/>
  <c r="I1999" i="1"/>
  <c r="I2003" i="1" s="1"/>
  <c r="I2005" i="1" s="1"/>
  <c r="M2033" i="1"/>
  <c r="M2035" i="1" s="1"/>
  <c r="Z2029" i="1"/>
  <c r="M1999" i="1"/>
  <c r="Q2033" i="1"/>
  <c r="Q2035" i="1" s="1"/>
  <c r="Q1999" i="1"/>
  <c r="Q2003" i="1" s="1"/>
  <c r="Q2005" i="1" s="1"/>
  <c r="U2033" i="1"/>
  <c r="U2035" i="1" s="1"/>
  <c r="U1999" i="1"/>
  <c r="U2003" i="1" s="1"/>
  <c r="U2005" i="1" s="1"/>
  <c r="Y2033" i="1"/>
  <c r="Y2035" i="1" s="1"/>
  <c r="Y1999" i="1"/>
  <c r="Y2003" i="1" s="1"/>
  <c r="Y2005" i="1" s="1"/>
  <c r="AB2074" i="1"/>
  <c r="AA2074" i="1"/>
  <c r="Z2093" i="1"/>
  <c r="C2129" i="1"/>
  <c r="G2129" i="1"/>
  <c r="K2129" i="1"/>
  <c r="O2129" i="1"/>
  <c r="S2129" i="1"/>
  <c r="W2129" i="1"/>
  <c r="AA2134" i="1"/>
  <c r="AA2137" i="1" s="1"/>
  <c r="AA2139" i="1" s="1"/>
  <c r="B2186" i="1"/>
  <c r="AA2226" i="1"/>
  <c r="Z2226" i="1"/>
  <c r="Z2299" i="1"/>
  <c r="AB2299" i="1" s="1"/>
  <c r="AB2297" i="1"/>
  <c r="AB2336" i="1"/>
  <c r="AA2336" i="1"/>
  <c r="R1986" i="1"/>
  <c r="R1990" i="1" s="1"/>
  <c r="H2005" i="1"/>
  <c r="L2005" i="1"/>
  <c r="X2005" i="1"/>
  <c r="B1999" i="1"/>
  <c r="B2023" i="1"/>
  <c r="B2025" i="1" s="1"/>
  <c r="AA2019" i="1"/>
  <c r="AA2023" i="1" s="1"/>
  <c r="F1999" i="1"/>
  <c r="F2003" i="1" s="1"/>
  <c r="F2005" i="1" s="1"/>
  <c r="F2023" i="1"/>
  <c r="F2025" i="1" s="1"/>
  <c r="J1999" i="1"/>
  <c r="J2003" i="1" s="1"/>
  <c r="J2005" i="1" s="1"/>
  <c r="J2023" i="1"/>
  <c r="J2025" i="1" s="1"/>
  <c r="N1999" i="1"/>
  <c r="N2003" i="1" s="1"/>
  <c r="N2005" i="1" s="1"/>
  <c r="N2023" i="1"/>
  <c r="N2025" i="1" s="1"/>
  <c r="R1999" i="1"/>
  <c r="R2003" i="1" s="1"/>
  <c r="R2005" i="1" s="1"/>
  <c r="R2023" i="1"/>
  <c r="R2025" i="1" s="1"/>
  <c r="V1999" i="1"/>
  <c r="V2003" i="1" s="1"/>
  <c r="V2005" i="1" s="1"/>
  <c r="V2023" i="1"/>
  <c r="V2025" i="1" s="1"/>
  <c r="Z2019" i="1"/>
  <c r="AA2024" i="1"/>
  <c r="AB2052" i="1"/>
  <c r="AA2052" i="1"/>
  <c r="AA2059" i="1"/>
  <c r="AB2081" i="1"/>
  <c r="AA2081" i="1"/>
  <c r="M2115" i="1"/>
  <c r="M2117" i="1" s="1"/>
  <c r="Z2111" i="1"/>
  <c r="D2129" i="1"/>
  <c r="H2129" i="1"/>
  <c r="L2129" i="1"/>
  <c r="P2129" i="1"/>
  <c r="T2129" i="1"/>
  <c r="X2129" i="1"/>
  <c r="B2147" i="1"/>
  <c r="B2149" i="1" s="1"/>
  <c r="AA2144" i="1"/>
  <c r="AA2147" i="1" s="1"/>
  <c r="AA2149" i="1" s="1"/>
  <c r="Z2144" i="1"/>
  <c r="Z2073" i="1"/>
  <c r="AB2073" i="1" s="1"/>
  <c r="B2157" i="1"/>
  <c r="B2159" i="1" s="1"/>
  <c r="AA2154" i="1"/>
  <c r="AA2157" i="1" s="1"/>
  <c r="AA2159" i="1" s="1"/>
  <c r="Z2154" i="1"/>
  <c r="AA2218" i="1"/>
  <c r="Z2227" i="1"/>
  <c r="N2515" i="1"/>
  <c r="N2525" i="1" s="1"/>
  <c r="N2535" i="1" s="1"/>
  <c r="H2516" i="1"/>
  <c r="H2526" i="1" s="1"/>
  <c r="H2536" i="1" s="1"/>
  <c r="X2516" i="1"/>
  <c r="X2526" i="1" s="1"/>
  <c r="X2536" i="1" s="1"/>
  <c r="Z2449" i="1"/>
  <c r="AB2449" i="1" s="1"/>
  <c r="AB2447" i="1"/>
  <c r="E1952" i="1"/>
  <c r="I1952" i="1"/>
  <c r="M1952" i="1"/>
  <c r="Q1952" i="1"/>
  <c r="U1952" i="1"/>
  <c r="Y1952" i="1"/>
  <c r="Z1960" i="1"/>
  <c r="Z1970" i="1"/>
  <c r="Z1972" i="1" s="1"/>
  <c r="AB1972" i="1" s="1"/>
  <c r="Z2004" i="1"/>
  <c r="AA2029" i="1"/>
  <c r="AA2033" i="1" s="1"/>
  <c r="AA2034" i="1"/>
  <c r="Z2039" i="1"/>
  <c r="AA2051" i="1"/>
  <c r="AA2053" i="1" s="1"/>
  <c r="AA2055" i="1" s="1"/>
  <c r="AA2062" i="1"/>
  <c r="AA2069" i="1"/>
  <c r="AA2073" i="1" s="1"/>
  <c r="AA2080" i="1"/>
  <c r="AA2083" i="1" s="1"/>
  <c r="Z2083" i="1"/>
  <c r="AA2084" i="1"/>
  <c r="AA2091" i="1"/>
  <c r="AA2093" i="1" s="1"/>
  <c r="AA2095" i="1" s="1"/>
  <c r="AA2102" i="1"/>
  <c r="AA2111" i="1"/>
  <c r="AA2115" i="1" s="1"/>
  <c r="AA2116" i="1"/>
  <c r="AA2117" i="1" s="1"/>
  <c r="Z2174" i="1"/>
  <c r="E2187" i="1"/>
  <c r="E2189" i="1" s="1"/>
  <c r="I2187" i="1"/>
  <c r="I2189" i="1" s="1"/>
  <c r="U2187" i="1"/>
  <c r="U2189" i="1" s="1"/>
  <c r="Y2187" i="1"/>
  <c r="Y2189" i="1" s="1"/>
  <c r="AA2185" i="1"/>
  <c r="D2197" i="1"/>
  <c r="D2199" i="1" s="1"/>
  <c r="D2184" i="1"/>
  <c r="D2187" i="1" s="1"/>
  <c r="D2189" i="1" s="1"/>
  <c r="H2197" i="1"/>
  <c r="H2199" i="1" s="1"/>
  <c r="H2184" i="1"/>
  <c r="H2187" i="1" s="1"/>
  <c r="H2189" i="1" s="1"/>
  <c r="L2197" i="1"/>
  <c r="L2199" i="1" s="1"/>
  <c r="L2184" i="1"/>
  <c r="L2187" i="1" s="1"/>
  <c r="L2189" i="1" s="1"/>
  <c r="P2197" i="1"/>
  <c r="P2199" i="1" s="1"/>
  <c r="P2184" i="1"/>
  <c r="P2187" i="1" s="1"/>
  <c r="P2189" i="1" s="1"/>
  <c r="T2197" i="1"/>
  <c r="T2199" i="1" s="1"/>
  <c r="T2184" i="1"/>
  <c r="T2514" i="1" s="1"/>
  <c r="T2524" i="1" s="1"/>
  <c r="X2197" i="1"/>
  <c r="X2199" i="1" s="1"/>
  <c r="X2184" i="1"/>
  <c r="X2187" i="1" s="1"/>
  <c r="X2189" i="1" s="1"/>
  <c r="AB2198" i="1"/>
  <c r="AA2198" i="1"/>
  <c r="Z2217" i="1"/>
  <c r="AA2213" i="1"/>
  <c r="Z2214" i="1"/>
  <c r="AB2214" i="1" s="1"/>
  <c r="B2227" i="1"/>
  <c r="B2229" i="1" s="1"/>
  <c r="F2227" i="1"/>
  <c r="F2229" i="1" s="1"/>
  <c r="J2227" i="1"/>
  <c r="J2229" i="1" s="1"/>
  <c r="N2227" i="1"/>
  <c r="N2229" i="1" s="1"/>
  <c r="R2227" i="1"/>
  <c r="R2229" i="1" s="1"/>
  <c r="V2227" i="1"/>
  <c r="V2229" i="1" s="1"/>
  <c r="AA2224" i="1"/>
  <c r="Z2229" i="1"/>
  <c r="AB2229" i="1" s="1"/>
  <c r="L2513" i="1"/>
  <c r="B2356" i="1"/>
  <c r="F2516" i="1"/>
  <c r="F2526" i="1" s="1"/>
  <c r="F2536" i="1" s="1"/>
  <c r="J2516" i="1"/>
  <c r="J2526" i="1" s="1"/>
  <c r="N2516" i="1"/>
  <c r="N2526" i="1" s="1"/>
  <c r="N2536" i="1" s="1"/>
  <c r="R2516" i="1"/>
  <c r="R2526" i="1" s="1"/>
  <c r="V2516" i="1"/>
  <c r="V2526" i="1" s="1"/>
  <c r="V2536" i="1" s="1"/>
  <c r="Z2366" i="1"/>
  <c r="AB2366" i="1" s="1"/>
  <c r="AA2378" i="1"/>
  <c r="Z1977" i="1"/>
  <c r="Z2009" i="1"/>
  <c r="AA2039" i="1"/>
  <c r="AA2043" i="1" s="1"/>
  <c r="AA2045" i="1" s="1"/>
  <c r="M2167" i="1"/>
  <c r="M2169" i="1" s="1"/>
  <c r="Z2164" i="1"/>
  <c r="Z2183" i="1"/>
  <c r="Z2186" i="1"/>
  <c r="Z2188" i="1"/>
  <c r="Z2197" i="1"/>
  <c r="AA2193" i="1"/>
  <c r="Z2194" i="1"/>
  <c r="AB2194" i="1" s="1"/>
  <c r="B2207" i="1"/>
  <c r="B2209" i="1" s="1"/>
  <c r="B2184" i="1"/>
  <c r="F2207" i="1"/>
  <c r="F2209" i="1" s="1"/>
  <c r="F2184" i="1"/>
  <c r="F2187" i="1" s="1"/>
  <c r="F2189" i="1" s="1"/>
  <c r="J2207" i="1"/>
  <c r="J2209" i="1" s="1"/>
  <c r="J2184" i="1"/>
  <c r="J2187" i="1" s="1"/>
  <c r="J2189" i="1" s="1"/>
  <c r="N2207" i="1"/>
  <c r="N2209" i="1" s="1"/>
  <c r="N2184" i="1"/>
  <c r="N2187" i="1" s="1"/>
  <c r="N2189" i="1" s="1"/>
  <c r="R2207" i="1"/>
  <c r="R2209" i="1" s="1"/>
  <c r="R2184" i="1"/>
  <c r="R2187" i="1" s="1"/>
  <c r="R2189" i="1" s="1"/>
  <c r="V2207" i="1"/>
  <c r="V2209" i="1" s="1"/>
  <c r="V2184" i="1"/>
  <c r="V2187" i="1" s="1"/>
  <c r="V2189" i="1" s="1"/>
  <c r="Z2204" i="1"/>
  <c r="AB2204" i="1" s="1"/>
  <c r="AA2214" i="1"/>
  <c r="C2227" i="1"/>
  <c r="C2229" i="1" s="1"/>
  <c r="C2184" i="1"/>
  <c r="C2187" i="1" s="1"/>
  <c r="C2189" i="1" s="1"/>
  <c r="G2227" i="1"/>
  <c r="G2229" i="1" s="1"/>
  <c r="G2184" i="1"/>
  <c r="G2187" i="1" s="1"/>
  <c r="G2189" i="1" s="1"/>
  <c r="K2227" i="1"/>
  <c r="K2229" i="1" s="1"/>
  <c r="K2184" i="1"/>
  <c r="K2187" i="1" s="1"/>
  <c r="K2189" i="1" s="1"/>
  <c r="O2227" i="1"/>
  <c r="O2229" i="1" s="1"/>
  <c r="O2184" i="1"/>
  <c r="O2187" i="1" s="1"/>
  <c r="O2189" i="1" s="1"/>
  <c r="S2227" i="1"/>
  <c r="S2229" i="1" s="1"/>
  <c r="S2184" i="1"/>
  <c r="S2187" i="1" s="1"/>
  <c r="S2189" i="1" s="1"/>
  <c r="W2227" i="1"/>
  <c r="W2229" i="1" s="1"/>
  <c r="W2184" i="1"/>
  <c r="W2187" i="1" s="1"/>
  <c r="W2189" i="1" s="1"/>
  <c r="B2237" i="1"/>
  <c r="B2239" i="1" s="1"/>
  <c r="AA2234" i="1"/>
  <c r="Z2234" i="1"/>
  <c r="AB2234" i="1" s="1"/>
  <c r="AB2248" i="1"/>
  <c r="AA2248" i="1"/>
  <c r="AB2256" i="1"/>
  <c r="AA2256" i="1"/>
  <c r="AB2278" i="1"/>
  <c r="AA2278" i="1"/>
  <c r="B2347" i="1"/>
  <c r="Z2343" i="1"/>
  <c r="B2197" i="1"/>
  <c r="B2199" i="1" s="1"/>
  <c r="B2217" i="1"/>
  <c r="B2219" i="1" s="1"/>
  <c r="M2257" i="1"/>
  <c r="M2259" i="1" s="1"/>
  <c r="Z2254" i="1"/>
  <c r="AB2254" i="1" s="1"/>
  <c r="AB2285" i="1"/>
  <c r="AA2285" i="1"/>
  <c r="AB2307" i="1"/>
  <c r="AB2318" i="1"/>
  <c r="AA2318" i="1"/>
  <c r="AB2329" i="1"/>
  <c r="AA2344" i="1"/>
  <c r="Z2345" i="1"/>
  <c r="E2513" i="1"/>
  <c r="E2357" i="1"/>
  <c r="I2513" i="1"/>
  <c r="M2513" i="1"/>
  <c r="M2357" i="1"/>
  <c r="Z2353" i="1"/>
  <c r="N2514" i="1"/>
  <c r="N2524" i="1" s="1"/>
  <c r="C2515" i="1"/>
  <c r="C2525" i="1" s="1"/>
  <c r="G2515" i="1"/>
  <c r="G2525" i="1" s="1"/>
  <c r="G2535" i="1" s="1"/>
  <c r="K2515" i="1"/>
  <c r="K2525" i="1" s="1"/>
  <c r="H2377" i="1"/>
  <c r="H2379" i="1" s="1"/>
  <c r="H2354" i="1"/>
  <c r="H2514" i="1" s="1"/>
  <c r="H2524" i="1" s="1"/>
  <c r="L2377" i="1"/>
  <c r="L2379" i="1" s="1"/>
  <c r="L2354" i="1"/>
  <c r="L2514" i="1" s="1"/>
  <c r="L2524" i="1" s="1"/>
  <c r="P2377" i="1"/>
  <c r="P2379" i="1" s="1"/>
  <c r="P2354" i="1"/>
  <c r="P2514" i="1" s="1"/>
  <c r="P2524" i="1" s="1"/>
  <c r="P2534" i="1" s="1"/>
  <c r="X2377" i="1"/>
  <c r="X2379" i="1" s="1"/>
  <c r="X2354" i="1"/>
  <c r="X2514" i="1" s="1"/>
  <c r="X2524" i="1" s="1"/>
  <c r="AA2223" i="1"/>
  <c r="AA2227" i="1" s="1"/>
  <c r="AA2228" i="1"/>
  <c r="AA2229" i="1" s="1"/>
  <c r="AA2244" i="1"/>
  <c r="AA2247" i="1" s="1"/>
  <c r="AB2266" i="1"/>
  <c r="AA2266" i="1"/>
  <c r="AA2267" i="1" s="1"/>
  <c r="AA2269" i="1" s="1"/>
  <c r="AB2274" i="1"/>
  <c r="AA2274" i="1"/>
  <c r="AB2296" i="1"/>
  <c r="AA2296" i="1"/>
  <c r="AB2303" i="1"/>
  <c r="AA2303" i="1"/>
  <c r="Z2309" i="1"/>
  <c r="AB2309" i="1" s="1"/>
  <c r="Z2337" i="1"/>
  <c r="D2347" i="1"/>
  <c r="D2349" i="1" s="1"/>
  <c r="H2347" i="1"/>
  <c r="H2349" i="1" s="1"/>
  <c r="L2347" i="1"/>
  <c r="L2349" i="1" s="1"/>
  <c r="P2347" i="1"/>
  <c r="P2349" i="1" s="1"/>
  <c r="T2347" i="1"/>
  <c r="T2349" i="1" s="1"/>
  <c r="X2347" i="1"/>
  <c r="X2349" i="1" s="1"/>
  <c r="B2349" i="1"/>
  <c r="F2349" i="1"/>
  <c r="J2349" i="1"/>
  <c r="AB2348" i="1"/>
  <c r="R2349" i="1"/>
  <c r="V2349" i="1"/>
  <c r="AA2348" i="1"/>
  <c r="I2514" i="1"/>
  <c r="I2524" i="1" s="1"/>
  <c r="I2534" i="1" s="1"/>
  <c r="I2357" i="1"/>
  <c r="AB2504" i="1"/>
  <c r="AA2504" i="1"/>
  <c r="AA2203" i="1"/>
  <c r="AA2233" i="1"/>
  <c r="AA2237" i="1" s="1"/>
  <c r="AA2239" i="1" s="1"/>
  <c r="Z2247" i="1"/>
  <c r="AB2247" i="1" s="1"/>
  <c r="Z2257" i="1"/>
  <c r="AB2255" i="1"/>
  <c r="AA2255" i="1"/>
  <c r="Z2267" i="1"/>
  <c r="AB2267" i="1" s="1"/>
  <c r="AB2314" i="1"/>
  <c r="AA2314" i="1"/>
  <c r="AB2325" i="1"/>
  <c r="AA2325" i="1"/>
  <c r="E2347" i="1"/>
  <c r="E2349" i="1" s="1"/>
  <c r="I2347" i="1"/>
  <c r="I2349" i="1" s="1"/>
  <c r="M2347" i="1"/>
  <c r="M2349" i="1" s="1"/>
  <c r="Q2347" i="1"/>
  <c r="Q2349" i="1" s="1"/>
  <c r="U2347" i="1"/>
  <c r="U2349" i="1" s="1"/>
  <c r="Y2347" i="1"/>
  <c r="Y2349" i="1" s="1"/>
  <c r="AA2346" i="1"/>
  <c r="C2349" i="1"/>
  <c r="G2349" i="1"/>
  <c r="K2349" i="1"/>
  <c r="O2349" i="1"/>
  <c r="S2349" i="1"/>
  <c r="W2349" i="1"/>
  <c r="D2354" i="1"/>
  <c r="D2514" i="1" s="1"/>
  <c r="D2524" i="1" s="1"/>
  <c r="Y2514" i="1"/>
  <c r="Y2524" i="1" s="1"/>
  <c r="Y2534" i="1" s="1"/>
  <c r="Y2357" i="1"/>
  <c r="E2359" i="1"/>
  <c r="I2359" i="1"/>
  <c r="M2359" i="1"/>
  <c r="Y2359" i="1"/>
  <c r="Z2277" i="1"/>
  <c r="AB2277" i="1" s="1"/>
  <c r="Z2317" i="1"/>
  <c r="AB2317" i="1" s="1"/>
  <c r="B2513" i="1"/>
  <c r="B2357" i="1"/>
  <c r="F2513" i="1"/>
  <c r="F2357" i="1"/>
  <c r="J2513" i="1"/>
  <c r="J2357" i="1"/>
  <c r="N2513" i="1"/>
  <c r="N2357" i="1"/>
  <c r="R2513" i="1"/>
  <c r="R2357" i="1"/>
  <c r="V2513" i="1"/>
  <c r="V2357" i="1"/>
  <c r="E2514" i="1"/>
  <c r="E2524" i="1" s="1"/>
  <c r="J2514" i="1"/>
  <c r="J2524" i="1" s="1"/>
  <c r="U2514" i="1"/>
  <c r="U2524" i="1" s="1"/>
  <c r="D2516" i="1"/>
  <c r="D2526" i="1" s="1"/>
  <c r="D2536" i="1" s="1"/>
  <c r="T2516" i="1"/>
  <c r="T2526" i="1" s="1"/>
  <c r="T2536" i="1" s="1"/>
  <c r="B2518" i="1"/>
  <c r="B2359" i="1"/>
  <c r="F2518" i="1"/>
  <c r="F2359" i="1"/>
  <c r="J2518" i="1"/>
  <c r="J2359" i="1"/>
  <c r="N2518" i="1"/>
  <c r="N2359" i="1"/>
  <c r="R2518" i="1"/>
  <c r="R2359" i="1"/>
  <c r="V2518" i="1"/>
  <c r="V2359" i="1"/>
  <c r="Z2358" i="1"/>
  <c r="AA2358" i="1" s="1"/>
  <c r="Z2367" i="1"/>
  <c r="Z2377" i="1"/>
  <c r="AA2373" i="1"/>
  <c r="Z2374" i="1"/>
  <c r="AB2374" i="1" s="1"/>
  <c r="AA2384" i="1"/>
  <c r="AB2413" i="1"/>
  <c r="AA2413" i="1"/>
  <c r="AA2417" i="1" s="1"/>
  <c r="Z2417" i="1"/>
  <c r="AB2417" i="1" s="1"/>
  <c r="AB2424" i="1"/>
  <c r="AA2424" i="1"/>
  <c r="AB2497" i="1"/>
  <c r="AA2273" i="1"/>
  <c r="AA2277" i="1" s="1"/>
  <c r="AA2284" i="1"/>
  <c r="AA2287" i="1" s="1"/>
  <c r="Z2287" i="1"/>
  <c r="AA2288" i="1"/>
  <c r="AA2295" i="1"/>
  <c r="AA2297" i="1" s="1"/>
  <c r="AA2299" i="1" s="1"/>
  <c r="AA2306" i="1"/>
  <c r="AA2313" i="1"/>
  <c r="AA2317" i="1" s="1"/>
  <c r="AA2324" i="1"/>
  <c r="AA2327" i="1" s="1"/>
  <c r="AA2328" i="1"/>
  <c r="AA2335" i="1"/>
  <c r="AA2337" i="1" s="1"/>
  <c r="AA2339" i="1" s="1"/>
  <c r="N2349" i="1"/>
  <c r="C2513" i="1"/>
  <c r="C2357" i="1"/>
  <c r="G2513" i="1"/>
  <c r="G2357" i="1"/>
  <c r="K2513" i="1"/>
  <c r="K2357" i="1"/>
  <c r="O2513" i="1"/>
  <c r="O2357" i="1"/>
  <c r="S2513" i="1"/>
  <c r="S2357" i="1"/>
  <c r="W2513" i="1"/>
  <c r="W2357" i="1"/>
  <c r="AA2353" i="1"/>
  <c r="F2514" i="1"/>
  <c r="F2524" i="1" s="1"/>
  <c r="Q2514" i="1"/>
  <c r="Q2524" i="1" s="1"/>
  <c r="Q2534" i="1" s="1"/>
  <c r="V2514" i="1"/>
  <c r="V2524" i="1" s="1"/>
  <c r="E2515" i="1"/>
  <c r="E2525" i="1" s="1"/>
  <c r="E2535" i="1" s="1"/>
  <c r="I2515" i="1"/>
  <c r="I2525" i="1" s="1"/>
  <c r="I2535" i="1" s="1"/>
  <c r="M2515" i="1"/>
  <c r="P2516" i="1"/>
  <c r="P2526" i="1" s="1"/>
  <c r="P2536" i="1" s="1"/>
  <c r="Q2357" i="1"/>
  <c r="Q2359" i="1" s="1"/>
  <c r="O2359" i="1"/>
  <c r="B2367" i="1"/>
  <c r="B2369" i="1" s="1"/>
  <c r="F2367" i="1"/>
  <c r="F2369" i="1" s="1"/>
  <c r="J2367" i="1"/>
  <c r="J2369" i="1" s="1"/>
  <c r="N2367" i="1"/>
  <c r="N2369" i="1" s="1"/>
  <c r="R2367" i="1"/>
  <c r="R2369" i="1" s="1"/>
  <c r="V2367" i="1"/>
  <c r="V2369" i="1" s="1"/>
  <c r="AA2364" i="1"/>
  <c r="G2367" i="1"/>
  <c r="G2369" i="1" s="1"/>
  <c r="AA2374" i="1"/>
  <c r="Z2389" i="1"/>
  <c r="AB2389" i="1" s="1"/>
  <c r="AB2395" i="1"/>
  <c r="AA2395" i="1"/>
  <c r="AB2397" i="1"/>
  <c r="AB2406" i="1"/>
  <c r="AA2406" i="1"/>
  <c r="Z2419" i="1"/>
  <c r="AB2419" i="1" s="1"/>
  <c r="AB2453" i="1"/>
  <c r="AA2453" i="1"/>
  <c r="Z2457" i="1"/>
  <c r="AB2457" i="1" s="1"/>
  <c r="AB2463" i="1"/>
  <c r="AA2463" i="1"/>
  <c r="Z2467" i="1"/>
  <c r="AB2467" i="1" s="1"/>
  <c r="AA2254" i="1"/>
  <c r="AA2257" i="1" s="1"/>
  <c r="AA2259" i="1" s="1"/>
  <c r="D2357" i="1"/>
  <c r="D2359" i="1" s="1"/>
  <c r="D2513" i="1"/>
  <c r="H2513" i="1"/>
  <c r="H2357" i="1"/>
  <c r="H2359" i="1" s="1"/>
  <c r="L2357" i="1"/>
  <c r="L2359" i="1" s="1"/>
  <c r="P2357" i="1"/>
  <c r="P2359" i="1" s="1"/>
  <c r="P2513" i="1"/>
  <c r="T2357" i="1"/>
  <c r="T2359" i="1" s="1"/>
  <c r="T2513" i="1"/>
  <c r="X2513" i="1"/>
  <c r="X2357" i="1"/>
  <c r="X2359" i="1" s="1"/>
  <c r="B2514" i="1"/>
  <c r="M2514" i="1"/>
  <c r="R2514" i="1"/>
  <c r="R2524" i="1" s="1"/>
  <c r="B2515" i="1"/>
  <c r="F2515" i="1"/>
  <c r="F2525" i="1" s="1"/>
  <c r="F2535" i="1" s="1"/>
  <c r="J2515" i="1"/>
  <c r="J2525" i="1" s="1"/>
  <c r="J2535" i="1" s="1"/>
  <c r="R2515" i="1"/>
  <c r="R2525" i="1" s="1"/>
  <c r="R2535" i="1" s="1"/>
  <c r="V2515" i="1"/>
  <c r="V2525" i="1" s="1"/>
  <c r="V2535" i="1" s="1"/>
  <c r="Z2355" i="1"/>
  <c r="AA2355" i="1" s="1"/>
  <c r="L2516" i="1"/>
  <c r="L2526" i="1" s="1"/>
  <c r="L2536" i="1" s="1"/>
  <c r="U2357" i="1"/>
  <c r="U2359" i="1" s="1"/>
  <c r="C2514" i="1"/>
  <c r="C2524" i="1" s="1"/>
  <c r="G2514" i="1"/>
  <c r="G2524" i="1" s="1"/>
  <c r="K2514" i="1"/>
  <c r="K2524" i="1" s="1"/>
  <c r="O2514" i="1"/>
  <c r="O2524" i="1" s="1"/>
  <c r="S2514" i="1"/>
  <c r="S2524" i="1" s="1"/>
  <c r="W2514" i="1"/>
  <c r="W2524" i="1" s="1"/>
  <c r="K2367" i="1"/>
  <c r="K2369" i="1" s="1"/>
  <c r="Z2407" i="1"/>
  <c r="AA2419" i="1"/>
  <c r="AA2427" i="1"/>
  <c r="AB2428" i="1"/>
  <c r="AA2428" i="1"/>
  <c r="AB2435" i="1"/>
  <c r="AA2435" i="1"/>
  <c r="AB2437" i="1"/>
  <c r="AB2446" i="1"/>
  <c r="AA2446" i="1"/>
  <c r="AB2475" i="1"/>
  <c r="AA2475" i="1"/>
  <c r="AB2477" i="1"/>
  <c r="O2515" i="1"/>
  <c r="O2525" i="1" s="1"/>
  <c r="O2535" i="1" s="1"/>
  <c r="S2515" i="1"/>
  <c r="S2525" i="1" s="1"/>
  <c r="W2515" i="1"/>
  <c r="W2525" i="1" s="1"/>
  <c r="W2535" i="1" s="1"/>
  <c r="E2516" i="1"/>
  <c r="E2526" i="1" s="1"/>
  <c r="E2536" i="1" s="1"/>
  <c r="I2516" i="1"/>
  <c r="I2526" i="1" s="1"/>
  <c r="I2536" i="1" s="1"/>
  <c r="M2516" i="1"/>
  <c r="Q2516" i="1"/>
  <c r="Q2526" i="1" s="1"/>
  <c r="Q2536" i="1" s="1"/>
  <c r="U2516" i="1"/>
  <c r="U2526" i="1" s="1"/>
  <c r="U2536" i="1" s="1"/>
  <c r="Y2516" i="1"/>
  <c r="Y2526" i="1" s="1"/>
  <c r="Y2536" i="1" s="1"/>
  <c r="C2518" i="1"/>
  <c r="G2518" i="1"/>
  <c r="K2518" i="1"/>
  <c r="S2518" i="1"/>
  <c r="W2518" i="1"/>
  <c r="B2377" i="1"/>
  <c r="B2379" i="1" s="1"/>
  <c r="AB2418" i="1"/>
  <c r="Z2427" i="1"/>
  <c r="AB2427" i="1" s="1"/>
  <c r="AB2486" i="1"/>
  <c r="AA2486" i="1"/>
  <c r="AB2493" i="1"/>
  <c r="AA2493" i="1"/>
  <c r="Z2499" i="1"/>
  <c r="AB2499" i="1" s="1"/>
  <c r="O2518" i="1"/>
  <c r="Q2513" i="1"/>
  <c r="U2513" i="1"/>
  <c r="Y2513" i="1"/>
  <c r="D2515" i="1"/>
  <c r="D2525" i="1" s="1"/>
  <c r="H2515" i="1"/>
  <c r="H2525" i="1" s="1"/>
  <c r="H2535" i="1" s="1"/>
  <c r="L2515" i="1"/>
  <c r="L2525" i="1" s="1"/>
  <c r="L2535" i="1" s="1"/>
  <c r="P2515" i="1"/>
  <c r="P2525" i="1" s="1"/>
  <c r="P2535" i="1" s="1"/>
  <c r="T2515" i="1"/>
  <c r="T2525" i="1" s="1"/>
  <c r="X2515" i="1"/>
  <c r="X2525" i="1" s="1"/>
  <c r="X2535" i="1" s="1"/>
  <c r="Z2356" i="1"/>
  <c r="AB2356" i="1" s="1"/>
  <c r="D2518" i="1"/>
  <c r="H2518" i="1"/>
  <c r="L2518" i="1"/>
  <c r="P2518" i="1"/>
  <c r="T2518" i="1"/>
  <c r="X2518" i="1"/>
  <c r="AA2363" i="1"/>
  <c r="M2367" i="1"/>
  <c r="M2369" i="1" s="1"/>
  <c r="AA2383" i="1"/>
  <c r="AA2387" i="1" s="1"/>
  <c r="N2387" i="1"/>
  <c r="N2389" i="1" s="1"/>
  <c r="AA2388" i="1"/>
  <c r="AA2394" i="1"/>
  <c r="AA2397" i="1" s="1"/>
  <c r="AA2398" i="1"/>
  <c r="AA2405" i="1"/>
  <c r="AA2407" i="1" s="1"/>
  <c r="AA2409" i="1" s="1"/>
  <c r="AA2434" i="1"/>
  <c r="AA2437" i="1" s="1"/>
  <c r="AA2438" i="1"/>
  <c r="AA2445" i="1"/>
  <c r="AA2447" i="1" s="1"/>
  <c r="AA2449" i="1" s="1"/>
  <c r="AA2456" i="1"/>
  <c r="AA2464" i="1"/>
  <c r="Z2469" i="1"/>
  <c r="AB2469" i="1" s="1"/>
  <c r="AB2468" i="1"/>
  <c r="AA2468" i="1"/>
  <c r="AB2508" i="1"/>
  <c r="AA2508" i="1"/>
  <c r="Q2515" i="1"/>
  <c r="Q2525" i="1" s="1"/>
  <c r="Q2535" i="1" s="1"/>
  <c r="U2515" i="1"/>
  <c r="U2525" i="1" s="1"/>
  <c r="U2535" i="1" s="1"/>
  <c r="Y2515" i="1"/>
  <c r="Y2525" i="1" s="1"/>
  <c r="Y2535" i="1" s="1"/>
  <c r="C2516" i="1"/>
  <c r="C2526" i="1" s="1"/>
  <c r="C2536" i="1" s="1"/>
  <c r="G2516" i="1"/>
  <c r="G2526" i="1" s="1"/>
  <c r="G2536" i="1" s="1"/>
  <c r="K2516" i="1"/>
  <c r="K2526" i="1" s="1"/>
  <c r="K2536" i="1" s="1"/>
  <c r="O2516" i="1"/>
  <c r="O2526" i="1" s="1"/>
  <c r="O2536" i="1" s="1"/>
  <c r="S2516" i="1"/>
  <c r="S2526" i="1" s="1"/>
  <c r="S2536" i="1" s="1"/>
  <c r="W2516" i="1"/>
  <c r="W2526" i="1" s="1"/>
  <c r="W2536" i="1" s="1"/>
  <c r="E2518" i="1"/>
  <c r="I2518" i="1"/>
  <c r="M2518" i="1"/>
  <c r="Q2518" i="1"/>
  <c r="U2518" i="1"/>
  <c r="Y2518" i="1"/>
  <c r="C2359" i="1"/>
  <c r="G2359" i="1"/>
  <c r="K2359" i="1"/>
  <c r="S2359" i="1"/>
  <c r="W2359" i="1"/>
  <c r="Z2459" i="1"/>
  <c r="AB2459" i="1" s="1"/>
  <c r="Z2489" i="1"/>
  <c r="AB2489" i="1" s="1"/>
  <c r="AB2487" i="1"/>
  <c r="Z2507" i="1"/>
  <c r="AB2507" i="1" s="1"/>
  <c r="AA2474" i="1"/>
  <c r="AA2477" i="1" s="1"/>
  <c r="AA2478" i="1"/>
  <c r="AA2485" i="1"/>
  <c r="AA2487" i="1" s="1"/>
  <c r="AA2489" i="1" s="1"/>
  <c r="AA2496" i="1"/>
  <c r="AA2503" i="1"/>
  <c r="AA2507" i="1" s="1"/>
  <c r="B2553" i="1"/>
  <c r="Z1780" i="1" l="1"/>
  <c r="AB1780" i="1" s="1"/>
  <c r="AB1778" i="1"/>
  <c r="AA2479" i="1"/>
  <c r="Q2528" i="1"/>
  <c r="L2528" i="1"/>
  <c r="Q2523" i="1"/>
  <c r="Q2517" i="1"/>
  <c r="Q2519" i="1" s="1"/>
  <c r="S2528" i="1"/>
  <c r="P2523" i="1"/>
  <c r="P2517" i="1"/>
  <c r="H2523" i="1"/>
  <c r="H2517" i="1"/>
  <c r="AA2329" i="1"/>
  <c r="R2523" i="1"/>
  <c r="R2517" i="1"/>
  <c r="J2517" i="1"/>
  <c r="J2523" i="1"/>
  <c r="B2523" i="1"/>
  <c r="B2187" i="1"/>
  <c r="B2189" i="1" s="1"/>
  <c r="AA2183" i="1"/>
  <c r="AB2009" i="1"/>
  <c r="Z2013" i="1"/>
  <c r="AA2009" i="1"/>
  <c r="AA2013" i="1" s="1"/>
  <c r="AA2015" i="1" s="1"/>
  <c r="J2536" i="1"/>
  <c r="L2523" i="1"/>
  <c r="L2517" i="1"/>
  <c r="L2519" i="1" s="1"/>
  <c r="AA2217" i="1"/>
  <c r="AA2085" i="1"/>
  <c r="AB2227" i="1"/>
  <c r="B2003" i="1"/>
  <c r="B2005" i="1" s="1"/>
  <c r="AA1999" i="1"/>
  <c r="AA2003" i="1" s="1"/>
  <c r="Z2075" i="1"/>
  <c r="AB2075" i="1" s="1"/>
  <c r="M2003" i="1"/>
  <c r="M2005" i="1" s="1"/>
  <c r="Z1999" i="1"/>
  <c r="AB2134" i="1"/>
  <c r="Z2124" i="1"/>
  <c r="Z2137" i="1"/>
  <c r="Z2055" i="1"/>
  <c r="AB2055" i="1" s="1"/>
  <c r="AB2053" i="1"/>
  <c r="K1992" i="1"/>
  <c r="C1992" i="1"/>
  <c r="Z1728" i="1"/>
  <c r="AB1728" i="1" s="1"/>
  <c r="AA1724" i="1"/>
  <c r="AA1728" i="1" s="1"/>
  <c r="Z1860" i="1"/>
  <c r="AB1860" i="1" s="1"/>
  <c r="AB1905" i="1"/>
  <c r="Z1908" i="1"/>
  <c r="AB1855" i="1"/>
  <c r="AA1855" i="1"/>
  <c r="Z1828" i="1"/>
  <c r="AB1825" i="1"/>
  <c r="V1935" i="1"/>
  <c r="N1935" i="1"/>
  <c r="F1935" i="1"/>
  <c r="F2534" i="1" s="1"/>
  <c r="M1927" i="1"/>
  <c r="Z1717" i="1"/>
  <c r="Z1710" i="1"/>
  <c r="AB1710" i="1" s="1"/>
  <c r="Z1808" i="1"/>
  <c r="AB1805" i="1"/>
  <c r="AA1750" i="1"/>
  <c r="AA1739" i="1"/>
  <c r="Z1730" i="1"/>
  <c r="AB1730" i="1" s="1"/>
  <c r="AA1729" i="1"/>
  <c r="AA1730" i="1" s="1"/>
  <c r="T1715" i="1"/>
  <c r="T1738" i="1"/>
  <c r="T1740" i="1" s="1"/>
  <c r="D1715" i="1"/>
  <c r="D1738" i="1"/>
  <c r="D1740" i="1" s="1"/>
  <c r="S1718" i="1"/>
  <c r="W1718" i="1"/>
  <c r="I1528" i="1"/>
  <c r="I1530" i="1" s="1"/>
  <c r="I1514" i="1"/>
  <c r="AA1509" i="1"/>
  <c r="X1719" i="1"/>
  <c r="R1937" i="1"/>
  <c r="Z1678" i="1"/>
  <c r="AB1678" i="1" s="1"/>
  <c r="AB1674" i="1"/>
  <c r="AA1649" i="1"/>
  <c r="R1952" i="1"/>
  <c r="R1991" i="1"/>
  <c r="R1992" i="1" s="1"/>
  <c r="J1952" i="1"/>
  <c r="J1991" i="1"/>
  <c r="J1992" i="1" s="1"/>
  <c r="B1952" i="1"/>
  <c r="B1991" i="1"/>
  <c r="AA1825" i="1"/>
  <c r="AA1828" i="1" s="1"/>
  <c r="M1738" i="1"/>
  <c r="M1740" i="1" s="1"/>
  <c r="M1715" i="1"/>
  <c r="R1718" i="1"/>
  <c r="R1720" i="1" s="1"/>
  <c r="J1718" i="1"/>
  <c r="J1720" i="1" s="1"/>
  <c r="AA1709" i="1"/>
  <c r="AA1710" i="1" s="1"/>
  <c r="Z1628" i="1"/>
  <c r="AB1628" i="1" s="1"/>
  <c r="AB1624" i="1"/>
  <c r="Z1588" i="1"/>
  <c r="AB1588" i="1" s="1"/>
  <c r="AB1584" i="1"/>
  <c r="Z1548" i="1"/>
  <c r="AB1548" i="1" s="1"/>
  <c r="AB1544" i="1"/>
  <c r="Z1950" i="1"/>
  <c r="AA1946" i="1"/>
  <c r="AA1950" i="1" s="1"/>
  <c r="H1528" i="1"/>
  <c r="H1530" i="1" s="1"/>
  <c r="H1514" i="1"/>
  <c r="K1464" i="1"/>
  <c r="D1464" i="1"/>
  <c r="AA1472" i="1"/>
  <c r="Z1463" i="1"/>
  <c r="S1514" i="1"/>
  <c r="S1528" i="1"/>
  <c r="S1530" i="1" s="1"/>
  <c r="K1514" i="1"/>
  <c r="K1528" i="1"/>
  <c r="K1530" i="1" s="1"/>
  <c r="C1514" i="1"/>
  <c r="C1528" i="1"/>
  <c r="C1530" i="1" s="1"/>
  <c r="U1518" i="1"/>
  <c r="U1520" i="1" s="1"/>
  <c r="Z1472" i="1"/>
  <c r="AB1472" i="1" s="1"/>
  <c r="AB1468" i="1"/>
  <c r="E1462" i="1"/>
  <c r="E1464" i="1" s="1"/>
  <c r="AA1452" i="1"/>
  <c r="R1514" i="1"/>
  <c r="R1518" i="1" s="1"/>
  <c r="R1520" i="1" s="1"/>
  <c r="R1528" i="1"/>
  <c r="R1530" i="1" s="1"/>
  <c r="J1514" i="1"/>
  <c r="J1518" i="1" s="1"/>
  <c r="J1520" i="1" s="1"/>
  <c r="J1528" i="1"/>
  <c r="J1530" i="1" s="1"/>
  <c r="B1514" i="1"/>
  <c r="B1528" i="1"/>
  <c r="B1530" i="1" s="1"/>
  <c r="D1518" i="1"/>
  <c r="D1520" i="1" s="1"/>
  <c r="Z1402" i="1"/>
  <c r="AB1398" i="1"/>
  <c r="Z1372" i="1"/>
  <c r="AB1368" i="1"/>
  <c r="AA1368" i="1"/>
  <c r="AB1303" i="1"/>
  <c r="AA1303" i="1"/>
  <c r="AA1304" i="1" s="1"/>
  <c r="AB1422" i="1"/>
  <c r="Y1282" i="1"/>
  <c r="Y1284" i="1" s="1"/>
  <c r="Y1268" i="1"/>
  <c r="Y1272" i="1" s="1"/>
  <c r="Q1282" i="1"/>
  <c r="Q1268" i="1"/>
  <c r="Q1272" i="1" s="1"/>
  <c r="V1273" i="1"/>
  <c r="V1284" i="1"/>
  <c r="N1273" i="1"/>
  <c r="N1284" i="1"/>
  <c r="F1273" i="1"/>
  <c r="F1284" i="1"/>
  <c r="Z1280" i="1"/>
  <c r="M1270" i="1"/>
  <c r="S1282" i="1"/>
  <c r="S1268" i="1"/>
  <c r="K1282" i="1"/>
  <c r="K1268" i="1"/>
  <c r="C1282" i="1"/>
  <c r="C1268" i="1"/>
  <c r="AA1053" i="1"/>
  <c r="AA1054" i="1" s="1"/>
  <c r="J1272" i="1"/>
  <c r="Z1081" i="1"/>
  <c r="M1061" i="1"/>
  <c r="AB1089" i="1"/>
  <c r="AA1089" i="1"/>
  <c r="AA1092" i="1" s="1"/>
  <c r="AA1094" i="1" s="1"/>
  <c r="R1058" i="1"/>
  <c r="R1082" i="1"/>
  <c r="R1084" i="1" s="1"/>
  <c r="J1058" i="1"/>
  <c r="J1082" i="1"/>
  <c r="J1084" i="1" s="1"/>
  <c r="U1062" i="1"/>
  <c r="U1064" i="1" s="1"/>
  <c r="U288" i="1"/>
  <c r="U292" i="1" s="1"/>
  <c r="U294" i="1" s="1"/>
  <c r="Z1042" i="1"/>
  <c r="AB1042" i="1" s="1"/>
  <c r="AB1038" i="1"/>
  <c r="AA1038" i="1"/>
  <c r="AA1042" i="1" s="1"/>
  <c r="P882" i="1"/>
  <c r="P884" i="1" s="1"/>
  <c r="Z862" i="1"/>
  <c r="AB862" i="1" s="1"/>
  <c r="AA858" i="1"/>
  <c r="AA862" i="1" s="1"/>
  <c r="Z782" i="1"/>
  <c r="AA778" i="1"/>
  <c r="AA782" i="1" s="1"/>
  <c r="AA784" i="1" s="1"/>
  <c r="Z1242" i="1"/>
  <c r="AB1242" i="1" s="1"/>
  <c r="AB1238" i="1"/>
  <c r="AA1238" i="1"/>
  <c r="AA1242" i="1" s="1"/>
  <c r="AA1222" i="1"/>
  <c r="Z1152" i="1"/>
  <c r="AB1152" i="1" s="1"/>
  <c r="AB1148" i="1"/>
  <c r="AA1143" i="1"/>
  <c r="AA1144" i="1" s="1"/>
  <c r="AA973" i="1"/>
  <c r="Y1273" i="1"/>
  <c r="Z1283" i="1"/>
  <c r="M1273" i="1"/>
  <c r="Z1212" i="1"/>
  <c r="AB1212" i="1" s="1"/>
  <c r="AB1208" i="1"/>
  <c r="E1082" i="1"/>
  <c r="E1084" i="1" s="1"/>
  <c r="S293" i="1"/>
  <c r="K293" i="1"/>
  <c r="C293" i="1"/>
  <c r="Z1044" i="1"/>
  <c r="AB1044" i="1" s="1"/>
  <c r="Z1052" i="1"/>
  <c r="AB1052" i="1" s="1"/>
  <c r="AB1048" i="1"/>
  <c r="AA1249" i="1"/>
  <c r="Z724" i="1"/>
  <c r="AB724" i="1" s="1"/>
  <c r="Z684" i="1"/>
  <c r="AB684" i="1" s="1"/>
  <c r="Z644" i="1"/>
  <c r="AB644" i="1" s="1"/>
  <c r="Z604" i="1"/>
  <c r="AB604" i="1" s="1"/>
  <c r="Z564" i="1"/>
  <c r="AB564" i="1" s="1"/>
  <c r="Z524" i="1"/>
  <c r="AB524" i="1" s="1"/>
  <c r="Z942" i="1"/>
  <c r="AB942" i="1" s="1"/>
  <c r="AB938" i="1"/>
  <c r="AA872" i="1"/>
  <c r="Z812" i="1"/>
  <c r="AB812" i="1" s="1"/>
  <c r="AB799" i="1"/>
  <c r="AA799" i="1"/>
  <c r="X1268" i="1"/>
  <c r="X1272" i="1" s="1"/>
  <c r="X1282" i="1"/>
  <c r="P1268" i="1"/>
  <c r="P1282" i="1"/>
  <c r="H1268" i="1"/>
  <c r="H1272" i="1" s="1"/>
  <c r="H1282" i="1"/>
  <c r="AA1184" i="1"/>
  <c r="Z1112" i="1"/>
  <c r="AB1112" i="1" s="1"/>
  <c r="AB1108" i="1"/>
  <c r="X1062" i="1"/>
  <c r="X1064" i="1" s="1"/>
  <c r="AA982" i="1"/>
  <c r="AA984" i="1" s="1"/>
  <c r="AA963" i="1"/>
  <c r="AA964" i="1" s="1"/>
  <c r="Z880" i="1"/>
  <c r="AA880" i="1" s="1"/>
  <c r="S882" i="1"/>
  <c r="S884" i="1" s="1"/>
  <c r="K882" i="1"/>
  <c r="K884" i="1" s="1"/>
  <c r="C882" i="1"/>
  <c r="C884" i="1" s="1"/>
  <c r="AA829" i="1"/>
  <c r="AA832" i="1" s="1"/>
  <c r="AA834" i="1" s="1"/>
  <c r="AA768" i="1"/>
  <c r="AA772" i="1" s="1"/>
  <c r="AB195" i="1"/>
  <c r="Z199" i="1"/>
  <c r="Z764" i="1"/>
  <c r="AB764" i="1" s="1"/>
  <c r="Z774" i="1"/>
  <c r="AB774" i="1" s="1"/>
  <c r="Z282" i="1"/>
  <c r="AB278" i="1"/>
  <c r="AA274" i="1"/>
  <c r="Z251" i="1"/>
  <c r="AA195" i="1"/>
  <c r="AA199" i="1" s="1"/>
  <c r="Z101" i="1"/>
  <c r="AB101" i="1" s="1"/>
  <c r="AA85" i="1"/>
  <c r="AA89" i="1" s="1"/>
  <c r="AA241" i="1"/>
  <c r="AA242" i="1" s="1"/>
  <c r="AA250" i="1"/>
  <c r="Z209" i="1"/>
  <c r="AB209" i="1" s="1"/>
  <c r="AB205" i="1"/>
  <c r="Y2528" i="1"/>
  <c r="I2528" i="1"/>
  <c r="AA2389" i="1"/>
  <c r="M2528" i="1"/>
  <c r="Z2518" i="1"/>
  <c r="AA2509" i="1"/>
  <c r="X2528" i="1"/>
  <c r="X2519" i="1"/>
  <c r="H2528" i="1"/>
  <c r="H2519" i="1"/>
  <c r="D2535" i="1"/>
  <c r="K2528" i="1"/>
  <c r="AA2429" i="1"/>
  <c r="M2524" i="1"/>
  <c r="Z2514" i="1"/>
  <c r="AB2514" i="1" s="1"/>
  <c r="X2523" i="1"/>
  <c r="X2517" i="1"/>
  <c r="D2523" i="1"/>
  <c r="D2517" i="1"/>
  <c r="AA2457" i="1"/>
  <c r="AA2459" i="1" s="1"/>
  <c r="S2523" i="1"/>
  <c r="S2517" i="1"/>
  <c r="S2519" i="1" s="1"/>
  <c r="K2523" i="1"/>
  <c r="K2517" i="1"/>
  <c r="K2519" i="1" s="1"/>
  <c r="C2523" i="1"/>
  <c r="C2517" i="1"/>
  <c r="AA2289" i="1"/>
  <c r="AB2367" i="1"/>
  <c r="AA2207" i="1"/>
  <c r="AA2209" i="1" s="1"/>
  <c r="AA2307" i="1"/>
  <c r="AA2309" i="1" s="1"/>
  <c r="C2535" i="1"/>
  <c r="E2523" i="1"/>
  <c r="E2517" i="1"/>
  <c r="AA2319" i="1"/>
  <c r="AB2343" i="1"/>
  <c r="Z2347" i="1"/>
  <c r="AA2279" i="1"/>
  <c r="AA2204" i="1"/>
  <c r="AB2197" i="1"/>
  <c r="AB2164" i="1"/>
  <c r="Z2167" i="1"/>
  <c r="AB1977" i="1"/>
  <c r="Z1980" i="1"/>
  <c r="AA1977" i="1"/>
  <c r="AA1980" i="1" s="1"/>
  <c r="AA1982" i="1" s="1"/>
  <c r="AB2217" i="1"/>
  <c r="AB2083" i="1"/>
  <c r="Z2085" i="1"/>
  <c r="AB2085" i="1" s="1"/>
  <c r="AA2219" i="1"/>
  <c r="AB2111" i="1"/>
  <c r="Z2115" i="1"/>
  <c r="AA2063" i="1"/>
  <c r="AA2065" i="1" s="1"/>
  <c r="AA2025" i="1"/>
  <c r="AA2186" i="1"/>
  <c r="Z2095" i="1"/>
  <c r="AB2095" i="1" s="1"/>
  <c r="AB2093" i="1"/>
  <c r="AB2029" i="1"/>
  <c r="Z2033" i="1"/>
  <c r="Z1962" i="1"/>
  <c r="AB1962" i="1" s="1"/>
  <c r="AB1961" i="1"/>
  <c r="AA1961" i="1"/>
  <c r="AA1962" i="1" s="1"/>
  <c r="W1990" i="1"/>
  <c r="O1990" i="1"/>
  <c r="W1991" i="1"/>
  <c r="W1992" i="1" s="1"/>
  <c r="W1952" i="1"/>
  <c r="O1991" i="1"/>
  <c r="O1992" i="1" s="1"/>
  <c r="O1952" i="1"/>
  <c r="G1991" i="1"/>
  <c r="G1992" i="1" s="1"/>
  <c r="G1952" i="1"/>
  <c r="AB1845" i="1"/>
  <c r="AA1845" i="1"/>
  <c r="AA1848" i="1" s="1"/>
  <c r="AA1850" i="1"/>
  <c r="AB1815" i="1"/>
  <c r="AA1815" i="1"/>
  <c r="AA1818" i="1" s="1"/>
  <c r="AA1820" i="1" s="1"/>
  <c r="S1929" i="1"/>
  <c r="S1720" i="1"/>
  <c r="K1929" i="1"/>
  <c r="C1929" i="1"/>
  <c r="AB1875" i="1"/>
  <c r="Z1878" i="1"/>
  <c r="AA1838" i="1"/>
  <c r="AA1840" i="1" s="1"/>
  <c r="AA1790" i="1"/>
  <c r="AA1664" i="1"/>
  <c r="AA1668" i="1" s="1"/>
  <c r="Z1668" i="1"/>
  <c r="AB1668" i="1" s="1"/>
  <c r="AB1664" i="1"/>
  <c r="Z2105" i="1"/>
  <c r="AB2105" i="1" s="1"/>
  <c r="AB2103" i="1"/>
  <c r="Z1750" i="1"/>
  <c r="AB1750" i="1" s="1"/>
  <c r="W1935" i="1"/>
  <c r="W2534" i="1" s="1"/>
  <c r="O1935" i="1"/>
  <c r="G1935" i="1"/>
  <c r="G2534" i="1" s="1"/>
  <c r="AB1695" i="1"/>
  <c r="AA1695" i="1"/>
  <c r="AA1698" i="1" s="1"/>
  <c r="AA1700" i="1" s="1"/>
  <c r="Z1670" i="1"/>
  <c r="AB1670" i="1" s="1"/>
  <c r="AA1669" i="1"/>
  <c r="AA1670" i="1" s="1"/>
  <c r="Z1648" i="1"/>
  <c r="AB1648" i="1" s="1"/>
  <c r="AB1644" i="1"/>
  <c r="AB1635" i="1"/>
  <c r="AA1635" i="1"/>
  <c r="Z1630" i="1"/>
  <c r="AB1630" i="1" s="1"/>
  <c r="AA1629" i="1"/>
  <c r="Z1608" i="1"/>
  <c r="AB1608" i="1" s="1"/>
  <c r="AB1604" i="1"/>
  <c r="AB1595" i="1"/>
  <c r="AA1595" i="1"/>
  <c r="Z1590" i="1"/>
  <c r="AB1590" i="1" s="1"/>
  <c r="AA1589" i="1"/>
  <c r="AB1564" i="1"/>
  <c r="Z1568" i="1"/>
  <c r="AB1568" i="1" s="1"/>
  <c r="AB1555" i="1"/>
  <c r="AA1555" i="1"/>
  <c r="Z1550" i="1"/>
  <c r="AB1550" i="1" s="1"/>
  <c r="AA1549" i="1"/>
  <c r="Q1929" i="1"/>
  <c r="Q1720" i="1"/>
  <c r="K1718" i="1"/>
  <c r="K1720" i="1" s="1"/>
  <c r="Z1558" i="1"/>
  <c r="AB1558" i="1" s="1"/>
  <c r="AB1554" i="1"/>
  <c r="AA1548" i="1"/>
  <c r="T1936" i="1"/>
  <c r="T2535" i="1" s="1"/>
  <c r="D1936" i="1"/>
  <c r="AA1972" i="1"/>
  <c r="AA1798" i="1"/>
  <c r="AA1800" i="1" s="1"/>
  <c r="Z1768" i="1"/>
  <c r="AB1765" i="1"/>
  <c r="R1738" i="1"/>
  <c r="R1740" i="1" s="1"/>
  <c r="J1738" i="1"/>
  <c r="J1740" i="1" s="1"/>
  <c r="B1924" i="1"/>
  <c r="AA1714" i="1"/>
  <c r="O1718" i="1"/>
  <c r="Z1986" i="1"/>
  <c r="M1990" i="1"/>
  <c r="M1992" i="1" s="1"/>
  <c r="P1719" i="1"/>
  <c r="D1719" i="1"/>
  <c r="C1718" i="1"/>
  <c r="C1720" i="1" s="1"/>
  <c r="Z1658" i="1"/>
  <c r="AB1658" i="1" s="1"/>
  <c r="AB1654" i="1"/>
  <c r="P1528" i="1"/>
  <c r="P1530" i="1" s="1"/>
  <c r="P1514" i="1"/>
  <c r="Z1524" i="1"/>
  <c r="AA1524" i="1" s="1"/>
  <c r="Z1442" i="1"/>
  <c r="AB1438" i="1"/>
  <c r="AB1433" i="1"/>
  <c r="AA1433" i="1"/>
  <c r="U1715" i="1"/>
  <c r="L1518" i="1"/>
  <c r="L1520" i="1" s="1"/>
  <c r="AB1459" i="1"/>
  <c r="M1515" i="1"/>
  <c r="Z1515" i="1" s="1"/>
  <c r="AB1515" i="1" s="1"/>
  <c r="Z1525" i="1"/>
  <c r="B1516" i="1"/>
  <c r="AA1538" i="1"/>
  <c r="AA1540" i="1" s="1"/>
  <c r="U1528" i="1"/>
  <c r="U1530" i="1" s="1"/>
  <c r="Y1462" i="1"/>
  <c r="Y1464" i="1" s="1"/>
  <c r="Q1462" i="1"/>
  <c r="Q1464" i="1" s="1"/>
  <c r="AA1604" i="1"/>
  <c r="AA1608" i="1" s="1"/>
  <c r="Z1538" i="1"/>
  <c r="AB1538" i="1" s="1"/>
  <c r="AB1534" i="1"/>
  <c r="D1528" i="1"/>
  <c r="D1530" i="1" s="1"/>
  <c r="AB1383" i="1"/>
  <c r="Z1342" i="1"/>
  <c r="AB1342" i="1" s="1"/>
  <c r="AB1338" i="1"/>
  <c r="AB1363" i="1"/>
  <c r="AA1280" i="1"/>
  <c r="B1270" i="1"/>
  <c r="Z1262" i="1"/>
  <c r="AB1262" i="1" s="1"/>
  <c r="X1284" i="1"/>
  <c r="X1273" i="1"/>
  <c r="X1274" i="1" s="1"/>
  <c r="P1284" i="1"/>
  <c r="P1273" i="1"/>
  <c r="H1284" i="1"/>
  <c r="H1273" i="1"/>
  <c r="H1274" i="1" s="1"/>
  <c r="I1282" i="1"/>
  <c r="I1268" i="1"/>
  <c r="I1272" i="1" s="1"/>
  <c r="Z1202" i="1"/>
  <c r="AB1198" i="1"/>
  <c r="Z1162" i="1"/>
  <c r="AB1162" i="1" s="1"/>
  <c r="AB1158" i="1"/>
  <c r="Z1122" i="1"/>
  <c r="AB1118" i="1"/>
  <c r="AA1383" i="1"/>
  <c r="AA1384" i="1" s="1"/>
  <c r="AA1338" i="1"/>
  <c r="AA1342" i="1" s="1"/>
  <c r="Z1264" i="1"/>
  <c r="AB1264" i="1" s="1"/>
  <c r="Z1252" i="1"/>
  <c r="AB1248" i="1"/>
  <c r="AA1248" i="1"/>
  <c r="AA1252" i="1" s="1"/>
  <c r="AA1254" i="1" s="1"/>
  <c r="W1082" i="1"/>
  <c r="W1084" i="1" s="1"/>
  <c r="W1058" i="1"/>
  <c r="W1062" i="1" s="1"/>
  <c r="O1082" i="1"/>
  <c r="O1084" i="1" s="1"/>
  <c r="O1058" i="1"/>
  <c r="O1062" i="1" s="1"/>
  <c r="G1082" i="1"/>
  <c r="G1084" i="1" s="1"/>
  <c r="G1058" i="1"/>
  <c r="G1062" i="1" s="1"/>
  <c r="AB1169" i="1"/>
  <c r="AA1169" i="1"/>
  <c r="AA1172" i="1" s="1"/>
  <c r="AA1174" i="1" s="1"/>
  <c r="Z1092" i="1"/>
  <c r="AB1092" i="1" s="1"/>
  <c r="AB1088" i="1"/>
  <c r="B1058" i="1"/>
  <c r="B1082" i="1"/>
  <c r="B1084" i="1" s="1"/>
  <c r="M288" i="1"/>
  <c r="E1062" i="1"/>
  <c r="E1064" i="1" s="1"/>
  <c r="E288" i="1"/>
  <c r="E292" i="1" s="1"/>
  <c r="E294" i="1" s="1"/>
  <c r="L882" i="1"/>
  <c r="L884" i="1" s="1"/>
  <c r="AA1363" i="1"/>
  <c r="Z1022" i="1"/>
  <c r="AB1022" i="1" s="1"/>
  <c r="AB1018" i="1"/>
  <c r="AA1018" i="1"/>
  <c r="W1273" i="1"/>
  <c r="O1273" i="1"/>
  <c r="G1273" i="1"/>
  <c r="AA1292" i="1"/>
  <c r="Y1082" i="1"/>
  <c r="Y1084" i="1" s="1"/>
  <c r="Q1082" i="1"/>
  <c r="Q1084" i="1" s="1"/>
  <c r="Z992" i="1"/>
  <c r="AB992" i="1" s="1"/>
  <c r="AB988" i="1"/>
  <c r="Z902" i="1"/>
  <c r="AB902" i="1" s="1"/>
  <c r="AB898" i="1"/>
  <c r="AA874" i="1"/>
  <c r="AA823" i="1"/>
  <c r="Z1244" i="1"/>
  <c r="AB1244" i="1" s="1"/>
  <c r="P1082" i="1"/>
  <c r="P1084" i="1" s="1"/>
  <c r="P1058" i="1"/>
  <c r="P1062" i="1" s="1"/>
  <c r="P1064" i="1" s="1"/>
  <c r="D1082" i="1"/>
  <c r="D1084" i="1" s="1"/>
  <c r="D1058" i="1"/>
  <c r="D1062" i="1" s="1"/>
  <c r="D1064" i="1" s="1"/>
  <c r="Z1094" i="1"/>
  <c r="AB1094" i="1" s="1"/>
  <c r="Z962" i="1"/>
  <c r="AB962" i="1" s="1"/>
  <c r="AB958" i="1"/>
  <c r="AA854" i="1"/>
  <c r="Z952" i="1"/>
  <c r="AB952" i="1" s="1"/>
  <c r="Z864" i="1"/>
  <c r="AB864" i="1" s="1"/>
  <c r="AA863" i="1"/>
  <c r="AA864" i="1" s="1"/>
  <c r="Z802" i="1"/>
  <c r="AB802" i="1" s="1"/>
  <c r="AA1108" i="1"/>
  <c r="AA1112" i="1" s="1"/>
  <c r="X1082" i="1"/>
  <c r="X1084" i="1" s="1"/>
  <c r="Z922" i="1"/>
  <c r="AB922" i="1" s="1"/>
  <c r="AB918" i="1"/>
  <c r="AA889" i="1"/>
  <c r="Z704" i="1"/>
  <c r="AB704" i="1" s="1"/>
  <c r="AA688" i="1"/>
  <c r="AA692" i="1" s="1"/>
  <c r="AA694" i="1" s="1"/>
  <c r="Z624" i="1"/>
  <c r="AB624" i="1" s="1"/>
  <c r="AA608" i="1"/>
  <c r="AA612" i="1" s="1"/>
  <c r="AA614" i="1" s="1"/>
  <c r="AA528" i="1"/>
  <c r="AA532" i="1" s="1"/>
  <c r="AA534" i="1" s="1"/>
  <c r="AB242" i="1"/>
  <c r="AB240" i="1"/>
  <c r="Z191" i="1"/>
  <c r="AB191" i="1" s="1"/>
  <c r="Z151" i="1"/>
  <c r="AB151" i="1" s="1"/>
  <c r="Z121" i="1"/>
  <c r="AB121" i="1" s="1"/>
  <c r="Z81" i="1"/>
  <c r="AB81" i="1" s="1"/>
  <c r="AA41" i="1"/>
  <c r="Z502" i="1"/>
  <c r="AB498" i="1"/>
  <c r="AB438" i="1"/>
  <c r="Z442" i="1"/>
  <c r="AB418" i="1"/>
  <c r="Z422" i="1"/>
  <c r="AB398" i="1"/>
  <c r="Z402" i="1"/>
  <c r="AB378" i="1"/>
  <c r="Z382" i="1"/>
  <c r="AB358" i="1"/>
  <c r="Z362" i="1"/>
  <c r="AB338" i="1"/>
  <c r="Z342" i="1"/>
  <c r="AB318" i="1"/>
  <c r="Z322" i="1"/>
  <c r="AB298" i="1"/>
  <c r="Z302" i="1"/>
  <c r="Z181" i="1"/>
  <c r="AB181" i="1" s="1"/>
  <c r="Z141" i="1"/>
  <c r="AB141" i="1" s="1"/>
  <c r="AA101" i="1"/>
  <c r="AA61" i="1"/>
  <c r="AA201" i="1"/>
  <c r="AA284" i="1"/>
  <c r="Z161" i="1"/>
  <c r="AB161" i="1" s="1"/>
  <c r="M250" i="1"/>
  <c r="M252" i="1" s="1"/>
  <c r="Z131" i="1"/>
  <c r="AB131" i="1" s="1"/>
  <c r="Z91" i="1"/>
  <c r="AB91" i="1" s="1"/>
  <c r="Z51" i="1"/>
  <c r="AB51" i="1" s="1"/>
  <c r="AA454" i="1"/>
  <c r="Z2409" i="1"/>
  <c r="AB2409" i="1" s="1"/>
  <c r="AB2407" i="1"/>
  <c r="T2523" i="1"/>
  <c r="T2517" i="1"/>
  <c r="AA2467" i="1"/>
  <c r="AA2469" i="1" s="1"/>
  <c r="V2534" i="1"/>
  <c r="Z2289" i="1"/>
  <c r="AB2289" i="1" s="1"/>
  <c r="AB2287" i="1"/>
  <c r="AA2377" i="1"/>
  <c r="R2528" i="1"/>
  <c r="R2519" i="1"/>
  <c r="J2528" i="1"/>
  <c r="J2519" i="1"/>
  <c r="V2523" i="1"/>
  <c r="V2517" i="1"/>
  <c r="V2519" i="1" s="1"/>
  <c r="N2523" i="1"/>
  <c r="N2517" i="1"/>
  <c r="N2519" i="1" s="1"/>
  <c r="F2523" i="1"/>
  <c r="F2517" i="1"/>
  <c r="F2519" i="1" s="1"/>
  <c r="AB2257" i="1"/>
  <c r="Z2259" i="1"/>
  <c r="AB2259" i="1" s="1"/>
  <c r="Z2369" i="1"/>
  <c r="AB2369" i="1" s="1"/>
  <c r="Z2354" i="1"/>
  <c r="M2523" i="1"/>
  <c r="M2517" i="1"/>
  <c r="M2519" i="1" s="1"/>
  <c r="Z2513" i="1"/>
  <c r="AA2345" i="1"/>
  <c r="AB2345" i="1"/>
  <c r="Z2249" i="1"/>
  <c r="AB2249" i="1" s="1"/>
  <c r="AA2188" i="1"/>
  <c r="AA2379" i="1"/>
  <c r="R2536" i="1"/>
  <c r="AA2366" i="1"/>
  <c r="AA2367" i="1" s="1"/>
  <c r="AA2369" i="1" s="1"/>
  <c r="Z2237" i="1"/>
  <c r="Z2199" i="1"/>
  <c r="AB2199" i="1" s="1"/>
  <c r="Z2184" i="1"/>
  <c r="AB2184" i="1" s="1"/>
  <c r="Z2043" i="1"/>
  <c r="AB2039" i="1"/>
  <c r="Z2219" i="1"/>
  <c r="AB2219" i="1" s="1"/>
  <c r="T2187" i="1"/>
  <c r="T2189" i="1" s="1"/>
  <c r="AA2194" i="1"/>
  <c r="AA2197" i="1" s="1"/>
  <c r="AA2199" i="1" s="1"/>
  <c r="AA2075" i="1"/>
  <c r="AA1987" i="1"/>
  <c r="Z1868" i="1"/>
  <c r="AB1865" i="1"/>
  <c r="AA1865" i="1"/>
  <c r="AA1868" i="1" s="1"/>
  <c r="AA1870" i="1" s="1"/>
  <c r="AA1905" i="1"/>
  <c r="AA1908" i="1" s="1"/>
  <c r="AA1910" i="1" s="1"/>
  <c r="Z1735" i="1"/>
  <c r="R1935" i="1"/>
  <c r="R2534" i="1" s="1"/>
  <c r="J1935" i="1"/>
  <c r="B1715" i="1"/>
  <c r="AB1915" i="1"/>
  <c r="Z1918" i="1"/>
  <c r="AA1830" i="1"/>
  <c r="Z1818" i="1"/>
  <c r="AB1737" i="1"/>
  <c r="AA1737" i="1"/>
  <c r="AA2103" i="1"/>
  <c r="AA2105" i="1" s="1"/>
  <c r="Z1838" i="1"/>
  <c r="L1715" i="1"/>
  <c r="L1738" i="1"/>
  <c r="L1740" i="1" s="1"/>
  <c r="Z1698" i="1"/>
  <c r="AB1698" i="1" s="1"/>
  <c r="AB1694" i="1"/>
  <c r="AA1689" i="1"/>
  <c r="Z1680" i="1"/>
  <c r="AB1680" i="1" s="1"/>
  <c r="AB1675" i="1"/>
  <c r="AA1675" i="1"/>
  <c r="AA1638" i="1"/>
  <c r="AA1640" i="1" s="1"/>
  <c r="AA1598" i="1"/>
  <c r="AA1600" i="1" s="1"/>
  <c r="AA1558" i="1"/>
  <c r="AA1560" i="1" s="1"/>
  <c r="M1516" i="1"/>
  <c r="Z1526" i="1"/>
  <c r="AA1526" i="1" s="1"/>
  <c r="Y1528" i="1"/>
  <c r="Y1530" i="1" s="1"/>
  <c r="Y1514" i="1"/>
  <c r="Z1758" i="1"/>
  <c r="AB1758" i="1" s="1"/>
  <c r="H1925" i="1"/>
  <c r="H1935" i="1" s="1"/>
  <c r="H2534" i="1" s="1"/>
  <c r="H1718" i="1"/>
  <c r="AA1674" i="1"/>
  <c r="Z1638" i="1"/>
  <c r="AB1638" i="1" s="1"/>
  <c r="AB1634" i="1"/>
  <c r="AA1628" i="1"/>
  <c r="Z1598" i="1"/>
  <c r="AB1598" i="1" s="1"/>
  <c r="AB1594" i="1"/>
  <c r="AA1588" i="1"/>
  <c r="V1952" i="1"/>
  <c r="V1991" i="1"/>
  <c r="V1992" i="1" s="1"/>
  <c r="N1952" i="1"/>
  <c r="N1991" i="1"/>
  <c r="Z1951" i="1"/>
  <c r="AA1951" i="1" s="1"/>
  <c r="AA1952" i="1" s="1"/>
  <c r="F1952" i="1"/>
  <c r="F1991" i="1"/>
  <c r="F1992" i="1" s="1"/>
  <c r="V1924" i="1"/>
  <c r="V1718" i="1"/>
  <c r="N1718" i="1"/>
  <c r="N1720" i="1" s="1"/>
  <c r="F1924" i="1"/>
  <c r="F1718" i="1"/>
  <c r="B1738" i="1"/>
  <c r="B1740" i="1" s="1"/>
  <c r="AB1615" i="1"/>
  <c r="AA1615" i="1"/>
  <c r="AA1618" i="1" s="1"/>
  <c r="AA1620" i="1" s="1"/>
  <c r="AB1575" i="1"/>
  <c r="AA1575" i="1"/>
  <c r="AA1578" i="1" s="1"/>
  <c r="AA1580" i="1" s="1"/>
  <c r="X1925" i="1"/>
  <c r="X1935" i="1" s="1"/>
  <c r="X2534" i="1" s="1"/>
  <c r="X1718" i="1"/>
  <c r="Z1700" i="1"/>
  <c r="AB1700" i="1" s="1"/>
  <c r="AA1644" i="1"/>
  <c r="AA1648" i="1" s="1"/>
  <c r="Z1640" i="1"/>
  <c r="AB1640" i="1" s="1"/>
  <c r="X1528" i="1"/>
  <c r="X1530" i="1" s="1"/>
  <c r="X1514" i="1"/>
  <c r="AA1459" i="1"/>
  <c r="B1462" i="1"/>
  <c r="B1464" i="1" s="1"/>
  <c r="AB1453" i="1"/>
  <c r="L1528" i="1"/>
  <c r="L1530" i="1" s="1"/>
  <c r="H1483" i="1"/>
  <c r="Z1432" i="1"/>
  <c r="AB1432" i="1" s="1"/>
  <c r="AB1428" i="1"/>
  <c r="AA1564" i="1"/>
  <c r="AA1568" i="1" s="1"/>
  <c r="Z1560" i="1"/>
  <c r="AB1560" i="1" s="1"/>
  <c r="W1528" i="1"/>
  <c r="W1530" i="1" s="1"/>
  <c r="W1514" i="1"/>
  <c r="O1528" i="1"/>
  <c r="O1530" i="1" s="1"/>
  <c r="O1514" i="1"/>
  <c r="G1528" i="1"/>
  <c r="G1530" i="1" s="1"/>
  <c r="G1514" i="1"/>
  <c r="E1518" i="1"/>
  <c r="E1520" i="1" s="1"/>
  <c r="I1462" i="1"/>
  <c r="I1464" i="1" s="1"/>
  <c r="V1528" i="1"/>
  <c r="V1530" i="1" s="1"/>
  <c r="V1514" i="1"/>
  <c r="V1518" i="1" s="1"/>
  <c r="V1520" i="1" s="1"/>
  <c r="N1528" i="1"/>
  <c r="N1530" i="1" s="1"/>
  <c r="N1514" i="1"/>
  <c r="N1518" i="1" s="1"/>
  <c r="N1520" i="1" s="1"/>
  <c r="F1528" i="1"/>
  <c r="F1530" i="1" s="1"/>
  <c r="F1514" i="1"/>
  <c r="F1518" i="1" s="1"/>
  <c r="F1520" i="1" s="1"/>
  <c r="T1518" i="1"/>
  <c r="T1520" i="1" s="1"/>
  <c r="Z1424" i="1"/>
  <c r="AB1424" i="1" s="1"/>
  <c r="AB1423" i="1"/>
  <c r="AA1423" i="1"/>
  <c r="AA1424" i="1" s="1"/>
  <c r="AA1409" i="1"/>
  <c r="AB1409" i="1"/>
  <c r="AA1428" i="1"/>
  <c r="AA1432" i="1" s="1"/>
  <c r="Z1412" i="1"/>
  <c r="AB1408" i="1"/>
  <c r="AB1343" i="1"/>
  <c r="Z1344" i="1"/>
  <c r="AB1344" i="1" s="1"/>
  <c r="AA1343" i="1"/>
  <c r="AA1344" i="1" s="1"/>
  <c r="Z1394" i="1"/>
  <c r="AB1394" i="1" s="1"/>
  <c r="AB1393" i="1"/>
  <c r="Z1382" i="1"/>
  <c r="AB1382" i="1" s="1"/>
  <c r="AB1378" i="1"/>
  <c r="AB1319" i="1"/>
  <c r="AA1319" i="1"/>
  <c r="AA1322" i="1" s="1"/>
  <c r="AA1324" i="1" s="1"/>
  <c r="AB1359" i="1"/>
  <c r="AA1359" i="1"/>
  <c r="AA1362" i="1" s="1"/>
  <c r="U1282" i="1"/>
  <c r="U1268" i="1"/>
  <c r="U1272" i="1" s="1"/>
  <c r="M1282" i="1"/>
  <c r="M1284" i="1" s="1"/>
  <c r="M1268" i="1"/>
  <c r="Z1278" i="1"/>
  <c r="AB1293" i="1"/>
  <c r="R1273" i="1"/>
  <c r="R1284" i="1"/>
  <c r="J1273" i="1"/>
  <c r="J1284" i="1"/>
  <c r="AA1283" i="1"/>
  <c r="B1273" i="1"/>
  <c r="B1284" i="1"/>
  <c r="W1282" i="1"/>
  <c r="W1284" i="1" s="1"/>
  <c r="W1268" i="1"/>
  <c r="O1282" i="1"/>
  <c r="O1284" i="1" s="1"/>
  <c r="O1268" i="1"/>
  <c r="G1282" i="1"/>
  <c r="G1284" i="1" s="1"/>
  <c r="G1268" i="1"/>
  <c r="AA1114" i="1"/>
  <c r="Z994" i="1"/>
  <c r="AB994" i="1" s="1"/>
  <c r="AA1398" i="1"/>
  <c r="AA1402" i="1" s="1"/>
  <c r="AA1404" i="1" s="1"/>
  <c r="Z1352" i="1"/>
  <c r="AB1348" i="1"/>
  <c r="AB1333" i="1"/>
  <c r="U1273" i="1"/>
  <c r="U1284" i="1"/>
  <c r="Z1172" i="1"/>
  <c r="AB1172" i="1" s="1"/>
  <c r="AB1168" i="1"/>
  <c r="Z1164" i="1"/>
  <c r="AB1164" i="1" s="1"/>
  <c r="AA1163" i="1"/>
  <c r="V1058" i="1"/>
  <c r="V1082" i="1"/>
  <c r="V1084" i="1" s="1"/>
  <c r="N1058" i="1"/>
  <c r="N1082" i="1"/>
  <c r="N1084" i="1" s="1"/>
  <c r="F1058" i="1"/>
  <c r="F1082" i="1"/>
  <c r="F1084" i="1" s="1"/>
  <c r="Y1062" i="1"/>
  <c r="Y1064" i="1" s="1"/>
  <c r="Y288" i="1"/>
  <c r="Y292" i="1" s="1"/>
  <c r="Y294" i="1" s="1"/>
  <c r="Q1062" i="1"/>
  <c r="Q1064" i="1" s="1"/>
  <c r="Q288" i="1"/>
  <c r="Q292" i="1" s="1"/>
  <c r="Q294" i="1" s="1"/>
  <c r="Z1032" i="1"/>
  <c r="AB1032" i="1" s="1"/>
  <c r="AB1028" i="1"/>
  <c r="AA993" i="1"/>
  <c r="AA994" i="1" s="1"/>
  <c r="X882" i="1"/>
  <c r="X884" i="1" s="1"/>
  <c r="X288" i="1"/>
  <c r="X292" i="1" s="1"/>
  <c r="X294" i="1" s="1"/>
  <c r="H882" i="1"/>
  <c r="H884" i="1" s="1"/>
  <c r="Z822" i="1"/>
  <c r="AB822" i="1" s="1"/>
  <c r="AA818" i="1"/>
  <c r="AA822" i="1" s="1"/>
  <c r="M1271" i="1"/>
  <c r="Z1271" i="1" s="1"/>
  <c r="Z1281" i="1"/>
  <c r="E1273" i="1"/>
  <c r="Z1232" i="1"/>
  <c r="AB1228" i="1"/>
  <c r="AA1228" i="1"/>
  <c r="AA1232" i="1" s="1"/>
  <c r="AA1234" i="1" s="1"/>
  <c r="AA1148" i="1"/>
  <c r="AA1002" i="1"/>
  <c r="Z944" i="1"/>
  <c r="AB944" i="1" s="1"/>
  <c r="Z904" i="1"/>
  <c r="AB904" i="1" s="1"/>
  <c r="Q1273" i="1"/>
  <c r="Q1284" i="1"/>
  <c r="AB1323" i="1"/>
  <c r="AA1259" i="1"/>
  <c r="AA1262" i="1" s="1"/>
  <c r="AA1264" i="1" s="1"/>
  <c r="Z1222" i="1"/>
  <c r="AB1222" i="1" s="1"/>
  <c r="I1082" i="1"/>
  <c r="I1084" i="1" s="1"/>
  <c r="Z1132" i="1"/>
  <c r="AB1132" i="1" s="1"/>
  <c r="AB1128" i="1"/>
  <c r="AA1118" i="1"/>
  <c r="AA1122" i="1" s="1"/>
  <c r="AA1124" i="1" s="1"/>
  <c r="AA1081" i="1"/>
  <c r="B1061" i="1"/>
  <c r="W1064" i="1"/>
  <c r="W293" i="1"/>
  <c r="O1064" i="1"/>
  <c r="Z1063" i="1"/>
  <c r="O293" i="1"/>
  <c r="G1064" i="1"/>
  <c r="G293" i="1"/>
  <c r="AA1043" i="1"/>
  <c r="AA1044" i="1" s="1"/>
  <c r="AA1033" i="1"/>
  <c r="AA1034" i="1" s="1"/>
  <c r="Z1002" i="1"/>
  <c r="AB1002" i="1" s="1"/>
  <c r="Z814" i="1"/>
  <c r="AB814" i="1" s="1"/>
  <c r="AA1243" i="1"/>
  <c r="AA1244" i="1" s="1"/>
  <c r="Z1192" i="1"/>
  <c r="AB1192" i="1" s="1"/>
  <c r="AB1188" i="1"/>
  <c r="B1059" i="1"/>
  <c r="AA714" i="1"/>
  <c r="AA674" i="1"/>
  <c r="AA634" i="1"/>
  <c r="AA594" i="1"/>
  <c r="AA554" i="1"/>
  <c r="Z854" i="1"/>
  <c r="AB854" i="1" s="1"/>
  <c r="AA798" i="1"/>
  <c r="AA802" i="1" s="1"/>
  <c r="AA804" i="1" s="1"/>
  <c r="Z752" i="1"/>
  <c r="AA748" i="1"/>
  <c r="AA752" i="1" s="1"/>
  <c r="T1268" i="1"/>
  <c r="T1282" i="1"/>
  <c r="L1268" i="1"/>
  <c r="L1282" i="1"/>
  <c r="D1268" i="1"/>
  <c r="D1282" i="1"/>
  <c r="Z1174" i="1"/>
  <c r="AB1174" i="1" s="1"/>
  <c r="AA1019" i="1"/>
  <c r="Z982" i="1"/>
  <c r="AB982" i="1" s="1"/>
  <c r="W882" i="1"/>
  <c r="W884" i="1" s="1"/>
  <c r="W288" i="1"/>
  <c r="W292" i="1" s="1"/>
  <c r="O882" i="1"/>
  <c r="O884" i="1" s="1"/>
  <c r="O288" i="1"/>
  <c r="O292" i="1" s="1"/>
  <c r="G882" i="1"/>
  <c r="G884" i="1" s="1"/>
  <c r="G288" i="1"/>
  <c r="G292" i="1" s="1"/>
  <c r="AA883" i="1"/>
  <c r="Z792" i="1"/>
  <c r="AB792" i="1" s="1"/>
  <c r="AA788" i="1"/>
  <c r="AA792" i="1" s="1"/>
  <c r="AA794" i="1" s="1"/>
  <c r="AA603" i="1"/>
  <c r="AA604" i="1" s="1"/>
  <c r="AA563" i="1"/>
  <c r="AA564" i="1" s="1"/>
  <c r="AA523" i="1"/>
  <c r="AA524" i="1" s="1"/>
  <c r="Z272" i="1"/>
  <c r="AB268" i="1"/>
  <c r="Z734" i="1"/>
  <c r="AB734" i="1" s="1"/>
  <c r="Z694" i="1"/>
  <c r="AB694" i="1" s="1"/>
  <c r="Z654" i="1"/>
  <c r="AB654" i="1" s="1"/>
  <c r="Z614" i="1"/>
  <c r="AB614" i="1" s="1"/>
  <c r="Z574" i="1"/>
  <c r="AB574" i="1" s="1"/>
  <c r="Z534" i="1"/>
  <c r="AB534" i="1" s="1"/>
  <c r="B211" i="1"/>
  <c r="Z878" i="1"/>
  <c r="AA374" i="1"/>
  <c r="AA354" i="1"/>
  <c r="AA334" i="1"/>
  <c r="AA314" i="1"/>
  <c r="Z264" i="1"/>
  <c r="AB264" i="1" s="1"/>
  <c r="AB263" i="1"/>
  <c r="Z232" i="1"/>
  <c r="AB232" i="1" s="1"/>
  <c r="AB231" i="1"/>
  <c r="M211" i="1"/>
  <c r="Z210" i="1"/>
  <c r="AA155" i="1"/>
  <c r="AA159" i="1" s="1"/>
  <c r="AA161" i="1" s="1"/>
  <c r="AA125" i="1"/>
  <c r="AA129" i="1" s="1"/>
  <c r="AA131" i="1" s="1"/>
  <c r="AA45" i="1"/>
  <c r="AA49" i="1" s="1"/>
  <c r="AA51" i="1" s="1"/>
  <c r="AA19" i="1"/>
  <c r="AA21" i="1" s="1"/>
  <c r="AA394" i="1"/>
  <c r="AA190" i="1"/>
  <c r="AA191" i="1" s="1"/>
  <c r="AA150" i="1"/>
  <c r="AA151" i="1" s="1"/>
  <c r="AA120" i="1"/>
  <c r="AA121" i="1" s="1"/>
  <c r="AA80" i="1"/>
  <c r="AA81" i="1" s="1"/>
  <c r="Z250" i="1"/>
  <c r="AB250" i="1" s="1"/>
  <c r="AB246" i="1"/>
  <c r="AA438" i="1"/>
  <c r="AA442" i="1" s="1"/>
  <c r="AA444" i="1" s="1"/>
  <c r="AA418" i="1"/>
  <c r="AA422" i="1" s="1"/>
  <c r="AA424" i="1" s="1"/>
  <c r="AA398" i="1"/>
  <c r="AA402" i="1" s="1"/>
  <c r="AA404" i="1" s="1"/>
  <c r="AA378" i="1"/>
  <c r="AA382" i="1" s="1"/>
  <c r="AA384" i="1" s="1"/>
  <c r="AA358" i="1"/>
  <c r="AA362" i="1" s="1"/>
  <c r="AA364" i="1" s="1"/>
  <c r="AA338" i="1"/>
  <c r="AA342" i="1" s="1"/>
  <c r="AA344" i="1" s="1"/>
  <c r="AA318" i="1"/>
  <c r="AA322" i="1" s="1"/>
  <c r="AA324" i="1" s="1"/>
  <c r="AA298" i="1"/>
  <c r="AA302" i="1" s="1"/>
  <c r="AA304" i="1" s="1"/>
  <c r="AA2399" i="1"/>
  <c r="T2528" i="1"/>
  <c r="T2519" i="1"/>
  <c r="D2528" i="1"/>
  <c r="D2519" i="1"/>
  <c r="Y2523" i="1"/>
  <c r="Y2517" i="1"/>
  <c r="Y2519" i="1" s="1"/>
  <c r="G2528" i="1"/>
  <c r="U2528" i="1"/>
  <c r="E2528" i="1"/>
  <c r="E2519" i="1"/>
  <c r="Z2509" i="1"/>
  <c r="AB2509" i="1" s="1"/>
  <c r="AA2439" i="1"/>
  <c r="P2528" i="1"/>
  <c r="P2519" i="1"/>
  <c r="U2523" i="1"/>
  <c r="U2517" i="1"/>
  <c r="U2519" i="1" s="1"/>
  <c r="AA2497" i="1"/>
  <c r="AA2499" i="1" s="1"/>
  <c r="W2528" i="1"/>
  <c r="W2519" i="1"/>
  <c r="C2528" i="1"/>
  <c r="C2519" i="1"/>
  <c r="M2526" i="1"/>
  <c r="Z2516" i="1"/>
  <c r="S2535" i="1"/>
  <c r="Z2429" i="1"/>
  <c r="AB2429" i="1" s="1"/>
  <c r="O2534" i="1"/>
  <c r="B2525" i="1"/>
  <c r="B2524" i="1"/>
  <c r="AA2514" i="1"/>
  <c r="M2525" i="1"/>
  <c r="Z2515" i="1"/>
  <c r="AA2515" i="1" s="1"/>
  <c r="W2523" i="1"/>
  <c r="W2517" i="1"/>
  <c r="O2523" i="1"/>
  <c r="O2517" i="1"/>
  <c r="O2519" i="1" s="1"/>
  <c r="G2523" i="1"/>
  <c r="G2517" i="1"/>
  <c r="G2519" i="1" s="1"/>
  <c r="AB2377" i="1"/>
  <c r="B2528" i="1"/>
  <c r="AA2518" i="1"/>
  <c r="J2534" i="1"/>
  <c r="Z2339" i="1"/>
  <c r="AB2339" i="1" s="1"/>
  <c r="AB2337" i="1"/>
  <c r="K2535" i="1"/>
  <c r="N2534" i="1"/>
  <c r="I2523" i="1"/>
  <c r="I2517" i="1"/>
  <c r="I2519" i="1" s="1"/>
  <c r="Z2319" i="1"/>
  <c r="AB2319" i="1" s="1"/>
  <c r="Z2269" i="1"/>
  <c r="AB2269" i="1" s="1"/>
  <c r="AA2343" i="1"/>
  <c r="AA2347" i="1" s="1"/>
  <c r="AA2349" i="1" s="1"/>
  <c r="Z2279" i="1"/>
  <c r="AB2279" i="1" s="1"/>
  <c r="AA2249" i="1"/>
  <c r="Z2379" i="1"/>
  <c r="AB2379" i="1" s="1"/>
  <c r="B2516" i="1"/>
  <c r="AA2356" i="1"/>
  <c r="Z2207" i="1"/>
  <c r="AA2174" i="1"/>
  <c r="AA2177" i="1" s="1"/>
  <c r="AA2179" i="1" s="1"/>
  <c r="Z2177" i="1"/>
  <c r="AB2174" i="1"/>
  <c r="AA2035" i="1"/>
  <c r="Z2157" i="1"/>
  <c r="AB2154" i="1"/>
  <c r="Z2147" i="1"/>
  <c r="AB2144" i="1"/>
  <c r="AB2019" i="1"/>
  <c r="Z2023" i="1"/>
  <c r="AA2164" i="1"/>
  <c r="AA2167" i="1" s="1"/>
  <c r="AA2169" i="1" s="1"/>
  <c r="S1990" i="1"/>
  <c r="S1992" i="1" s="1"/>
  <c r="AA2004" i="1"/>
  <c r="AA2005" i="1" s="1"/>
  <c r="AA1890" i="1"/>
  <c r="AA1858" i="1"/>
  <c r="AA1860" i="1" s="1"/>
  <c r="AA1885" i="1"/>
  <c r="AA1888" i="1" s="1"/>
  <c r="AB1885" i="1"/>
  <c r="Z1848" i="1"/>
  <c r="W1929" i="1"/>
  <c r="W1720" i="1"/>
  <c r="O1929" i="1"/>
  <c r="O1720" i="1"/>
  <c r="G1929" i="1"/>
  <c r="Z1508" i="1"/>
  <c r="AB1508" i="1" s="1"/>
  <c r="AA1504" i="1"/>
  <c r="AA1508" i="1" s="1"/>
  <c r="AA1915" i="1"/>
  <c r="AA1918" i="1" s="1"/>
  <c r="AA1920" i="1" s="1"/>
  <c r="AB1775" i="1"/>
  <c r="AA1775" i="1"/>
  <c r="AA1684" i="1"/>
  <c r="AA1688" i="1" s="1"/>
  <c r="Z1688" i="1"/>
  <c r="AB1688" i="1" s="1"/>
  <c r="AB1684" i="1"/>
  <c r="Z1898" i="1"/>
  <c r="AB1895" i="1"/>
  <c r="AA1778" i="1"/>
  <c r="AA1780" i="1" s="1"/>
  <c r="S1935" i="1"/>
  <c r="S2534" i="1" s="1"/>
  <c r="K1935" i="1"/>
  <c r="K2534" i="1" s="1"/>
  <c r="C1935" i="1"/>
  <c r="C2534" i="1" s="1"/>
  <c r="H1719" i="1"/>
  <c r="G1718" i="1"/>
  <c r="G1720" i="1" s="1"/>
  <c r="Z1620" i="1"/>
  <c r="AB1620" i="1" s="1"/>
  <c r="Z1540" i="1"/>
  <c r="AB1540" i="1" s="1"/>
  <c r="Z1519" i="1"/>
  <c r="Q1528" i="1"/>
  <c r="Q1530" i="1" s="1"/>
  <c r="Q1514" i="1"/>
  <c r="V1929" i="1"/>
  <c r="V1720" i="1"/>
  <c r="F1929" i="1"/>
  <c r="F1720" i="1"/>
  <c r="Z1660" i="1"/>
  <c r="AB1660" i="1" s="1"/>
  <c r="AB1655" i="1"/>
  <c r="AA1655" i="1"/>
  <c r="Z1798" i="1"/>
  <c r="V1738" i="1"/>
  <c r="V1740" i="1" s="1"/>
  <c r="N1738" i="1"/>
  <c r="N1740" i="1" s="1"/>
  <c r="F1738" i="1"/>
  <c r="F1740" i="1" s="1"/>
  <c r="AA1658" i="1"/>
  <c r="AA1660" i="1" s="1"/>
  <c r="Z1610" i="1"/>
  <c r="AB1610" i="1" s="1"/>
  <c r="AA1609" i="1"/>
  <c r="AA1610" i="1" s="1"/>
  <c r="Z1570" i="1"/>
  <c r="AB1570" i="1" s="1"/>
  <c r="AA1569" i="1"/>
  <c r="AA1570" i="1" s="1"/>
  <c r="T1719" i="1"/>
  <c r="L1719" i="1"/>
  <c r="Z1618" i="1"/>
  <c r="AB1618" i="1" s="1"/>
  <c r="AB1614" i="1"/>
  <c r="M1528" i="1"/>
  <c r="M1530" i="1" s="1"/>
  <c r="Z1474" i="1"/>
  <c r="AB1474" i="1" s="1"/>
  <c r="AB1473" i="1"/>
  <c r="AA1473" i="1"/>
  <c r="AA1474" i="1" s="1"/>
  <c r="X1478" i="1"/>
  <c r="X1462" i="1"/>
  <c r="X1464" i="1" s="1"/>
  <c r="H1462" i="1"/>
  <c r="H1464" i="1" s="1"/>
  <c r="AA1453" i="1"/>
  <c r="AA1454" i="1" s="1"/>
  <c r="AA1442" i="1"/>
  <c r="AA1444" i="1" s="1"/>
  <c r="E1715" i="1"/>
  <c r="AA1527" i="1"/>
  <c r="B1517" i="1"/>
  <c r="P1483" i="1"/>
  <c r="P1464" i="1"/>
  <c r="E1528" i="1"/>
  <c r="E1530" i="1" s="1"/>
  <c r="Z1461" i="1"/>
  <c r="AA1461" i="1" s="1"/>
  <c r="U1478" i="1"/>
  <c r="U1462" i="1"/>
  <c r="U1464" i="1" s="1"/>
  <c r="Z1458" i="1"/>
  <c r="M1478" i="1"/>
  <c r="M1462" i="1"/>
  <c r="M1464" i="1" s="1"/>
  <c r="Z1578" i="1"/>
  <c r="AB1578" i="1" s="1"/>
  <c r="AB1574" i="1"/>
  <c r="T1528" i="1"/>
  <c r="T1530" i="1" s="1"/>
  <c r="Z1452" i="1"/>
  <c r="AB1452" i="1" s="1"/>
  <c r="AB1448" i="1"/>
  <c r="AA1412" i="1"/>
  <c r="AA1414" i="1" s="1"/>
  <c r="Z1302" i="1"/>
  <c r="AB1302" i="1" s="1"/>
  <c r="AB1298" i="1"/>
  <c r="Z1332" i="1"/>
  <c r="AB1332" i="1" s="1"/>
  <c r="AB1328" i="1"/>
  <c r="AA1328" i="1"/>
  <c r="AA1332" i="1" s="1"/>
  <c r="AA1334" i="1" s="1"/>
  <c r="Z1322" i="1"/>
  <c r="AB1322" i="1" s="1"/>
  <c r="AB1318" i="1"/>
  <c r="AA1279" i="1"/>
  <c r="B1269" i="1"/>
  <c r="B1272" i="1" s="1"/>
  <c r="Z1362" i="1"/>
  <c r="AB1362" i="1" s="1"/>
  <c r="AB1358" i="1"/>
  <c r="T1284" i="1"/>
  <c r="T1273" i="1"/>
  <c r="L1284" i="1"/>
  <c r="L1273" i="1"/>
  <c r="D1284" i="1"/>
  <c r="D1273" i="1"/>
  <c r="D1483" i="1" s="1"/>
  <c r="Z1312" i="1"/>
  <c r="AB1308" i="1"/>
  <c r="E1282" i="1"/>
  <c r="E1284" i="1" s="1"/>
  <c r="E1268" i="1"/>
  <c r="E1272" i="1" s="1"/>
  <c r="Z1279" i="1"/>
  <c r="AB1279" i="1" s="1"/>
  <c r="M1269" i="1"/>
  <c r="AA1293" i="1"/>
  <c r="AA1294" i="1" s="1"/>
  <c r="R1272" i="1"/>
  <c r="Z1214" i="1"/>
  <c r="AB1214" i="1" s="1"/>
  <c r="AB1178" i="1"/>
  <c r="Z1182" i="1"/>
  <c r="Z1142" i="1"/>
  <c r="AB1142" i="1" s="1"/>
  <c r="AB1138" i="1"/>
  <c r="Z1102" i="1"/>
  <c r="AB1098" i="1"/>
  <c r="AA1224" i="1"/>
  <c r="Z1080" i="1"/>
  <c r="AA1080" i="1" s="1"/>
  <c r="M1060" i="1"/>
  <c r="Z1060" i="1" s="1"/>
  <c r="S1082" i="1"/>
  <c r="S1084" i="1" s="1"/>
  <c r="S1058" i="1"/>
  <c r="S1062" i="1" s="1"/>
  <c r="S1064" i="1" s="1"/>
  <c r="K1082" i="1"/>
  <c r="K1084" i="1" s="1"/>
  <c r="K1058" i="1"/>
  <c r="K1062" i="1" s="1"/>
  <c r="K1064" i="1" s="1"/>
  <c r="C1082" i="1"/>
  <c r="C1084" i="1" s="1"/>
  <c r="C1058" i="1"/>
  <c r="C1062" i="1" s="1"/>
  <c r="C1064" i="1" s="1"/>
  <c r="AA1158" i="1"/>
  <c r="AA1162" i="1" s="1"/>
  <c r="Z1154" i="1"/>
  <c r="AB1154" i="1" s="1"/>
  <c r="AA1083" i="1"/>
  <c r="I1062" i="1"/>
  <c r="I1064" i="1" s="1"/>
  <c r="I288" i="1"/>
  <c r="I292" i="1" s="1"/>
  <c r="I294" i="1" s="1"/>
  <c r="AA1004" i="1"/>
  <c r="Z972" i="1"/>
  <c r="AB972" i="1" s="1"/>
  <c r="AB968" i="1"/>
  <c r="AA968" i="1"/>
  <c r="T882" i="1"/>
  <c r="T884" i="1" s="1"/>
  <c r="T288" i="1"/>
  <c r="T292" i="1" s="1"/>
  <c r="T294" i="1" s="1"/>
  <c r="D882" i="1"/>
  <c r="D884" i="1" s="1"/>
  <c r="D288" i="1"/>
  <c r="D292" i="1" s="1"/>
  <c r="D294" i="1" s="1"/>
  <c r="AA1209" i="1"/>
  <c r="AA1212" i="1" s="1"/>
  <c r="AA1214" i="1" s="1"/>
  <c r="AB1149" i="1"/>
  <c r="AA1149" i="1"/>
  <c r="Z1012" i="1"/>
  <c r="AB1012" i="1" s="1"/>
  <c r="AB1008" i="1"/>
  <c r="Z984" i="1"/>
  <c r="AB984" i="1" s="1"/>
  <c r="I1273" i="1"/>
  <c r="I1284" i="1"/>
  <c r="S1284" i="1"/>
  <c r="S1273" i="1"/>
  <c r="K1284" i="1"/>
  <c r="K1273" i="1"/>
  <c r="K1483" i="1" s="1"/>
  <c r="C1284" i="1"/>
  <c r="C1273" i="1"/>
  <c r="Z1292" i="1"/>
  <c r="AB1292" i="1" s="1"/>
  <c r="U1082" i="1"/>
  <c r="U1084" i="1" s="1"/>
  <c r="M1082" i="1"/>
  <c r="M1084" i="1" s="1"/>
  <c r="Z1078" i="1"/>
  <c r="AA1198" i="1"/>
  <c r="AA1202" i="1" s="1"/>
  <c r="AA1204" i="1" s="1"/>
  <c r="AA1132" i="1"/>
  <c r="AA1134" i="1" s="1"/>
  <c r="Z1114" i="1"/>
  <c r="AB1114" i="1" s="1"/>
  <c r="H1082" i="1"/>
  <c r="H1084" i="1" s="1"/>
  <c r="H1058" i="1"/>
  <c r="H1062" i="1" s="1"/>
  <c r="H1064" i="1" s="1"/>
  <c r="Z954" i="1"/>
  <c r="AB954" i="1" s="1"/>
  <c r="Z912" i="1"/>
  <c r="AB912" i="1" s="1"/>
  <c r="AB908" i="1"/>
  <c r="AA908" i="1"/>
  <c r="AA912" i="1" s="1"/>
  <c r="AA914" i="1" s="1"/>
  <c r="AA892" i="1"/>
  <c r="AB839" i="1"/>
  <c r="AA839" i="1"/>
  <c r="AA842" i="1" s="1"/>
  <c r="AA844" i="1" s="1"/>
  <c r="Z804" i="1"/>
  <c r="AB804" i="1" s="1"/>
  <c r="AA1281" i="1"/>
  <c r="B1271" i="1"/>
  <c r="AA1192" i="1"/>
  <c r="AA1194" i="1" s="1"/>
  <c r="T1082" i="1"/>
  <c r="T1084" i="1" s="1"/>
  <c r="T1058" i="1"/>
  <c r="T1062" i="1" s="1"/>
  <c r="T1064" i="1" s="1"/>
  <c r="L1082" i="1"/>
  <c r="L1084" i="1" s="1"/>
  <c r="L1058" i="1"/>
  <c r="L1062" i="1" s="1"/>
  <c r="L1064" i="1" s="1"/>
  <c r="AA1060" i="1"/>
  <c r="B290" i="1"/>
  <c r="Z1024" i="1"/>
  <c r="AB1024" i="1" s="1"/>
  <c r="AA934" i="1"/>
  <c r="AA923" i="1"/>
  <c r="AA924" i="1" s="1"/>
  <c r="Z892" i="1"/>
  <c r="AB892" i="1" s="1"/>
  <c r="Z1079" i="1"/>
  <c r="AB1079" i="1" s="1"/>
  <c r="M1059" i="1"/>
  <c r="Z844" i="1"/>
  <c r="AB844" i="1" s="1"/>
  <c r="AA1369" i="1"/>
  <c r="AA1098" i="1"/>
  <c r="AA1102" i="1" s="1"/>
  <c r="AA1104" i="1" s="1"/>
  <c r="AA1013" i="1"/>
  <c r="AA1014" i="1" s="1"/>
  <c r="AA969" i="1"/>
  <c r="Z932" i="1"/>
  <c r="AB932" i="1" s="1"/>
  <c r="AB928" i="1"/>
  <c r="AA928" i="1"/>
  <c r="AA932" i="1" s="1"/>
  <c r="AA893" i="1"/>
  <c r="AA894" i="1" s="1"/>
  <c r="Z872" i="1"/>
  <c r="AB872" i="1" s="1"/>
  <c r="AA774" i="1"/>
  <c r="Z744" i="1"/>
  <c r="AB744" i="1" s="1"/>
  <c r="AA728" i="1"/>
  <c r="AA732" i="1" s="1"/>
  <c r="AA734" i="1" s="1"/>
  <c r="Z664" i="1"/>
  <c r="AB664" i="1" s="1"/>
  <c r="AA648" i="1"/>
  <c r="AA652" i="1" s="1"/>
  <c r="AA654" i="1" s="1"/>
  <c r="Z584" i="1"/>
  <c r="AB584" i="1" s="1"/>
  <c r="AA568" i="1"/>
  <c r="AA572" i="1" s="1"/>
  <c r="AA574" i="1" s="1"/>
  <c r="AA723" i="1"/>
  <c r="AA724" i="1" s="1"/>
  <c r="AA683" i="1"/>
  <c r="AA684" i="1" s="1"/>
  <c r="AA643" i="1"/>
  <c r="AA644" i="1" s="1"/>
  <c r="AA181" i="1"/>
  <c r="AA141" i="1"/>
  <c r="AA111" i="1"/>
  <c r="AA71" i="1"/>
  <c r="Z29" i="1"/>
  <c r="AB25" i="1"/>
  <c r="AA754" i="1"/>
  <c r="Z452" i="1"/>
  <c r="AB448" i="1"/>
  <c r="AB428" i="1"/>
  <c r="Z432" i="1"/>
  <c r="AB408" i="1"/>
  <c r="Z412" i="1"/>
  <c r="AB388" i="1"/>
  <c r="Z392" i="1"/>
  <c r="AB368" i="1"/>
  <c r="Z372" i="1"/>
  <c r="AB348" i="1"/>
  <c r="Z352" i="1"/>
  <c r="AB328" i="1"/>
  <c r="Z332" i="1"/>
  <c r="AB308" i="1"/>
  <c r="Z312" i="1"/>
  <c r="AA251" i="1"/>
  <c r="AA252" i="1" s="1"/>
  <c r="B252" i="1"/>
  <c r="AB221" i="1"/>
  <c r="Z222" i="1"/>
  <c r="AB222" i="1" s="1"/>
  <c r="AA171" i="1"/>
  <c r="Z111" i="1"/>
  <c r="AB111" i="1" s="1"/>
  <c r="Z71" i="1"/>
  <c r="AB71" i="1" s="1"/>
  <c r="Z41" i="1"/>
  <c r="AB41" i="1" s="1"/>
  <c r="Z832" i="1"/>
  <c r="AB832" i="1" s="1"/>
  <c r="Z492" i="1"/>
  <c r="AA488" i="1"/>
  <c r="AA492" i="1" s="1"/>
  <c r="Z462" i="1"/>
  <c r="AB458" i="1"/>
  <c r="AA434" i="1"/>
  <c r="AA414" i="1"/>
  <c r="AA91" i="1"/>
  <c r="AA31" i="1"/>
  <c r="Z21" i="1"/>
  <c r="AB21" i="1" s="1"/>
  <c r="AB20" i="1"/>
  <c r="AA209" i="1"/>
  <c r="AA504" i="1"/>
  <c r="AA512" i="1"/>
  <c r="AA514" i="1" s="1"/>
  <c r="AA494" i="1"/>
  <c r="AB482" i="1"/>
  <c r="Z484" i="1"/>
  <c r="AB484" i="1" s="1"/>
  <c r="K1493" i="1" l="1"/>
  <c r="D1493" i="1"/>
  <c r="Z874" i="1"/>
  <c r="AB874" i="1" s="1"/>
  <c r="Z1082" i="1"/>
  <c r="AB1078" i="1"/>
  <c r="C1483" i="1"/>
  <c r="S1483" i="1"/>
  <c r="Z1269" i="1"/>
  <c r="AB1269" i="1" s="1"/>
  <c r="L1483" i="1"/>
  <c r="AA1517" i="1"/>
  <c r="B1927" i="1"/>
  <c r="X1482" i="1"/>
  <c r="X1488" i="1"/>
  <c r="X1492" i="1" s="1"/>
  <c r="T1929" i="1"/>
  <c r="AB1798" i="1"/>
  <c r="Z1800" i="1"/>
  <c r="AB1800" i="1" s="1"/>
  <c r="Q1924" i="1"/>
  <c r="Q1518" i="1"/>
  <c r="Q1520" i="1" s="1"/>
  <c r="AA1519" i="1"/>
  <c r="Z2159" i="1"/>
  <c r="AB2159" i="1" s="1"/>
  <c r="AB2157" i="1"/>
  <c r="O2527" i="1"/>
  <c r="Z2525" i="1"/>
  <c r="AA2525" i="1" s="1"/>
  <c r="U2527" i="1"/>
  <c r="U2529" i="1" s="1"/>
  <c r="Y2527" i="1"/>
  <c r="Z934" i="1"/>
  <c r="AB934" i="1" s="1"/>
  <c r="AA1063" i="1"/>
  <c r="B291" i="1"/>
  <c r="Z1324" i="1"/>
  <c r="AB1324" i="1" s="1"/>
  <c r="AA1152" i="1"/>
  <c r="AA1154" i="1" s="1"/>
  <c r="AB1232" i="1"/>
  <c r="Z1234" i="1"/>
  <c r="AB1234" i="1" s="1"/>
  <c r="AA1164" i="1"/>
  <c r="B1274" i="1"/>
  <c r="B1483" i="1"/>
  <c r="Z1282" i="1"/>
  <c r="AB1282" i="1" s="1"/>
  <c r="AB1278" i="1"/>
  <c r="AA1278" i="1"/>
  <c r="AA1282" i="1" s="1"/>
  <c r="I1478" i="1"/>
  <c r="Z1454" i="1"/>
  <c r="AB1454" i="1" s="1"/>
  <c r="F1928" i="1"/>
  <c r="V1928" i="1"/>
  <c r="N1992" i="1"/>
  <c r="Z1991" i="1"/>
  <c r="Z1516" i="1"/>
  <c r="M1926" i="1"/>
  <c r="Z1690" i="1"/>
  <c r="AB1690" i="1" s="1"/>
  <c r="L1925" i="1"/>
  <c r="L1718" i="1"/>
  <c r="AB2043" i="1"/>
  <c r="Z2045" i="1"/>
  <c r="AB2045" i="1" s="1"/>
  <c r="AB2513" i="1"/>
  <c r="Z2517" i="1"/>
  <c r="N2527" i="1"/>
  <c r="AB322" i="1"/>
  <c r="Z324" i="1"/>
  <c r="AB324" i="1" s="1"/>
  <c r="AB362" i="1"/>
  <c r="Z364" i="1"/>
  <c r="AB364" i="1" s="1"/>
  <c r="AB402" i="1"/>
  <c r="Z404" i="1"/>
  <c r="AB404" i="1" s="1"/>
  <c r="AB442" i="1"/>
  <c r="Z444" i="1"/>
  <c r="AB444" i="1" s="1"/>
  <c r="G1483" i="1"/>
  <c r="W1483" i="1"/>
  <c r="L288" i="1"/>
  <c r="L292" i="1" s="1"/>
  <c r="L294" i="1" s="1"/>
  <c r="AB1252" i="1"/>
  <c r="Z1254" i="1"/>
  <c r="AB1254" i="1" s="1"/>
  <c r="Q1478" i="1"/>
  <c r="AB1525" i="1"/>
  <c r="AA1525" i="1"/>
  <c r="AA1528" i="1" s="1"/>
  <c r="AA1530" i="1" s="1"/>
  <c r="U1925" i="1"/>
  <c r="U1718" i="1"/>
  <c r="U1720" i="1" s="1"/>
  <c r="D1929" i="1"/>
  <c r="AA1550" i="1"/>
  <c r="AA1630" i="1"/>
  <c r="AB1878" i="1"/>
  <c r="Z1880" i="1"/>
  <c r="AB1880" i="1" s="1"/>
  <c r="AB2347" i="1"/>
  <c r="Z2349" i="1"/>
  <c r="AB2349" i="1" s="1"/>
  <c r="E2527" i="1"/>
  <c r="Z2519" i="1"/>
  <c r="AB282" i="1"/>
  <c r="Z284" i="1"/>
  <c r="AB284" i="1" s="1"/>
  <c r="C288" i="1"/>
  <c r="C292" i="1" s="1"/>
  <c r="C294" i="1" s="1"/>
  <c r="S288" i="1"/>
  <c r="S292" i="1" s="1"/>
  <c r="S294" i="1" s="1"/>
  <c r="AB1283" i="1"/>
  <c r="Z1284" i="1"/>
  <c r="AB1284" i="1" s="1"/>
  <c r="Z964" i="1"/>
  <c r="AB964" i="1" s="1"/>
  <c r="AB782" i="1"/>
  <c r="Z784" i="1"/>
  <c r="AB784" i="1" s="1"/>
  <c r="J1062" i="1"/>
  <c r="J1064" i="1" s="1"/>
  <c r="J288" i="1"/>
  <c r="Z1054" i="1"/>
  <c r="AB1054" i="1" s="1"/>
  <c r="K1272" i="1"/>
  <c r="Z1270" i="1"/>
  <c r="B1518" i="1"/>
  <c r="B1520" i="1" s="1"/>
  <c r="E1478" i="1"/>
  <c r="R1924" i="1"/>
  <c r="AA1650" i="1"/>
  <c r="I1518" i="1"/>
  <c r="I1520" i="1" s="1"/>
  <c r="I1924" i="1"/>
  <c r="AB1717" i="1"/>
  <c r="AA1717" i="1"/>
  <c r="AB2137" i="1"/>
  <c r="Z2139" i="1"/>
  <c r="AB2139" i="1" s="1"/>
  <c r="AB2013" i="1"/>
  <c r="Z2015" i="1"/>
  <c r="AB2015" i="1" s="1"/>
  <c r="F2528" i="1"/>
  <c r="V2528" i="1"/>
  <c r="H2527" i="1"/>
  <c r="Q2527" i="1"/>
  <c r="AB352" i="1"/>
  <c r="Z354" i="1"/>
  <c r="AB354" i="1" s="1"/>
  <c r="AB492" i="1"/>
  <c r="Z494" i="1"/>
  <c r="AB494" i="1" s="1"/>
  <c r="AB332" i="1"/>
  <c r="Z334" i="1"/>
  <c r="AB334" i="1" s="1"/>
  <c r="AB372" i="1"/>
  <c r="Z374" i="1"/>
  <c r="AB374" i="1" s="1"/>
  <c r="AB412" i="1"/>
  <c r="Z414" i="1"/>
  <c r="AB414" i="1" s="1"/>
  <c r="AB29" i="1"/>
  <c r="Z31" i="1"/>
  <c r="AB31" i="1" s="1"/>
  <c r="AA1271" i="1"/>
  <c r="B1481" i="1"/>
  <c r="AB1312" i="1"/>
  <c r="Z1314" i="1"/>
  <c r="AB1314" i="1" s="1"/>
  <c r="U1488" i="1"/>
  <c r="U1482" i="1"/>
  <c r="F1930" i="1"/>
  <c r="AB2207" i="1"/>
  <c r="Z2209" i="1"/>
  <c r="AB2209" i="1" s="1"/>
  <c r="Z2526" i="1"/>
  <c r="AB210" i="1"/>
  <c r="Z211" i="1"/>
  <c r="AB211" i="1" s="1"/>
  <c r="AA210" i="1"/>
  <c r="AA211" i="1" s="1"/>
  <c r="AB272" i="1"/>
  <c r="Z274" i="1"/>
  <c r="AB274" i="1" s="1"/>
  <c r="D1272" i="1"/>
  <c r="D1478" i="1"/>
  <c r="T1272" i="1"/>
  <c r="T1478" i="1"/>
  <c r="B289" i="1"/>
  <c r="G294" i="1"/>
  <c r="AA1079" i="1"/>
  <c r="N1062" i="1"/>
  <c r="N1064" i="1" s="1"/>
  <c r="N288" i="1"/>
  <c r="U1274" i="1"/>
  <c r="U1483" i="1"/>
  <c r="AB1352" i="1"/>
  <c r="Z1354" i="1"/>
  <c r="AB1354" i="1" s="1"/>
  <c r="Z1034" i="1"/>
  <c r="AB1034" i="1" s="1"/>
  <c r="G1272" i="1"/>
  <c r="G1274" i="1" s="1"/>
  <c r="G1478" i="1"/>
  <c r="W1272" i="1"/>
  <c r="W1274" i="1" s="1"/>
  <c r="W1478" i="1"/>
  <c r="AA1284" i="1"/>
  <c r="R1274" i="1"/>
  <c r="R1483" i="1"/>
  <c r="Z1268" i="1"/>
  <c r="M1272" i="1"/>
  <c r="O1518" i="1"/>
  <c r="O1520" i="1" s="1"/>
  <c r="O1924" i="1"/>
  <c r="M1518" i="1"/>
  <c r="M1520" i="1" s="1"/>
  <c r="Y1518" i="1"/>
  <c r="Y1520" i="1" s="1"/>
  <c r="Y1924" i="1"/>
  <c r="AB1838" i="1"/>
  <c r="Z1840" i="1"/>
  <c r="AB1840" i="1" s="1"/>
  <c r="Z1820" i="1"/>
  <c r="AB1820" i="1" s="1"/>
  <c r="AB1818" i="1"/>
  <c r="B1925" i="1"/>
  <c r="AB1735" i="1"/>
  <c r="Z1738" i="1"/>
  <c r="Z1870" i="1"/>
  <c r="AB1870" i="1" s="1"/>
  <c r="AB1868" i="1"/>
  <c r="Z894" i="1"/>
  <c r="AB894" i="1" s="1"/>
  <c r="AA824" i="1"/>
  <c r="B1062" i="1"/>
  <c r="B1064" i="1" s="1"/>
  <c r="B288" i="1"/>
  <c r="Z1224" i="1"/>
  <c r="AB1224" i="1" s="1"/>
  <c r="Z1364" i="1"/>
  <c r="AB1364" i="1" s="1"/>
  <c r="Z1384" i="1"/>
  <c r="AB1384" i="1" s="1"/>
  <c r="AA1434" i="1"/>
  <c r="AB1442" i="1"/>
  <c r="Z1444" i="1"/>
  <c r="AB1444" i="1" s="1"/>
  <c r="P1929" i="1"/>
  <c r="Z1929" i="1" s="1"/>
  <c r="P1720" i="1"/>
  <c r="Z1760" i="1"/>
  <c r="AB1760" i="1" s="1"/>
  <c r="Z2117" i="1"/>
  <c r="AB2117" i="1" s="1"/>
  <c r="AB2115" i="1"/>
  <c r="AB1980" i="1"/>
  <c r="Z1982" i="1"/>
  <c r="AB1982" i="1" s="1"/>
  <c r="K2527" i="1"/>
  <c r="X2527" i="1"/>
  <c r="X2529" i="1" s="1"/>
  <c r="O2528" i="1"/>
  <c r="P1272" i="1"/>
  <c r="Z794" i="1"/>
  <c r="AB794" i="1" s="1"/>
  <c r="Z1061" i="1"/>
  <c r="AA1061" i="1" s="1"/>
  <c r="M291" i="1"/>
  <c r="N1274" i="1"/>
  <c r="N1483" i="1"/>
  <c r="AA1372" i="1"/>
  <c r="AA1374" i="1" s="1"/>
  <c r="C1518" i="1"/>
  <c r="C1520" i="1" s="1"/>
  <c r="C1924" i="1"/>
  <c r="S1518" i="1"/>
  <c r="S1520" i="1" s="1"/>
  <c r="S1924" i="1"/>
  <c r="B1992" i="1"/>
  <c r="AA1991" i="1"/>
  <c r="Z1650" i="1"/>
  <c r="AB1650" i="1" s="1"/>
  <c r="X1929" i="1"/>
  <c r="X1720" i="1"/>
  <c r="D1925" i="1"/>
  <c r="D1718" i="1"/>
  <c r="D1720" i="1" s="1"/>
  <c r="Z1927" i="1"/>
  <c r="AB2124" i="1"/>
  <c r="Z2127" i="1"/>
  <c r="AA2124" i="1"/>
  <c r="AA2127" i="1" s="1"/>
  <c r="AA2129" i="1" s="1"/>
  <c r="L2527" i="1"/>
  <c r="AA2513" i="1"/>
  <c r="R2527" i="1"/>
  <c r="Q2529" i="1"/>
  <c r="AB462" i="1"/>
  <c r="Z464" i="1"/>
  <c r="AB464" i="1" s="1"/>
  <c r="AB312" i="1"/>
  <c r="Z314" i="1"/>
  <c r="AB314" i="1" s="1"/>
  <c r="AB452" i="1"/>
  <c r="Z454" i="1"/>
  <c r="AB454" i="1" s="1"/>
  <c r="Z1059" i="1"/>
  <c r="AB1059" i="1" s="1"/>
  <c r="M289" i="1"/>
  <c r="Z289" i="1" s="1"/>
  <c r="AB289" i="1" s="1"/>
  <c r="K1274" i="1"/>
  <c r="AA972" i="1"/>
  <c r="AA974" i="1" s="1"/>
  <c r="AB1182" i="1"/>
  <c r="Z1184" i="1"/>
  <c r="AB1184" i="1" s="1"/>
  <c r="D1274" i="1"/>
  <c r="T1274" i="1"/>
  <c r="T1483" i="1"/>
  <c r="AA1269" i="1"/>
  <c r="M1488" i="1"/>
  <c r="E1925" i="1"/>
  <c r="E1718" i="1"/>
  <c r="E1720" i="1" s="1"/>
  <c r="H1929" i="1"/>
  <c r="H1720" i="1"/>
  <c r="AB1898" i="1"/>
  <c r="Z1900" i="1"/>
  <c r="AB1900" i="1" s="1"/>
  <c r="Z2149" i="1"/>
  <c r="AB2149" i="1" s="1"/>
  <c r="AB2147" i="1"/>
  <c r="G2527" i="1"/>
  <c r="W2527" i="1"/>
  <c r="W2529" i="1" s="1"/>
  <c r="E2529" i="1"/>
  <c r="G2529" i="1"/>
  <c r="Z914" i="1"/>
  <c r="AB914" i="1" s="1"/>
  <c r="W294" i="1"/>
  <c r="E1274" i="1"/>
  <c r="E1483" i="1"/>
  <c r="AB1412" i="1"/>
  <c r="Z1414" i="1"/>
  <c r="AB1414" i="1" s="1"/>
  <c r="H1493" i="1"/>
  <c r="Z1514" i="1"/>
  <c r="N1924" i="1"/>
  <c r="AA1678" i="1"/>
  <c r="AA1680" i="1" s="1"/>
  <c r="AA1735" i="1"/>
  <c r="AA1738" i="1" s="1"/>
  <c r="AA1740" i="1" s="1"/>
  <c r="M2527" i="1"/>
  <c r="M2529" i="1" s="1"/>
  <c r="Z2523" i="1"/>
  <c r="F2527" i="1"/>
  <c r="V2527" i="1"/>
  <c r="AB302" i="1"/>
  <c r="Z304" i="1"/>
  <c r="AB304" i="1" s="1"/>
  <c r="AB342" i="1"/>
  <c r="Z344" i="1"/>
  <c r="AB344" i="1" s="1"/>
  <c r="AB382" i="1"/>
  <c r="Z384" i="1"/>
  <c r="AB384" i="1" s="1"/>
  <c r="AB422" i="1"/>
  <c r="Z424" i="1"/>
  <c r="AB424" i="1" s="1"/>
  <c r="Z824" i="1"/>
  <c r="AB824" i="1" s="1"/>
  <c r="O1483" i="1"/>
  <c r="AA1022" i="1"/>
  <c r="AA1024" i="1" s="1"/>
  <c r="Z1134" i="1"/>
  <c r="AB1134" i="1" s="1"/>
  <c r="Z1004" i="1"/>
  <c r="AB1004" i="1" s="1"/>
  <c r="M1062" i="1"/>
  <c r="M1064" i="1" s="1"/>
  <c r="AA1078" i="1"/>
  <c r="AA1082" i="1" s="1"/>
  <c r="AA1084" i="1" s="1"/>
  <c r="AB1122" i="1"/>
  <c r="Z1124" i="1"/>
  <c r="AB1124" i="1" s="1"/>
  <c r="AB1202" i="1"/>
  <c r="Z1204" i="1"/>
  <c r="AB1204" i="1" s="1"/>
  <c r="P1274" i="1"/>
  <c r="Z1600" i="1"/>
  <c r="AB1600" i="1" s="1"/>
  <c r="AB1524" i="1"/>
  <c r="Z1528" i="1"/>
  <c r="B1718" i="1"/>
  <c r="B1720" i="1" s="1"/>
  <c r="AB1768" i="1"/>
  <c r="Z1770" i="1"/>
  <c r="AB1770" i="1" s="1"/>
  <c r="AA1590" i="1"/>
  <c r="K1939" i="1"/>
  <c r="AB2033" i="1"/>
  <c r="Z2035" i="1"/>
  <c r="AB2035" i="1" s="1"/>
  <c r="H2529" i="1"/>
  <c r="Y2529" i="1"/>
  <c r="AB251" i="1"/>
  <c r="Z252" i="1"/>
  <c r="AB252" i="1" s="1"/>
  <c r="K288" i="1"/>
  <c r="K292" i="1" s="1"/>
  <c r="M290" i="1"/>
  <c r="Z290" i="1" s="1"/>
  <c r="AB290" i="1" s="1"/>
  <c r="K294" i="1"/>
  <c r="Z1194" i="1"/>
  <c r="AB1194" i="1" s="1"/>
  <c r="Y1274" i="1"/>
  <c r="Y1483" i="1"/>
  <c r="R1062" i="1"/>
  <c r="R1064" i="1" s="1"/>
  <c r="R288" i="1"/>
  <c r="Z974" i="1"/>
  <c r="AB974" i="1" s="1"/>
  <c r="C1272" i="1"/>
  <c r="C1274" i="1" s="1"/>
  <c r="C1478" i="1"/>
  <c r="S1272" i="1"/>
  <c r="S1274" i="1" s="1"/>
  <c r="S1478" i="1"/>
  <c r="AB1402" i="1"/>
  <c r="Z1404" i="1"/>
  <c r="AB1404" i="1" s="1"/>
  <c r="AB1463" i="1"/>
  <c r="AA1463" i="1"/>
  <c r="AA1464" i="1" s="1"/>
  <c r="AA1515" i="1"/>
  <c r="J1924" i="1"/>
  <c r="M1925" i="1"/>
  <c r="Z1715" i="1"/>
  <c r="M1718" i="1"/>
  <c r="M1720" i="1" s="1"/>
  <c r="AA1510" i="1"/>
  <c r="AB1908" i="1"/>
  <c r="Z1910" i="1"/>
  <c r="AB1910" i="1" s="1"/>
  <c r="AA2187" i="1"/>
  <c r="AA2184" i="1"/>
  <c r="J2527" i="1"/>
  <c r="J2529" i="1" s="1"/>
  <c r="N2528" i="1"/>
  <c r="Z2528" i="1" s="1"/>
  <c r="P2527" i="1"/>
  <c r="P2529" i="1" s="1"/>
  <c r="L2529" i="1"/>
  <c r="AB392" i="1"/>
  <c r="Z394" i="1"/>
  <c r="AB394" i="1" s="1"/>
  <c r="AB432" i="1"/>
  <c r="Z434" i="1"/>
  <c r="AB434" i="1" s="1"/>
  <c r="I1274" i="1"/>
  <c r="I1483" i="1"/>
  <c r="AB1102" i="1"/>
  <c r="Z1104" i="1"/>
  <c r="AB1104" i="1" s="1"/>
  <c r="Z1462" i="1"/>
  <c r="AB1462" i="1" s="1"/>
  <c r="AB1458" i="1"/>
  <c r="AA1458" i="1"/>
  <c r="AA1462" i="1" s="1"/>
  <c r="P1493" i="1"/>
  <c r="L1720" i="1"/>
  <c r="L1929" i="1"/>
  <c r="V1930" i="1"/>
  <c r="Z1580" i="1"/>
  <c r="AB1580" i="1" s="1"/>
  <c r="AB1848" i="1"/>
  <c r="Z1850" i="1"/>
  <c r="AB1850" i="1" s="1"/>
  <c r="AB2023" i="1"/>
  <c r="Z2025" i="1"/>
  <c r="AB2025" i="1" s="1"/>
  <c r="AB2177" i="1"/>
  <c r="Z2179" i="1"/>
  <c r="AB2179" i="1" s="1"/>
  <c r="AA2516" i="1"/>
  <c r="B2526" i="1"/>
  <c r="B2527" i="1" s="1"/>
  <c r="B2529" i="1" s="1"/>
  <c r="I2527" i="1"/>
  <c r="I2529" i="1" s="1"/>
  <c r="Z882" i="1"/>
  <c r="AB878" i="1"/>
  <c r="AA878" i="1"/>
  <c r="AA882" i="1" s="1"/>
  <c r="AA884" i="1" s="1"/>
  <c r="L1272" i="1"/>
  <c r="L1274" i="1" s="1"/>
  <c r="L1478" i="1"/>
  <c r="AB752" i="1"/>
  <c r="Z754" i="1"/>
  <c r="AB754" i="1" s="1"/>
  <c r="O294" i="1"/>
  <c r="Z293" i="1"/>
  <c r="Q1274" i="1"/>
  <c r="Q1483" i="1"/>
  <c r="H288" i="1"/>
  <c r="F1062" i="1"/>
  <c r="F1064" i="1" s="1"/>
  <c r="F288" i="1"/>
  <c r="V1062" i="1"/>
  <c r="V1064" i="1" s="1"/>
  <c r="V288" i="1"/>
  <c r="Z1334" i="1"/>
  <c r="AB1334" i="1" s="1"/>
  <c r="O1272" i="1"/>
  <c r="O1274" i="1" s="1"/>
  <c r="O1478" i="1"/>
  <c r="J1274" i="1"/>
  <c r="J1483" i="1"/>
  <c r="Z1294" i="1"/>
  <c r="AB1294" i="1" s="1"/>
  <c r="G1518" i="1"/>
  <c r="G1520" i="1" s="1"/>
  <c r="G1924" i="1"/>
  <c r="W1518" i="1"/>
  <c r="W1520" i="1" s="1"/>
  <c r="W1924" i="1"/>
  <c r="B1479" i="1"/>
  <c r="X1518" i="1"/>
  <c r="X1520" i="1" s="1"/>
  <c r="X1924" i="1"/>
  <c r="Z1952" i="1"/>
  <c r="AB1952" i="1" s="1"/>
  <c r="AB1951" i="1"/>
  <c r="AA1690" i="1"/>
  <c r="Z1920" i="1"/>
  <c r="AB1920" i="1" s="1"/>
  <c r="AB1918" i="1"/>
  <c r="AB2237" i="1"/>
  <c r="Z2239" i="1"/>
  <c r="AB2239" i="1" s="1"/>
  <c r="AA2189" i="1"/>
  <c r="AB2354" i="1"/>
  <c r="AA2354" i="1"/>
  <c r="AA2357" i="1" s="1"/>
  <c r="AA2359" i="1" s="1"/>
  <c r="R2529" i="1"/>
  <c r="T2527" i="1"/>
  <c r="T2529" i="1" s="1"/>
  <c r="AB502" i="1"/>
  <c r="Z504" i="1"/>
  <c r="AB504" i="1" s="1"/>
  <c r="AA1364" i="1"/>
  <c r="Z1058" i="1"/>
  <c r="AA1270" i="1"/>
  <c r="B1480" i="1"/>
  <c r="Y1478" i="1"/>
  <c r="AA1516" i="1"/>
  <c r="B1926" i="1"/>
  <c r="Z1434" i="1"/>
  <c r="AB1434" i="1" s="1"/>
  <c r="P1518" i="1"/>
  <c r="P1520" i="1" s="1"/>
  <c r="P1924" i="1"/>
  <c r="Z1990" i="1"/>
  <c r="AB1990" i="1" s="1"/>
  <c r="AA1986" i="1"/>
  <c r="AA1990" i="1" s="1"/>
  <c r="Z2169" i="1"/>
  <c r="AB2169" i="1" s="1"/>
  <c r="AB2167" i="1"/>
  <c r="C2527" i="1"/>
  <c r="C2529" i="1" s="1"/>
  <c r="S2527" i="1"/>
  <c r="S2529" i="1" s="1"/>
  <c r="D2527" i="1"/>
  <c r="D2529" i="1" s="1"/>
  <c r="Z2524" i="1"/>
  <c r="AB2524" i="1" s="1"/>
  <c r="K2529" i="1"/>
  <c r="K2538" i="1"/>
  <c r="AB199" i="1"/>
  <c r="Z201" i="1"/>
  <c r="AB201" i="1" s="1"/>
  <c r="Z834" i="1"/>
  <c r="AB834" i="1" s="1"/>
  <c r="Z1273" i="1"/>
  <c r="AA1273" i="1" s="1"/>
  <c r="M1274" i="1"/>
  <c r="M1483" i="1"/>
  <c r="Z924" i="1"/>
  <c r="AB924" i="1" s="1"/>
  <c r="Z1144" i="1"/>
  <c r="AB1144" i="1" s="1"/>
  <c r="P288" i="1"/>
  <c r="P292" i="1" s="1"/>
  <c r="P294" i="1" s="1"/>
  <c r="Z1014" i="1"/>
  <c r="AB1014" i="1" s="1"/>
  <c r="F1274" i="1"/>
  <c r="F1483" i="1"/>
  <c r="V1274" i="1"/>
  <c r="V1483" i="1"/>
  <c r="Z1304" i="1"/>
  <c r="AB1304" i="1" s="1"/>
  <c r="AB1372" i="1"/>
  <c r="Z1374" i="1"/>
  <c r="AB1374" i="1" s="1"/>
  <c r="K1518" i="1"/>
  <c r="K1520" i="1" s="1"/>
  <c r="K1924" i="1"/>
  <c r="X1483" i="1"/>
  <c r="H1518" i="1"/>
  <c r="H1520" i="1" s="1"/>
  <c r="H1924" i="1"/>
  <c r="Z1510" i="1"/>
  <c r="AB1510" i="1" s="1"/>
  <c r="T1925" i="1"/>
  <c r="T1718" i="1"/>
  <c r="T1720" i="1" s="1"/>
  <c r="AB1808" i="1"/>
  <c r="Z1810" i="1"/>
  <c r="AB1810" i="1" s="1"/>
  <c r="AB1828" i="1"/>
  <c r="Z1830" i="1"/>
  <c r="AB1830" i="1" s="1"/>
  <c r="Z2003" i="1"/>
  <c r="AB1999" i="1"/>
  <c r="Z2187" i="1"/>
  <c r="Z2357" i="1"/>
  <c r="B2517" i="1"/>
  <c r="B2519" i="1" s="1"/>
  <c r="Z1719" i="1"/>
  <c r="Z2529" i="1" l="1"/>
  <c r="AB2529" i="1" s="1"/>
  <c r="AB2528" i="1"/>
  <c r="AA2528" i="1"/>
  <c r="AA1929" i="1"/>
  <c r="B1936" i="1"/>
  <c r="G1928" i="1"/>
  <c r="G1930" i="1" s="1"/>
  <c r="V292" i="1"/>
  <c r="V294" i="1" s="1"/>
  <c r="V1478" i="1"/>
  <c r="H292" i="1"/>
  <c r="H294" i="1" s="1"/>
  <c r="H1478" i="1"/>
  <c r="AB1715" i="1"/>
  <c r="Z1718" i="1"/>
  <c r="AB1718" i="1" s="1"/>
  <c r="Y1484" i="1"/>
  <c r="Y1493" i="1"/>
  <c r="AB1528" i="1"/>
  <c r="Z1530" i="1"/>
  <c r="AB1530" i="1" s="1"/>
  <c r="AB2523" i="1"/>
  <c r="Z2527" i="1"/>
  <c r="AB2527" i="1" s="1"/>
  <c r="AA2524" i="1"/>
  <c r="M1934" i="1"/>
  <c r="S1928" i="1"/>
  <c r="S1930" i="1" s="1"/>
  <c r="O2529" i="1"/>
  <c r="Z288" i="1"/>
  <c r="AB1738" i="1"/>
  <c r="Z1740" i="1"/>
  <c r="AB1740" i="1" s="1"/>
  <c r="Y1928" i="1"/>
  <c r="Y1930" i="1" s="1"/>
  <c r="G1488" i="1"/>
  <c r="G1492" i="1" s="1"/>
  <c r="G1482" i="1"/>
  <c r="AA1059" i="1"/>
  <c r="U1492" i="1"/>
  <c r="U1934" i="1"/>
  <c r="AA2523" i="1"/>
  <c r="D1939" i="1"/>
  <c r="L1935" i="1"/>
  <c r="L2534" i="1" s="1"/>
  <c r="L1928" i="1"/>
  <c r="I1488" i="1"/>
  <c r="I1492" i="1" s="1"/>
  <c r="I1482" i="1"/>
  <c r="B1493" i="1"/>
  <c r="AA1483" i="1"/>
  <c r="S1493" i="1"/>
  <c r="Z1720" i="1"/>
  <c r="AB1720" i="1" s="1"/>
  <c r="AA1719" i="1"/>
  <c r="AA1720" i="1" s="1"/>
  <c r="AB2003" i="1"/>
  <c r="Z2005" i="1"/>
  <c r="AB2005" i="1" s="1"/>
  <c r="H1928" i="1"/>
  <c r="H1930" i="1" s="1"/>
  <c r="V1493" i="1"/>
  <c r="M1493" i="1"/>
  <c r="Z1483" i="1"/>
  <c r="P1928" i="1"/>
  <c r="Z1062" i="1"/>
  <c r="AB1058" i="1"/>
  <c r="B1489" i="1"/>
  <c r="O1488" i="1"/>
  <c r="O1492" i="1" s="1"/>
  <c r="O1482" i="1"/>
  <c r="Q1493" i="1"/>
  <c r="Z1925" i="1"/>
  <c r="AB1925" i="1" s="1"/>
  <c r="M1928" i="1"/>
  <c r="M1930" i="1" s="1"/>
  <c r="S1488" i="1"/>
  <c r="S1492" i="1" s="1"/>
  <c r="S1482" i="1"/>
  <c r="S1484" i="1" s="1"/>
  <c r="O1493" i="1"/>
  <c r="O1484" i="1"/>
  <c r="N1928" i="1"/>
  <c r="N1930" i="1" s="1"/>
  <c r="Z1924" i="1"/>
  <c r="E1935" i="1"/>
  <c r="E2534" i="1" s="1"/>
  <c r="E1928" i="1"/>
  <c r="E1930" i="1" s="1"/>
  <c r="AA2517" i="1"/>
  <c r="AA2519" i="1" s="1"/>
  <c r="AB2127" i="1"/>
  <c r="Z2129" i="1"/>
  <c r="AB2129" i="1" s="1"/>
  <c r="N1493" i="1"/>
  <c r="AA288" i="1"/>
  <c r="B292" i="1"/>
  <c r="B294" i="1" s="1"/>
  <c r="B1478" i="1"/>
  <c r="M292" i="1"/>
  <c r="M294" i="1" s="1"/>
  <c r="U1484" i="1"/>
  <c r="U1493" i="1"/>
  <c r="T1482" i="1"/>
  <c r="T1488" i="1"/>
  <c r="AA290" i="1"/>
  <c r="R1928" i="1"/>
  <c r="R1930" i="1" s="1"/>
  <c r="M1480" i="1"/>
  <c r="AB2519" i="1"/>
  <c r="Q1488" i="1"/>
  <c r="Q1492" i="1" s="1"/>
  <c r="Q1482" i="1"/>
  <c r="Q1484" i="1" s="1"/>
  <c r="W1493" i="1"/>
  <c r="Z1992" i="1"/>
  <c r="AB1992" i="1" s="1"/>
  <c r="AB1991" i="1"/>
  <c r="AA1927" i="1"/>
  <c r="M1479" i="1"/>
  <c r="AB1082" i="1"/>
  <c r="Z1084" i="1"/>
  <c r="AB1084" i="1" s="1"/>
  <c r="AB2187" i="1"/>
  <c r="Z2189" i="1"/>
  <c r="AB2189" i="1" s="1"/>
  <c r="T1935" i="1"/>
  <c r="T2534" i="1" s="1"/>
  <c r="T1928" i="1"/>
  <c r="F1493" i="1"/>
  <c r="K1928" i="1"/>
  <c r="K1930" i="1" s="1"/>
  <c r="AB2357" i="1"/>
  <c r="Z2359" i="1"/>
  <c r="AB2359" i="1" s="1"/>
  <c r="Y1488" i="1"/>
  <c r="Y1492" i="1" s="1"/>
  <c r="Y1482" i="1"/>
  <c r="W1934" i="1"/>
  <c r="W1928" i="1"/>
  <c r="W1930" i="1" s="1"/>
  <c r="F292" i="1"/>
  <c r="F294" i="1" s="1"/>
  <c r="F1478" i="1"/>
  <c r="L1930" i="1"/>
  <c r="J1928" i="1"/>
  <c r="J1930" i="1" s="1"/>
  <c r="Z1464" i="1"/>
  <c r="AB1464" i="1" s="1"/>
  <c r="R292" i="1"/>
  <c r="R294" i="1" s="1"/>
  <c r="R1478" i="1"/>
  <c r="Z1518" i="1"/>
  <c r="AB1514" i="1"/>
  <c r="T1493" i="1"/>
  <c r="T1484" i="1"/>
  <c r="D1935" i="1"/>
  <c r="D2534" i="1" s="1"/>
  <c r="D1928" i="1"/>
  <c r="D1930" i="1" s="1"/>
  <c r="AA1992" i="1"/>
  <c r="C1928" i="1"/>
  <c r="C1930" i="1" s="1"/>
  <c r="P1930" i="1"/>
  <c r="P1939" i="1"/>
  <c r="AA1058" i="1"/>
  <c r="AA1062" i="1" s="1"/>
  <c r="AA1064" i="1" s="1"/>
  <c r="AA1715" i="1"/>
  <c r="AA1718" i="1" s="1"/>
  <c r="Z1272" i="1"/>
  <c r="AB1272" i="1" s="1"/>
  <c r="AB1268" i="1"/>
  <c r="AA1268" i="1"/>
  <c r="AA1272" i="1" s="1"/>
  <c r="AA1274" i="1" s="1"/>
  <c r="W1488" i="1"/>
  <c r="W1492" i="1" s="1"/>
  <c r="W1482" i="1"/>
  <c r="W1484" i="1" s="1"/>
  <c r="V2529" i="1"/>
  <c r="I1928" i="1"/>
  <c r="I1930" i="1" s="1"/>
  <c r="E1488" i="1"/>
  <c r="E1482" i="1"/>
  <c r="E1484" i="1" s="1"/>
  <c r="J292" i="1"/>
  <c r="J294" i="1" s="1"/>
  <c r="J1478" i="1"/>
  <c r="U1935" i="1"/>
  <c r="U2534" i="1" s="1"/>
  <c r="U1928" i="1"/>
  <c r="U1930" i="1" s="1"/>
  <c r="Z1926" i="1"/>
  <c r="AA1926" i="1" s="1"/>
  <c r="Q1934" i="1"/>
  <c r="Q1928" i="1"/>
  <c r="Q1930" i="1" s="1"/>
  <c r="T1930" i="1"/>
  <c r="T1939" i="1"/>
  <c r="C1493" i="1"/>
  <c r="X1493" i="1"/>
  <c r="X1494" i="1" s="1"/>
  <c r="X1484" i="1"/>
  <c r="Z1274" i="1"/>
  <c r="AB1274" i="1" s="1"/>
  <c r="AB1273" i="1"/>
  <c r="B1490" i="1"/>
  <c r="X1934" i="1"/>
  <c r="X1928" i="1"/>
  <c r="X1930" i="1" s="1"/>
  <c r="J1493" i="1"/>
  <c r="AB293" i="1"/>
  <c r="AA293" i="1"/>
  <c r="L1482" i="1"/>
  <c r="L1484" i="1" s="1"/>
  <c r="L1488" i="1"/>
  <c r="AB882" i="1"/>
  <c r="Z884" i="1"/>
  <c r="AB884" i="1" s="1"/>
  <c r="AA2526" i="1"/>
  <c r="I1484" i="1"/>
  <c r="I1493" i="1"/>
  <c r="N2529" i="1"/>
  <c r="C1488" i="1"/>
  <c r="C1492" i="1" s="1"/>
  <c r="C1482" i="1"/>
  <c r="C1484" i="1" s="1"/>
  <c r="E1493" i="1"/>
  <c r="H1939" i="1"/>
  <c r="Z291" i="1"/>
  <c r="AB291" i="1" s="1"/>
  <c r="M1481" i="1"/>
  <c r="P1478" i="1"/>
  <c r="B1928" i="1"/>
  <c r="B1930" i="1" s="1"/>
  <c r="B1935" i="1"/>
  <c r="AA1925" i="1"/>
  <c r="O1928" i="1"/>
  <c r="O1930" i="1" s="1"/>
  <c r="R1493" i="1"/>
  <c r="N292" i="1"/>
  <c r="N294" i="1" s="1"/>
  <c r="N1478" i="1"/>
  <c r="AA289" i="1"/>
  <c r="D1482" i="1"/>
  <c r="D1484" i="1" s="1"/>
  <c r="D1488" i="1"/>
  <c r="B1491" i="1"/>
  <c r="F2529" i="1"/>
  <c r="AA1514" i="1"/>
  <c r="AA1518" i="1" s="1"/>
  <c r="AA1520" i="1" s="1"/>
  <c r="K1478" i="1"/>
  <c r="G1493" i="1"/>
  <c r="G1484" i="1"/>
  <c r="AB2517" i="1"/>
  <c r="L1493" i="1"/>
  <c r="L1939" i="1" s="1"/>
  <c r="L2538" i="1" l="1"/>
  <c r="K1488" i="1"/>
  <c r="K1482" i="1"/>
  <c r="K1484" i="1" s="1"/>
  <c r="B2534" i="1"/>
  <c r="L1492" i="1"/>
  <c r="L1934" i="1"/>
  <c r="X1938" i="1"/>
  <c r="X2533" i="1"/>
  <c r="X2537" i="1" s="1"/>
  <c r="I1934" i="1"/>
  <c r="AB1518" i="1"/>
  <c r="Z1520" i="1"/>
  <c r="AB1520" i="1" s="1"/>
  <c r="F1488" i="1"/>
  <c r="F1482" i="1"/>
  <c r="F1484" i="1" s="1"/>
  <c r="W1494" i="1"/>
  <c r="W1939" i="1"/>
  <c r="M1490" i="1"/>
  <c r="Z1480" i="1"/>
  <c r="T1492" i="1"/>
  <c r="T1934" i="1"/>
  <c r="N1939" i="1"/>
  <c r="AB1483" i="1"/>
  <c r="B1939" i="1"/>
  <c r="AA2527" i="1"/>
  <c r="AA2529" i="1" s="1"/>
  <c r="V1488" i="1"/>
  <c r="V1482" i="1"/>
  <c r="V1484" i="1" s="1"/>
  <c r="N1488" i="1"/>
  <c r="N1482" i="1"/>
  <c r="N1484" i="1" s="1"/>
  <c r="Z1478" i="1"/>
  <c r="AA1478" i="1" s="1"/>
  <c r="H2538" i="1"/>
  <c r="J1939" i="1"/>
  <c r="C1494" i="1"/>
  <c r="C1939" i="1"/>
  <c r="Q1938" i="1"/>
  <c r="Q2533" i="1"/>
  <c r="Q2537" i="1" s="1"/>
  <c r="C1934" i="1"/>
  <c r="R1488" i="1"/>
  <c r="R1482" i="1"/>
  <c r="R1484" i="1" s="1"/>
  <c r="B1488" i="1"/>
  <c r="B1482" i="1"/>
  <c r="B1484" i="1" s="1"/>
  <c r="AB1062" i="1"/>
  <c r="Z1064" i="1"/>
  <c r="AB1064" i="1" s="1"/>
  <c r="Z1493" i="1"/>
  <c r="AA1493" i="1" s="1"/>
  <c r="M1939" i="1"/>
  <c r="S1494" i="1"/>
  <c r="S1939" i="1"/>
  <c r="U1938" i="1"/>
  <c r="U2533" i="1"/>
  <c r="U2537" i="1" s="1"/>
  <c r="M2533" i="1"/>
  <c r="B2535" i="1"/>
  <c r="D1492" i="1"/>
  <c r="D1494" i="1" s="1"/>
  <c r="D1934" i="1"/>
  <c r="O1934" i="1"/>
  <c r="P1482" i="1"/>
  <c r="P1484" i="1" s="1"/>
  <c r="P1488" i="1"/>
  <c r="I1494" i="1"/>
  <c r="I1939" i="1"/>
  <c r="T2538" i="1"/>
  <c r="E1492" i="1"/>
  <c r="E1934" i="1"/>
  <c r="P2538" i="1"/>
  <c r="T1494" i="1"/>
  <c r="F1939" i="1"/>
  <c r="M1489" i="1"/>
  <c r="Z1479" i="1"/>
  <c r="M1482" i="1"/>
  <c r="M1484" i="1" s="1"/>
  <c r="U1494" i="1"/>
  <c r="U1939" i="1"/>
  <c r="Q1494" i="1"/>
  <c r="Q1939" i="1"/>
  <c r="AA291" i="1"/>
  <c r="AA292" i="1" s="1"/>
  <c r="AA294" i="1" s="1"/>
  <c r="D2538" i="1"/>
  <c r="AB288" i="1"/>
  <c r="Z292" i="1"/>
  <c r="S1934" i="1"/>
  <c r="Y1494" i="1"/>
  <c r="Y1939" i="1"/>
  <c r="H1482" i="1"/>
  <c r="H1484" i="1" s="1"/>
  <c r="H1488" i="1"/>
  <c r="L1494" i="1"/>
  <c r="G1494" i="1"/>
  <c r="G1939" i="1"/>
  <c r="R1939" i="1"/>
  <c r="M1491" i="1"/>
  <c r="Z1481" i="1"/>
  <c r="E1494" i="1"/>
  <c r="E1939" i="1"/>
  <c r="J1488" i="1"/>
  <c r="J1482" i="1"/>
  <c r="J1484" i="1" s="1"/>
  <c r="W1938" i="1"/>
  <c r="W2533" i="1"/>
  <c r="W2537" i="1" s="1"/>
  <c r="B1937" i="1"/>
  <c r="Z1928" i="1"/>
  <c r="AB1924" i="1"/>
  <c r="AA1924" i="1"/>
  <c r="AA1928" i="1" s="1"/>
  <c r="AA1930" i="1" s="1"/>
  <c r="O1494" i="1"/>
  <c r="O1939" i="1"/>
  <c r="V1939" i="1"/>
  <c r="Y1934" i="1"/>
  <c r="X1939" i="1"/>
  <c r="G1934" i="1"/>
  <c r="AB1481" i="1" l="1"/>
  <c r="AA1481" i="1"/>
  <c r="G1940" i="1"/>
  <c r="G2538" i="1"/>
  <c r="H1492" i="1"/>
  <c r="H1494" i="1" s="1"/>
  <c r="H1934" i="1"/>
  <c r="S1938" i="1"/>
  <c r="S2533" i="1"/>
  <c r="S2537" i="1" s="1"/>
  <c r="AB1479" i="1"/>
  <c r="AA1479" i="1"/>
  <c r="S1940" i="1"/>
  <c r="S2538" i="1"/>
  <c r="S2539" i="1" s="1"/>
  <c r="C1938" i="1"/>
  <c r="C2533" i="1"/>
  <c r="C2537" i="1" s="1"/>
  <c r="B2538" i="1"/>
  <c r="L1938" i="1"/>
  <c r="L1940" i="1" s="1"/>
  <c r="L2533" i="1"/>
  <c r="L2537" i="1" s="1"/>
  <c r="G1938" i="1"/>
  <c r="G2533" i="1"/>
  <c r="G2537" i="1" s="1"/>
  <c r="V2538" i="1"/>
  <c r="B2536" i="1"/>
  <c r="J1492" i="1"/>
  <c r="J1494" i="1" s="1"/>
  <c r="J1934" i="1"/>
  <c r="Z1491" i="1"/>
  <c r="M1937" i="1"/>
  <c r="AB292" i="1"/>
  <c r="Z294" i="1"/>
  <c r="AB294" i="1" s="1"/>
  <c r="U1940" i="1"/>
  <c r="U2538" i="1"/>
  <c r="U2539" i="1" s="1"/>
  <c r="Z1489" i="1"/>
  <c r="M1935" i="1"/>
  <c r="M1492" i="1"/>
  <c r="M1494" i="1" s="1"/>
  <c r="I2538" i="1"/>
  <c r="O1938" i="1"/>
  <c r="O1940" i="1" s="1"/>
  <c r="O2533" i="1"/>
  <c r="O2537" i="1" s="1"/>
  <c r="B1492" i="1"/>
  <c r="B1494" i="1" s="1"/>
  <c r="B1934" i="1"/>
  <c r="J2538" i="1"/>
  <c r="AB1478" i="1"/>
  <c r="Z1482" i="1"/>
  <c r="N2538" i="1"/>
  <c r="AB1480" i="1"/>
  <c r="AA1480" i="1"/>
  <c r="AA1482" i="1" s="1"/>
  <c r="AA1484" i="1" s="1"/>
  <c r="I1938" i="1"/>
  <c r="I1940" i="1" s="1"/>
  <c r="I2533" i="1"/>
  <c r="I2537" i="1" s="1"/>
  <c r="K1492" i="1"/>
  <c r="K1494" i="1" s="1"/>
  <c r="K1934" i="1"/>
  <c r="X1940" i="1"/>
  <c r="X2538" i="1"/>
  <c r="X2539" i="1" s="1"/>
  <c r="E2538" i="1"/>
  <c r="R2538" i="1"/>
  <c r="Y1940" i="1"/>
  <c r="Y2538" i="1"/>
  <c r="F2538" i="1"/>
  <c r="D1938" i="1"/>
  <c r="D1940" i="1" s="1"/>
  <c r="D2533" i="1"/>
  <c r="D2537" i="1" s="1"/>
  <c r="Z1939" i="1"/>
  <c r="M2538" i="1"/>
  <c r="V1492" i="1"/>
  <c r="V1494" i="1" s="1"/>
  <c r="V1934" i="1"/>
  <c r="Z1490" i="1"/>
  <c r="M1936" i="1"/>
  <c r="F1492" i="1"/>
  <c r="F1494" i="1" s="1"/>
  <c r="F1934" i="1"/>
  <c r="L2539" i="1"/>
  <c r="Y1938" i="1"/>
  <c r="Y2533" i="1"/>
  <c r="Y2537" i="1" s="1"/>
  <c r="O2538" i="1"/>
  <c r="O2539" i="1" s="1"/>
  <c r="AB1928" i="1"/>
  <c r="Z1930" i="1"/>
  <c r="AB1930" i="1" s="1"/>
  <c r="D2539" i="1"/>
  <c r="Q1940" i="1"/>
  <c r="Q2538" i="1"/>
  <c r="Q2539" i="1" s="1"/>
  <c r="E1938" i="1"/>
  <c r="E1940" i="1" s="1"/>
  <c r="E2533" i="1"/>
  <c r="E2537" i="1" s="1"/>
  <c r="P1492" i="1"/>
  <c r="P1494" i="1" s="1"/>
  <c r="P1934" i="1"/>
  <c r="AB1493" i="1"/>
  <c r="R1492" i="1"/>
  <c r="R1494" i="1" s="1"/>
  <c r="R1934" i="1"/>
  <c r="C1940" i="1"/>
  <c r="C2538" i="1"/>
  <c r="C2539" i="1" s="1"/>
  <c r="N1492" i="1"/>
  <c r="N1494" i="1" s="1"/>
  <c r="Z1488" i="1"/>
  <c r="N1934" i="1"/>
  <c r="T1938" i="1"/>
  <c r="T1940" i="1" s="1"/>
  <c r="T2533" i="1"/>
  <c r="T2537" i="1" s="1"/>
  <c r="T2539" i="1" s="1"/>
  <c r="W1940" i="1"/>
  <c r="W2538" i="1"/>
  <c r="W2539" i="1" s="1"/>
  <c r="T2602" i="1" l="1"/>
  <c r="T2597" i="1"/>
  <c r="W2602" i="1"/>
  <c r="W2597" i="1"/>
  <c r="N1938" i="1"/>
  <c r="N1940" i="1" s="1"/>
  <c r="N2533" i="1"/>
  <c r="Z1934" i="1"/>
  <c r="C2602" i="1"/>
  <c r="C2597" i="1"/>
  <c r="P1938" i="1"/>
  <c r="P1940" i="1" s="1"/>
  <c r="P2533" i="1"/>
  <c r="P2537" i="1" s="1"/>
  <c r="P2539" i="1" s="1"/>
  <c r="Q2602" i="1"/>
  <c r="Q2597" i="1"/>
  <c r="Y2539" i="1"/>
  <c r="E2539" i="1"/>
  <c r="K1938" i="1"/>
  <c r="K1940" i="1" s="1"/>
  <c r="K2533" i="1"/>
  <c r="K2537" i="1" s="1"/>
  <c r="K2539" i="1" s="1"/>
  <c r="AB1482" i="1"/>
  <c r="Z1484" i="1"/>
  <c r="AB1484" i="1" s="1"/>
  <c r="B1938" i="1"/>
  <c r="B1940" i="1" s="1"/>
  <c r="B1943" i="1" s="1"/>
  <c r="AA1934" i="1"/>
  <c r="B2533" i="1"/>
  <c r="AB1489" i="1"/>
  <c r="AA1489" i="1"/>
  <c r="H1938" i="1"/>
  <c r="H1940" i="1" s="1"/>
  <c r="H2533" i="1"/>
  <c r="H2537" i="1" s="1"/>
  <c r="H2539" i="1" s="1"/>
  <c r="Z1492" i="1"/>
  <c r="AB1488" i="1"/>
  <c r="O2602" i="1"/>
  <c r="O2597" i="1"/>
  <c r="L2602" i="1"/>
  <c r="L2597" i="1"/>
  <c r="Z1936" i="1"/>
  <c r="M2535" i="1"/>
  <c r="Z2535" i="1" s="1"/>
  <c r="Z2538" i="1"/>
  <c r="U2602" i="1"/>
  <c r="U2597" i="1"/>
  <c r="Z1937" i="1"/>
  <c r="M2536" i="1"/>
  <c r="Z2536" i="1" s="1"/>
  <c r="AB2536" i="1" s="1"/>
  <c r="AA2536" i="1"/>
  <c r="AA2538" i="1"/>
  <c r="R1938" i="1"/>
  <c r="R1940" i="1" s="1"/>
  <c r="R2533" i="1"/>
  <c r="R2537" i="1" s="1"/>
  <c r="R2539" i="1" s="1"/>
  <c r="D2602" i="1"/>
  <c r="D2597" i="1"/>
  <c r="AB1490" i="1"/>
  <c r="AA1490" i="1"/>
  <c r="X2602" i="1"/>
  <c r="X2597" i="1"/>
  <c r="AA1488" i="1"/>
  <c r="I2539" i="1"/>
  <c r="AB1491" i="1"/>
  <c r="AA1491" i="1"/>
  <c r="S2602" i="1"/>
  <c r="S2597" i="1"/>
  <c r="G2539" i="1"/>
  <c r="F1938" i="1"/>
  <c r="F1940" i="1" s="1"/>
  <c r="F2533" i="1"/>
  <c r="F2537" i="1" s="1"/>
  <c r="F2539" i="1" s="1"/>
  <c r="V1938" i="1"/>
  <c r="V1940" i="1" s="1"/>
  <c r="V2533" i="1"/>
  <c r="V2537" i="1" s="1"/>
  <c r="AB1939" i="1"/>
  <c r="Z1935" i="1"/>
  <c r="M2534" i="1"/>
  <c r="M1938" i="1"/>
  <c r="M1940" i="1" s="1"/>
  <c r="J1938" i="1"/>
  <c r="J1940" i="1" s="1"/>
  <c r="J2533" i="1"/>
  <c r="J2537" i="1" s="1"/>
  <c r="J2539" i="1" s="1"/>
  <c r="V2539" i="1"/>
  <c r="AA1939" i="1"/>
  <c r="R2602" i="1" l="1"/>
  <c r="R2597" i="1"/>
  <c r="J2602" i="1"/>
  <c r="J2597" i="1"/>
  <c r="F2602" i="1"/>
  <c r="F2597" i="1"/>
  <c r="AB1935" i="1"/>
  <c r="AA1935" i="1"/>
  <c r="AB1936" i="1"/>
  <c r="AA1936" i="1"/>
  <c r="AA1938" i="1" s="1"/>
  <c r="AA1940" i="1" s="1"/>
  <c r="AA1492" i="1"/>
  <c r="AA1494" i="1" s="1"/>
  <c r="AB2538" i="1"/>
  <c r="AB1937" i="1"/>
  <c r="AA1937" i="1"/>
  <c r="AB1492" i="1"/>
  <c r="Z1494" i="1"/>
  <c r="AB1494" i="1" s="1"/>
  <c r="E2602" i="1"/>
  <c r="E2597" i="1"/>
  <c r="P2602" i="1"/>
  <c r="P2597" i="1"/>
  <c r="Z1938" i="1"/>
  <c r="AB1934" i="1"/>
  <c r="V2602" i="1"/>
  <c r="V2597" i="1"/>
  <c r="Z2534" i="1"/>
  <c r="M2537" i="1"/>
  <c r="M2539" i="1" s="1"/>
  <c r="G2602" i="1"/>
  <c r="G2597" i="1"/>
  <c r="AB2535" i="1"/>
  <c r="AA2535" i="1"/>
  <c r="H2602" i="1"/>
  <c r="H2597" i="1"/>
  <c r="B2537" i="1"/>
  <c r="B2539" i="1" s="1"/>
  <c r="Y2602" i="1"/>
  <c r="Y2597" i="1"/>
  <c r="N2537" i="1"/>
  <c r="N2539" i="1" s="1"/>
  <c r="Z2533" i="1"/>
  <c r="AA2533" i="1" s="1"/>
  <c r="I2602" i="1"/>
  <c r="I2597" i="1"/>
  <c r="K2602" i="1"/>
  <c r="K2597" i="1"/>
  <c r="B2602" i="1" l="1"/>
  <c r="B2597" i="1"/>
  <c r="N2602" i="1"/>
  <c r="N2597" i="1"/>
  <c r="AB2534" i="1"/>
  <c r="AA2534" i="1"/>
  <c r="AA2537" i="1" s="1"/>
  <c r="AA2539" i="1" s="1"/>
  <c r="AB1938" i="1"/>
  <c r="Z1940" i="1"/>
  <c r="AB1940" i="1" s="1"/>
  <c r="AB2533" i="1"/>
  <c r="Z2537" i="1"/>
  <c r="M2602" i="1"/>
  <c r="M2597" i="1"/>
  <c r="AA2602" i="1" l="1"/>
  <c r="AA2597" i="1"/>
  <c r="AB2537" i="1"/>
  <c r="Z2539" i="1"/>
  <c r="Z2602" i="1" l="1"/>
  <c r="Z2597" i="1"/>
  <c r="AB2539" i="1"/>
  <c r="AB2597" i="1" s="1"/>
</calcChain>
</file>

<file path=xl/sharedStrings.xml><?xml version="1.0" encoding="utf-8"?>
<sst xmlns="http://schemas.openxmlformats.org/spreadsheetml/2006/main" count="2115" uniqueCount="181">
  <si>
    <t>DEPARTMENT OF SOCIAL WELFARE AND DEVELOPMENT</t>
  </si>
  <si>
    <t>STATUS OF ALLOTMENT, OBLIGATIONS INCURRED AND BALANCES</t>
  </si>
  <si>
    <t>CURRENT APPROPRIATIONS</t>
  </si>
  <si>
    <t>CONSOLIDATED</t>
  </si>
  <si>
    <t>SUMMARY</t>
  </si>
  <si>
    <t>As of December 31, 2017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</si>
  <si>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</si>
  <si>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</si>
  <si>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</si>
  <si>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</si>
  <si>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</si>
  <si>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</si>
  <si>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</si>
  <si>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</si>
  <si>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</si>
  <si>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</si>
  <si>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</si>
  <si>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</si>
  <si>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</si>
  <si>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</si>
  <si>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</si>
  <si>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</si>
  <si>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</si>
  <si>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</si>
  <si>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</si>
  <si>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</si>
  <si>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</si>
  <si>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</si>
  <si>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</si>
  <si>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</si>
  <si>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</si>
  <si>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</si>
  <si>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</si>
  <si>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</si>
  <si>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</si>
  <si>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   103001000100000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</si>
  <si>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</si>
  <si>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</si>
  <si>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</si>
  <si>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</si>
  <si>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</si>
  <si>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</si>
  <si>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</si>
  <si>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</si>
  <si>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</si>
  <si>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</si>
  <si>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</si>
  <si>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</si>
  <si>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</si>
  <si>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</si>
  <si>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</si>
  <si>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</si>
  <si>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</si>
  <si>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</si>
  <si>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</si>
  <si>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</si>
  <si>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</si>
  <si>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</si>
  <si>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</si>
  <si>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</si>
  <si>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103001000200000   -  Administration of Personnel Benefits</t>
  </si>
  <si>
    <t>Sub-total,  General Administration and Support</t>
  </si>
  <si>
    <t>SUPPORT TO OPERATIONS</t>
  </si>
  <si>
    <t xml:space="preserve">     292002000100000 - Information and Communication Technology Service Management</t>
  </si>
  <si>
    <t xml:space="preserve">     292002000200000 - Social Marketing Services</t>
  </si>
  <si>
    <t xml:space="preserve">     292002000300000 - Monitoring &amp; Evaluation of BUB Projects</t>
  </si>
  <si>
    <t>Adjustment in the allotment due to withdrawal of allotment for Direct Release to ARMM in the amount of 2,397,000.00</t>
  </si>
  <si>
    <t>Sub-total Support to Operations</t>
  </si>
  <si>
    <t>OPERATIONS</t>
  </si>
  <si>
    <t xml:space="preserve">   000003010000000 - MFO 1: SOCIAL PROTECTION POLICY SERVICES</t>
  </si>
  <si>
    <t xml:space="preserve">     292003010100000 - Formulation and Development of Policies and Plans</t>
  </si>
  <si>
    <t xml:space="preserve">     282003010200000 - Social Technology Development and Enhancement</t>
  </si>
  <si>
    <t xml:space="preserve">   000003020000000 - MFO 2:  SOCIAL PROTECTION SERVICES</t>
  </si>
  <si>
    <t>302010000   -  Provision of Services for center-based clients</t>
  </si>
  <si>
    <t xml:space="preserve">     282003020200000 - Assistance to Persons with Disability &amp; Older Persons</t>
  </si>
  <si>
    <t xml:space="preserve">      292003020300000 - Assistance to Victims of Disaster and Natural Calamities</t>
  </si>
  <si>
    <t xml:space="preserve">     284003020400000 - Protective Services for Individuals and Families Esp. in Difficult Circumstances</t>
  </si>
  <si>
    <t>Adjustment in the allotment due to withdrawal of allotment for Direct Release to ARMM in the amount of 62,000,000.00</t>
  </si>
  <si>
    <t xml:space="preserve">     292003020500000 - Program Management &amp; Monitoring</t>
  </si>
  <si>
    <t xml:space="preserve">     287003020600000 - Pantawid Pamilya</t>
  </si>
  <si>
    <t xml:space="preserve">     284003020700000 - Supplemental Feeding Program</t>
  </si>
  <si>
    <t>Adjustment in the allotment due to withdrawal of allotment for Direct Release to ARMM in the amount of 223,437,000</t>
  </si>
  <si>
    <t xml:space="preserve">     288003020800000 - Recovery &amp; Reintegration Program for Trafficked Persons</t>
  </si>
  <si>
    <t>Adjustment in the allotment due to withdrawal of allotment for Direct Release to ARMM in the amount of 646,000</t>
  </si>
  <si>
    <t xml:space="preserve">     282003020900000 - Social Pension for Indigent Senior Citizens</t>
  </si>
  <si>
    <t>Adjustment in the allotment due to withdrawal of allotment for Direct Release to ARMM in the amount of 832,731,000</t>
  </si>
  <si>
    <t xml:space="preserve">     000003021000000 - Sustainable Livelihood Program</t>
  </si>
  <si>
    <t xml:space="preserve">        292003021000001 - Microenterprise Development</t>
  </si>
  <si>
    <t xml:space="preserve">        292003021000002 - Employment Facilitation</t>
  </si>
  <si>
    <t xml:space="preserve">     292003030100000 - Implementation of RA No. 10868 or the Centenarians Act of 2016</t>
  </si>
  <si>
    <t xml:space="preserve">   000003030000000 - MFO 3: CAPACITY BUILDING SERVICES</t>
  </si>
  <si>
    <t xml:space="preserve">     292003030100000 - Provision of technical/advisory assistance and other related support services</t>
  </si>
  <si>
    <t xml:space="preserve">     292003030200000 - Provision of Capability Training Programs</t>
  </si>
  <si>
    <t xml:space="preserve">   000003040000000 - MFO 4: REGULATORY SERVICES</t>
  </si>
  <si>
    <t xml:space="preserve">     292003040100000 - Standard Setting, Licensing, Accreditation &amp; Monitoring Services</t>
  </si>
  <si>
    <t xml:space="preserve"> Sub-total Operations</t>
  </si>
  <si>
    <t>Total, Programs and Activities</t>
  </si>
  <si>
    <t>000004000000000 - Locally-Funded Projects</t>
  </si>
  <si>
    <t xml:space="preserve">   000004140000000 - Social Protection</t>
  </si>
  <si>
    <t xml:space="preserve">    000004140400000 - Family &amp; Children</t>
  </si>
  <si>
    <t xml:space="preserve">     284004140400001 - Comprehensive Proj. for Street Children, Street Families &amp; Ips - Esp. Badjaus</t>
  </si>
  <si>
    <t xml:space="preserve">    000004140800000 - Poverty Reduction</t>
  </si>
  <si>
    <t xml:space="preserve">     292004140800002 - National Household Targeting System for Poverty Reduction</t>
  </si>
  <si>
    <t xml:space="preserve">     292004140800003 - Implementation of Various Prog./Proj. for LGUs</t>
  </si>
  <si>
    <t xml:space="preserve">   000004141100000 - Peace and Development</t>
  </si>
  <si>
    <t xml:space="preserve">     291004141100001 - Implementation and Monitoring of PAMANA - Peace &amp; Development Fund</t>
  </si>
  <si>
    <t xml:space="preserve">     292004141100002 - Implementation and Monitoring of PAMANA - DSWD/LGU Led Livelihood</t>
  </si>
  <si>
    <t xml:space="preserve">        Normalization Process</t>
  </si>
  <si>
    <t>Sub-total, Locally-Funded Projects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</si>
  <si>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</si>
  <si>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</si>
  <si>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</si>
  <si>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</si>
  <si>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>2.  Custom Duties &amp; Taxes</t>
  </si>
  <si>
    <t>TOTAL, AUTOMATIC APPROPRIATIONS</t>
  </si>
  <si>
    <t xml:space="preserve">     B. SPECIAL PURPOSE FUNDS</t>
  </si>
  <si>
    <t>1.   Miscellaneous Personnel Benefits Fund</t>
  </si>
  <si>
    <t>Performance Based Bonus</t>
  </si>
  <si>
    <t>Mid-Year Bonus</t>
  </si>
  <si>
    <t>Mid-Year Bonus - Casual &amp; Contractual</t>
  </si>
  <si>
    <t>For PS Deficiency</t>
  </si>
  <si>
    <t>PEI - Casual/Contractual</t>
  </si>
  <si>
    <t>_____________________</t>
  </si>
  <si>
    <t>1.  Pension and Gratuity Fund</t>
  </si>
  <si>
    <t xml:space="preserve">       Terminal Leave and Retirement Gratuity</t>
  </si>
  <si>
    <t>3.  Contingent Fund</t>
  </si>
  <si>
    <t xml:space="preserve">      Augmentation to AICS</t>
  </si>
  <si>
    <t xml:space="preserve">      Sajahatra Bangsamoro Program - Protective Service</t>
  </si>
  <si>
    <t xml:space="preserve">      Sajahatra Bangsamoro Program - Supplemental Feeding Program</t>
  </si>
  <si>
    <t xml:space="preserve">    For the implementation of programs and services for the street dwellers</t>
  </si>
  <si>
    <t xml:space="preserve">   KALAHI-CIDSS:MCC</t>
  </si>
  <si>
    <t>2.   Calamity Fund</t>
  </si>
  <si>
    <t xml:space="preserve">      SARO NO. BMB-B-17-0000092 dtd. 01/13/2017 - To cover the FY 2017 QRF </t>
  </si>
  <si>
    <t xml:space="preserve">      SARO NO. BMB-B-17-0004159 dtd. 3/27/2017 - To cover Relief &amp; Rehab. Of Typhoon "Nina" affected households</t>
  </si>
  <si>
    <t xml:space="preserve">      SARO NO. BMB-B-17-0008049 dtd. 06/06/2017 - To cover augmentation of the QRF</t>
  </si>
  <si>
    <t xml:space="preserve">      SARO NO. BMB-B-17-1010169 dtd. 07/10/2017 - To cover augmentation of the QRF</t>
  </si>
  <si>
    <t xml:space="preserve">      SARO NO. BMB-B-17-0018998 dtd. Nov. 7, 2017 - To cover the implementation of continuing relief </t>
  </si>
  <si>
    <t xml:space="preserve">         assistance and cash for work for the IDPs of Marawi City per OP approval dtd. 10/30/2017</t>
  </si>
  <si>
    <t xml:space="preserve">      SARO NO. BMB-B-16-0030615 dtd. 11/07/2016 - To cover augmentation of the QRF</t>
  </si>
  <si>
    <t xml:space="preserve">      SARO NO. BMB-B-16-0037698 dtd. 12/27/2016 - To cover augmentation of the QRF</t>
  </si>
  <si>
    <t>5.  Priority Development Assistance Fund</t>
  </si>
  <si>
    <t>4.   Others</t>
  </si>
  <si>
    <t xml:space="preserve">        SIPAG</t>
  </si>
  <si>
    <t xml:space="preserve">           SARO NO. BMB-B-15-0005420 dtd. 5/07/2015 - ESA under the CRRP for Typhoon Yolanda (Unprogrammed fund)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</si>
  <si>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</si>
  <si>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</si>
  <si>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</si>
  <si>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SUMMARY - FUND 101 CURRENT APPROPRIATIONS</t>
  </si>
  <si>
    <t>NOTE:  Adjustment in the Allotment is due to the following:</t>
  </si>
  <si>
    <t>1. Later Release under the following PPA:</t>
  </si>
  <si>
    <t xml:space="preserve">   a.  Administration of Personnel Benefits</t>
  </si>
  <si>
    <t xml:space="preserve">   b.  Centers</t>
  </si>
  <si>
    <t xml:space="preserve">   c.  Supplementary Feeding Program</t>
  </si>
  <si>
    <t xml:space="preserve">   d.  Micro-enterprise Development</t>
  </si>
  <si>
    <t xml:space="preserve">   e.  Centenarian</t>
  </si>
  <si>
    <t xml:space="preserve">                          TOTAL</t>
  </si>
  <si>
    <t>2. Allotment withdrawn from DSWD and Directly Released to ARMM for the following PAPs:</t>
  </si>
  <si>
    <t xml:space="preserve">   a.  M &amp; E OF BUB</t>
  </si>
  <si>
    <t xml:space="preserve">   b.  Protective Services</t>
  </si>
  <si>
    <t xml:space="preserve">   a.  Supplemental Feeding Program</t>
  </si>
  <si>
    <t xml:space="preserve">   b.  RRPTP</t>
  </si>
  <si>
    <t xml:space="preserve">   c.  Social Pension </t>
  </si>
  <si>
    <t xml:space="preserve">   d.   Sustainable Livelihood Program</t>
  </si>
  <si>
    <t xml:space="preserve">   e.  Pantawid Pamilya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</si>
  <si>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</si>
  <si>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</si>
  <si>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</si>
  <si>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</si>
  <si>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</si>
  <si>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</si>
  <si>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</si>
  <si>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</si>
  <si>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</si>
  <si>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</si>
  <si>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Noted by:</t>
  </si>
  <si>
    <t>MARY JANE S. MANUEL</t>
  </si>
  <si>
    <t>ELMER M. TOLENTINO</t>
  </si>
  <si>
    <t>WAYNE C. BELIZAR</t>
  </si>
  <si>
    <t xml:space="preserve">Administrative Officer </t>
  </si>
  <si>
    <t>OIC, Budget Division</t>
  </si>
  <si>
    <t>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</si>
</sst>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 applyAlignment="1">
      <alignment horizontal="center"/>
    </xf>
    <xf numFmtId="164" fontId="2" fillId="0" borderId="0" xfId="1"/>
    <xf numFmtId="10" fontId="2" fillId="0" borderId="0" xfId="1" applyNumberFormat="1"/>
    <xf numFmtId="0" fontId="1" fillId="0" borderId="1" xfId="0" applyFont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1" fillId="0" borderId="2" xfId="1" applyFont="1" applyBorder="1" applyAlignment="1">
      <alignment horizontal="center" vertical="center" wrapText="1"/>
    </xf>
    <xf numFmtId="164" fontId="1" fillId="0" borderId="2" xfId="1" applyFont="1" applyBorder="1" applyAlignment="1">
      <alignment horizontal="center" vertical="justify"/>
    </xf>
    <xf numFmtId="164" fontId="1" fillId="0" borderId="3" xfId="1" applyFont="1" applyBorder="1" applyAlignment="1">
      <alignment horizontal="center" vertical="justify"/>
    </xf>
    <xf numFmtId="164" fontId="3" fillId="0" borderId="2" xfId="1" applyFont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1" fillId="0" borderId="6" xfId="1" applyFont="1" applyBorder="1" applyAlignment="1">
      <alignment horizontal="center" vertical="center" wrapText="1"/>
    </xf>
    <xf numFmtId="164" fontId="1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justify"/>
    </xf>
    <xf numFmtId="164" fontId="5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164" fontId="1" fillId="0" borderId="9" xfId="1" applyFont="1" applyBorder="1" applyAlignment="1">
      <alignment horizontal="center" vertical="center" wrapText="1"/>
    </xf>
    <xf numFmtId="164" fontId="1" fillId="0" borderId="9" xfId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justify"/>
    </xf>
    <xf numFmtId="164" fontId="5" fillId="0" borderId="9" xfId="1" applyFont="1" applyBorder="1" applyAlignment="1">
      <alignment horizontal="center" vertical="justify"/>
    </xf>
    <xf numFmtId="164" fontId="3" fillId="0" borderId="9" xfId="1" quotePrefix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center" wrapText="1"/>
    </xf>
    <xf numFmtId="164" fontId="6" fillId="0" borderId="9" xfId="1" applyFont="1" applyBorder="1" applyAlignment="1">
      <alignment horizontal="center" vertical="center" wrapText="1"/>
    </xf>
    <xf numFmtId="164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5" xfId="0" applyFont="1" applyBorder="1"/>
    <xf numFmtId="164" fontId="7" fillId="0" borderId="6" xfId="1" applyFont="1" applyBorder="1"/>
    <xf numFmtId="164" fontId="7" fillId="0" borderId="7" xfId="1" applyFont="1" applyBorder="1"/>
    <xf numFmtId="0" fontId="7" fillId="0" borderId="0" xfId="0" applyFont="1"/>
    <xf numFmtId="0" fontId="8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164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164" fontId="7" fillId="0" borderId="13" xfId="1" applyFont="1" applyBorder="1"/>
    <xf numFmtId="0" fontId="9" fillId="0" borderId="5" xfId="0" applyFont="1" applyBorder="1"/>
    <xf numFmtId="164" fontId="3" fillId="0" borderId="14" xfId="1" quotePrefix="1" applyFont="1" applyBorder="1"/>
    <xf numFmtId="0" fontId="7" fillId="0" borderId="0" xfId="0" applyFont="1" applyBorder="1"/>
    <xf numFmtId="0" fontId="7" fillId="0" borderId="8" xfId="0" applyFont="1" applyBorder="1"/>
    <xf numFmtId="164" fontId="7" fillId="0" borderId="15" xfId="1" applyFont="1" applyBorder="1"/>
    <xf numFmtId="10" fontId="7" fillId="0" borderId="15" xfId="1" applyNumberFormat="1" applyFont="1" applyBorder="1"/>
    <xf numFmtId="0" fontId="8" fillId="0" borderId="16" xfId="0" applyFont="1" applyBorder="1"/>
    <xf numFmtId="0" fontId="8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3" fillId="0" borderId="17" xfId="0" applyFont="1" applyBorder="1"/>
    <xf numFmtId="164" fontId="7" fillId="0" borderId="9" xfId="1" applyFont="1" applyBorder="1"/>
    <xf numFmtId="164" fontId="7" fillId="0" borderId="10" xfId="1" applyFont="1" applyBorder="1"/>
    <xf numFmtId="43" fontId="10" fillId="0" borderId="6" xfId="0" applyNumberFormat="1" applyFont="1" applyBorder="1"/>
    <xf numFmtId="0" fontId="10" fillId="0" borderId="6" xfId="0" applyFont="1" applyBorder="1"/>
    <xf numFmtId="0" fontId="9" fillId="0" borderId="6" xfId="0" applyFont="1" applyBorder="1"/>
    <xf numFmtId="0" fontId="9" fillId="0" borderId="0" xfId="0" applyFont="1" applyBorder="1"/>
    <xf numFmtId="164" fontId="11" fillId="0" borderId="6" xfId="1" applyFont="1" applyBorder="1"/>
    <xf numFmtId="0" fontId="5" fillId="0" borderId="5" xfId="0" applyFont="1" applyBorder="1" applyAlignment="1"/>
    <xf numFmtId="0" fontId="12" fillId="0" borderId="5" xfId="0" applyFont="1" applyBorder="1"/>
    <xf numFmtId="0" fontId="2" fillId="0" borderId="6" xfId="0" applyFont="1" applyBorder="1"/>
    <xf numFmtId="0" fontId="8" fillId="0" borderId="6" xfId="0" applyFont="1" applyBorder="1"/>
    <xf numFmtId="0" fontId="3" fillId="0" borderId="14" xfId="0" applyFont="1" applyBorder="1"/>
    <xf numFmtId="164" fontId="7" fillId="0" borderId="14" xfId="1" applyFont="1" applyBorder="1"/>
    <xf numFmtId="0" fontId="5" fillId="0" borderId="6" xfId="0" applyFont="1" applyBorder="1"/>
    <xf numFmtId="0" fontId="5" fillId="0" borderId="5" xfId="0" applyFont="1" applyBorder="1"/>
    <xf numFmtId="0" fontId="8" fillId="0" borderId="18" xfId="0" applyFont="1" applyBorder="1"/>
    <xf numFmtId="0" fontId="5" fillId="0" borderId="0" xfId="0" applyFont="1" applyBorder="1"/>
    <xf numFmtId="0" fontId="3" fillId="0" borderId="19" xfId="0" applyFont="1" applyBorder="1" applyAlignment="1">
      <alignment horizontal="left"/>
    </xf>
    <xf numFmtId="164" fontId="7" fillId="0" borderId="20" xfId="1" applyFont="1" applyBorder="1"/>
    <xf numFmtId="10" fontId="7" fillId="0" borderId="20" xfId="1" applyNumberFormat="1" applyFont="1" applyBorder="1"/>
    <xf numFmtId="164" fontId="7" fillId="0" borderId="21" xfId="1" applyFont="1" applyBorder="1"/>
    <xf numFmtId="164" fontId="0" fillId="0" borderId="0" xfId="0" applyNumberFormat="1"/>
    <xf numFmtId="0" fontId="1" fillId="0" borderId="0" xfId="0" applyFont="1" applyFill="1" applyBorder="1" applyAlignment="1">
      <alignment horizontal="left"/>
    </xf>
    <xf numFmtId="164" fontId="1" fillId="0" borderId="0" xfId="1" applyFont="1"/>
    <xf numFmtId="0" fontId="6" fillId="0" borderId="0" xfId="0" applyFont="1"/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7" fillId="0" borderId="0" xfId="1" applyFont="1"/>
    <xf numFmtId="164" fontId="0" fillId="0" borderId="0" xfId="1" applyFont="1"/>
    <xf numFmtId="0" fontId="3" fillId="0" borderId="22" xfId="0" applyFont="1" applyFill="1" applyBorder="1" applyAlignment="1">
      <alignment horizontal="left"/>
    </xf>
    <xf numFmtId="164" fontId="3" fillId="0" borderId="22" xfId="1" applyFont="1" applyBorder="1"/>
    <xf numFmtId="164" fontId="10" fillId="0" borderId="0" xfId="1" applyFont="1"/>
    <xf numFmtId="10" fontId="10" fillId="0" borderId="0" xfId="1" applyNumberFormat="1" applyFont="1"/>
    <xf numFmtId="0" fontId="10" fillId="0" borderId="0" xfId="0" applyFont="1"/>
    <xf numFmtId="164" fontId="3" fillId="0" borderId="0" xfId="1" applyFont="1" applyBorder="1"/>
    <xf numFmtId="10" fontId="0" fillId="0" borderId="0" xfId="0" applyNumberFormat="1"/>
    <xf numFmtId="164" fontId="10" fillId="0" borderId="0" xfId="0" applyNumberFormat="1" applyFont="1"/>
    <xf numFmtId="164" fontId="6" fillId="0" borderId="0" xfId="1" applyFont="1"/>
    <xf numFmtId="10" fontId="6" fillId="0" borderId="0" xfId="1" applyNumberFormat="1" applyFont="1"/>
    <xf numFmtId="164" fontId="2" fillId="0" borderId="0" xfId="1" applyFont="1"/>
    <xf numFmtId="0" fontId="2" fillId="0" borderId="0" xfId="0" applyFont="1"/>
    <xf numFmtId="164" fontId="1" fillId="0" borderId="0" xfId="1" applyFont="1" applyAlignment="1">
      <alignment horizontal="center"/>
    </xf>
    <xf numFmtId="0" fontId="1" fillId="0" borderId="0" xfId="0" applyFont="1"/>
    <xf numFmtId="164" fontId="13" fillId="0" borderId="0" xfId="0" applyNumberFormat="1" applyFont="1"/>
    <xf numFmtId="0" fontId="1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jane\2017%20Files\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-summary (2)"/>
      <sheetName val="FAR NO1 - CONSO"/>
      <sheetName val="FAR NO1 - CO"/>
      <sheetName val="FARS-CONSO-modified-SUM"/>
      <sheetName val="FARS-CO-modified-SUM"/>
      <sheetName val="FARS-CONSO-modified"/>
      <sheetName val="FARS-CO-modified"/>
      <sheetName val="cna"/>
      <sheetName val="sum-conso"/>
      <sheetName val="consoCURRENT-adjusted co allot"/>
      <sheetName val="SAOBCENTRALOFFICE101-adjusted"/>
      <sheetName val="SAOBCENTRALOFFICE101"/>
      <sheetName val="consoCURRENT"/>
      <sheetName val="Breakdown"/>
      <sheetName val="current-EXECOM"/>
      <sheetName val="SSL"/>
      <sheetName val="PEI"/>
      <sheetName val="Sheet1 (4)"/>
      <sheetName val="Sheet1 (3)"/>
      <sheetName val="Sheet1 (2)"/>
      <sheetName val="FO-DR"/>
      <sheetName val="PANTAWID"/>
      <sheetName val="GASS"/>
      <sheetName val="CENTERS"/>
      <sheetName val="TARA"/>
      <sheetName val="SUPPLEMENTAL"/>
      <sheetName val="RRPTP"/>
      <sheetName val="SOCIAL PENSION"/>
      <sheetName val="SUSTAINABLE"/>
      <sheetName val="NHTS"/>
      <sheetName val="cost of servie"/>
      <sheetName val="PAMANA-SLP"/>
      <sheetName val="Sheet2"/>
      <sheetName val="DR-summary"/>
      <sheetName val="DR-PROJ"/>
      <sheetName val="SUM-DR-reg"/>
      <sheetName val="SAOB-co-others"/>
      <sheetName val="OVERTIME"/>
      <sheetName val="sum-co"/>
      <sheetName val="sumFO"/>
      <sheetName val="sumFO-PROJ"/>
      <sheetName val="sum-conso (2)"/>
      <sheetName val="additional PS"/>
      <sheetName val="2017 allotment"/>
      <sheetName val="2017 allotment-adjust"/>
      <sheetName val="2015 adj allotment"/>
      <sheetName val="dr"/>
      <sheetName val="dr-OTHERS"/>
      <sheetName val="Sheet1"/>
      <sheetName val="GAA-SUM"/>
      <sheetName val="dr-cmf"/>
      <sheetName val="analysis"/>
      <sheetName val="analysis1"/>
      <sheetName val="analysis2"/>
      <sheetName val="analysis-wd RLIP"/>
      <sheetName val="analysis-wd RLIP (2)"/>
      <sheetName val="analysis-reg-101"/>
      <sheetName val="ALL FUNDS"/>
      <sheetName val="ALL FUNDS-FUND 101 (2)"/>
      <sheetName val="ALL FUNDS-FUND 101 others"/>
      <sheetName val="ALL FUNDS-FUND 101-regular"/>
      <sheetName val="REGULAR - 101 AND 102"/>
      <sheetName val="ALL FUND- FUND 101-171"/>
      <sheetName val="ALL FUND- FUND 101-171 (2)"/>
      <sheetName val="analysis (3)"/>
      <sheetName val="sum-direct"/>
      <sheetName val="CURRENT-2017"/>
      <sheetName val="Cont2016"/>
      <sheetName val="CURRENT-cont2017"/>
      <sheetName val="CURRENT-2015"/>
      <sheetName val="CONT-2015"/>
      <sheetName val="SUM-2015"/>
      <sheetName val="SUMMARY CURRENT-102"/>
      <sheetName val="Cont-2015 (2)"/>
      <sheetName val="FUND 170"/>
      <sheetName val="FUND 171"/>
      <sheetName val="ALL FUNDS-CURRENT"/>
      <sheetName val="ALL FUNDS-CONT"/>
      <sheetName val="SUM-CURRENT-CO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96">
          <cell r="E496">
            <v>130956000</v>
          </cell>
          <cell r="F496">
            <v>126969608.16</v>
          </cell>
          <cell r="G496">
            <v>-3986391.84</v>
          </cell>
          <cell r="H496">
            <v>31841555.680000003</v>
          </cell>
          <cell r="I496">
            <v>42693310.289999999</v>
          </cell>
          <cell r="J496">
            <v>35136517.149999999</v>
          </cell>
          <cell r="K496">
            <v>21249221.420000006</v>
          </cell>
          <cell r="L496">
            <v>1198088.0500000003</v>
          </cell>
          <cell r="M496">
            <v>1086578.3599999999</v>
          </cell>
          <cell r="N496">
            <v>785756.00999999978</v>
          </cell>
          <cell r="O496">
            <v>881454.4700000002</v>
          </cell>
          <cell r="P496">
            <v>3951876.8900000006</v>
          </cell>
          <cell r="Q496">
            <v>8812384.9100000001</v>
          </cell>
          <cell r="R496">
            <v>10685287.07</v>
          </cell>
          <cell r="S496">
            <v>11145795.65</v>
          </cell>
          <cell r="T496">
            <v>11372868.460000001</v>
          </cell>
          <cell r="U496">
            <v>28785374.240000002</v>
          </cell>
          <cell r="V496">
            <v>1448489.23</v>
          </cell>
          <cell r="W496">
            <v>21339523.859999996</v>
          </cell>
          <cell r="X496">
            <v>2437843.7699999996</v>
          </cell>
          <cell r="Y496">
            <v>10573393.509999998</v>
          </cell>
          <cell r="Z496">
            <v>20218210.450000003</v>
          </cell>
          <cell r="AA496">
            <v>150356.5</v>
          </cell>
          <cell r="AB496">
            <v>-800</v>
          </cell>
        </row>
        <row r="608">
          <cell r="E608">
            <v>243400000</v>
          </cell>
          <cell r="F608">
            <v>223615603.22</v>
          </cell>
          <cell r="G608">
            <v>-19784396.780000001</v>
          </cell>
          <cell r="H608">
            <v>93273741.670000002</v>
          </cell>
          <cell r="I608">
            <v>77404873.180000037</v>
          </cell>
          <cell r="J608">
            <v>22757244.23</v>
          </cell>
          <cell r="K608">
            <v>45417893.673999995</v>
          </cell>
          <cell r="L608">
            <v>3984685.6900000004</v>
          </cell>
          <cell r="M608">
            <v>5581046.6999999993</v>
          </cell>
          <cell r="N608">
            <v>5281030.959999999</v>
          </cell>
          <cell r="O608">
            <v>4240295.9699999969</v>
          </cell>
          <cell r="P608">
            <v>19087059.319999997</v>
          </cell>
          <cell r="Q608">
            <v>32026720.350000001</v>
          </cell>
          <cell r="R608">
            <v>6353494.5899999961</v>
          </cell>
          <cell r="S608">
            <v>50908841.039999999</v>
          </cell>
          <cell r="T608">
            <v>25556325.249999996</v>
          </cell>
          <cell r="U608">
            <v>12983189.650000004</v>
          </cell>
          <cell r="V608">
            <v>33284311.580000039</v>
          </cell>
          <cell r="W608">
            <v>9474478.6600000001</v>
          </cell>
          <cell r="X608">
            <v>4727210.9300000006</v>
          </cell>
          <cell r="Y608">
            <v>3274523.68</v>
          </cell>
          <cell r="Z608">
            <v>8645599.6539999992</v>
          </cell>
          <cell r="AA608">
            <v>7496065.3400000017</v>
          </cell>
          <cell r="AB608">
            <v>25035932.710000001</v>
          </cell>
        </row>
        <row r="614"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</row>
        <row r="647">
          <cell r="E647">
            <v>10559000</v>
          </cell>
          <cell r="F647">
            <v>10517222</v>
          </cell>
          <cell r="G647">
            <v>-41778</v>
          </cell>
          <cell r="H647">
            <v>2848109.96</v>
          </cell>
          <cell r="I647">
            <v>3021689.2600000002</v>
          </cell>
          <cell r="J647">
            <v>3233906.25</v>
          </cell>
          <cell r="K647">
            <v>1424822.91</v>
          </cell>
          <cell r="M647">
            <v>11563.56</v>
          </cell>
          <cell r="P647">
            <v>11563.56</v>
          </cell>
          <cell r="Q647">
            <v>912701</v>
          </cell>
          <cell r="R647">
            <v>987154.78</v>
          </cell>
          <cell r="S647">
            <v>948254.17999999993</v>
          </cell>
          <cell r="T647">
            <v>1035829.27</v>
          </cell>
          <cell r="U647">
            <v>983683.25</v>
          </cell>
          <cell r="V647">
            <v>990613.18</v>
          </cell>
          <cell r="W647">
            <v>1081830.92</v>
          </cell>
          <cell r="X647">
            <v>1085247.69</v>
          </cell>
          <cell r="Y647">
            <v>1066827.6399999999</v>
          </cell>
          <cell r="Z647">
            <v>1097530.95</v>
          </cell>
          <cell r="AA647">
            <v>0</v>
          </cell>
          <cell r="AB647">
            <v>327291.96000000002</v>
          </cell>
        </row>
        <row r="707">
          <cell r="E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</row>
        <row r="819">
          <cell r="E819">
            <v>51965000.000000015</v>
          </cell>
          <cell r="H819">
            <v>26214155.329999998</v>
          </cell>
          <cell r="I819">
            <v>8201731.4700000016</v>
          </cell>
          <cell r="J819">
            <v>12995739.390000002</v>
          </cell>
          <cell r="K819">
            <v>4401137.8600000003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2914928.67</v>
          </cell>
          <cell r="R819">
            <v>3712468.84</v>
          </cell>
          <cell r="S819">
            <v>19586757.82</v>
          </cell>
          <cell r="T819">
            <v>-3431730.2399999998</v>
          </cell>
          <cell r="U819">
            <v>9894891.6099999994</v>
          </cell>
          <cell r="V819">
            <v>1738570.1000000006</v>
          </cell>
          <cell r="W819">
            <v>9521766.8000000007</v>
          </cell>
          <cell r="X819">
            <v>1572547.4199999995</v>
          </cell>
          <cell r="Y819">
            <v>1901425.1700000013</v>
          </cell>
          <cell r="Z819">
            <v>844133.24</v>
          </cell>
          <cell r="AA819">
            <v>1441898.55</v>
          </cell>
          <cell r="AB819">
            <v>2115106.0700000003</v>
          </cell>
        </row>
        <row r="825"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</row>
        <row r="858">
          <cell r="E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</row>
        <row r="918">
          <cell r="E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</row>
        <row r="1030">
          <cell r="E1030">
            <v>20695000</v>
          </cell>
          <cell r="H1030">
            <v>1872689.45</v>
          </cell>
          <cell r="I1030">
            <v>5104386.7600000007</v>
          </cell>
          <cell r="J1030">
            <v>5928508.3499999996</v>
          </cell>
          <cell r="K1030">
            <v>7789415.4400000004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242777.26</v>
          </cell>
          <cell r="R1030">
            <v>602102.85</v>
          </cell>
          <cell r="S1030">
            <v>1027809.34</v>
          </cell>
          <cell r="T1030">
            <v>1867590.3099999998</v>
          </cell>
          <cell r="U1030">
            <v>756673.29</v>
          </cell>
          <cell r="V1030">
            <v>2480123.1599999992</v>
          </cell>
          <cell r="W1030">
            <v>3002649.3400000008</v>
          </cell>
          <cell r="X1030">
            <v>1170645.6600000001</v>
          </cell>
          <cell r="Y1030">
            <v>1755213.35</v>
          </cell>
          <cell r="Z1030">
            <v>225265.84999999998</v>
          </cell>
          <cell r="AA1030">
            <v>1219927.79</v>
          </cell>
          <cell r="AB1030">
            <v>6344221.7999999998</v>
          </cell>
        </row>
        <row r="1036"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</row>
        <row r="1069">
          <cell r="E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0</v>
          </cell>
          <cell r="AA1069">
            <v>0</v>
          </cell>
          <cell r="AB1069">
            <v>0</v>
          </cell>
        </row>
        <row r="1129">
          <cell r="E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</row>
        <row r="1241">
          <cell r="E1241">
            <v>8511000</v>
          </cell>
          <cell r="H1241">
            <v>3280143.1300000004</v>
          </cell>
          <cell r="I1241">
            <v>2445442.2600000002</v>
          </cell>
          <cell r="J1241">
            <v>1612165.1932000001</v>
          </cell>
          <cell r="K1241">
            <v>1055202.72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619933.92000000004</v>
          </cell>
          <cell r="R1241">
            <v>788315.03</v>
          </cell>
          <cell r="S1241">
            <v>1871894.1799999997</v>
          </cell>
          <cell r="T1241">
            <v>1195152.26</v>
          </cell>
          <cell r="U1241">
            <v>314229.51</v>
          </cell>
          <cell r="V1241">
            <v>936060.49000000011</v>
          </cell>
          <cell r="W1241">
            <v>433461.88319999998</v>
          </cell>
          <cell r="X1241">
            <v>643037.81000000006</v>
          </cell>
          <cell r="Y1241">
            <v>535665.5</v>
          </cell>
          <cell r="Z1241">
            <v>456316.25</v>
          </cell>
          <cell r="AA1241">
            <v>226991.46</v>
          </cell>
          <cell r="AB1241">
            <v>371895.01</v>
          </cell>
        </row>
        <row r="1247"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  <cell r="X1247">
            <v>0</v>
          </cell>
          <cell r="Y1247">
            <v>0</v>
          </cell>
          <cell r="Z1247">
            <v>0</v>
          </cell>
          <cell r="AA1247">
            <v>0</v>
          </cell>
          <cell r="AB1247">
            <v>0</v>
          </cell>
        </row>
        <row r="1276">
          <cell r="E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</row>
        <row r="1280">
          <cell r="E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</row>
        <row r="1340">
          <cell r="E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  <cell r="Y1340">
            <v>0</v>
          </cell>
          <cell r="Z1340">
            <v>0</v>
          </cell>
          <cell r="AA1340">
            <v>0</v>
          </cell>
          <cell r="AB1340">
            <v>0</v>
          </cell>
        </row>
        <row r="1452">
          <cell r="E1452">
            <v>7200000</v>
          </cell>
          <cell r="H1452">
            <v>2429144.2400000002</v>
          </cell>
          <cell r="I1452">
            <v>817691.76000000013</v>
          </cell>
          <cell r="J1452">
            <v>2046696.0600000003</v>
          </cell>
          <cell r="K1452">
            <v>783104.77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146492.09000000003</v>
          </cell>
          <cell r="R1452">
            <v>1607273.01</v>
          </cell>
          <cell r="S1452">
            <v>675379.14000000013</v>
          </cell>
          <cell r="T1452">
            <v>534263.74</v>
          </cell>
          <cell r="U1452">
            <v>208846.74000000002</v>
          </cell>
          <cell r="V1452">
            <v>74581.279999999999</v>
          </cell>
          <cell r="W1452">
            <v>402692.55</v>
          </cell>
          <cell r="X1452">
            <v>1013031.37</v>
          </cell>
          <cell r="Y1452">
            <v>630972.14</v>
          </cell>
          <cell r="Z1452">
            <v>262541.78000000003</v>
          </cell>
          <cell r="AA1452">
            <v>102885.57</v>
          </cell>
          <cell r="AB1452">
            <v>417677.42</v>
          </cell>
        </row>
        <row r="1458"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  <cell r="Y1458">
            <v>0</v>
          </cell>
          <cell r="Z1458">
            <v>0</v>
          </cell>
          <cell r="AA1458">
            <v>0</v>
          </cell>
          <cell r="AB1458">
            <v>0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</row>
        <row r="1491">
          <cell r="E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0</v>
          </cell>
          <cell r="Y1491">
            <v>0</v>
          </cell>
          <cell r="Z1491">
            <v>0</v>
          </cell>
          <cell r="AA1491">
            <v>0</v>
          </cell>
          <cell r="AB1491">
            <v>0</v>
          </cell>
        </row>
        <row r="1551">
          <cell r="E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</row>
        <row r="1663">
          <cell r="E1663">
            <v>11718000</v>
          </cell>
          <cell r="H1663">
            <v>3552434.1800000006</v>
          </cell>
          <cell r="I1663">
            <v>3191152.4</v>
          </cell>
          <cell r="J1663">
            <v>2517712.65</v>
          </cell>
          <cell r="K1663">
            <v>2456700.77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656030.48</v>
          </cell>
          <cell r="R1663">
            <v>1394198.3199999998</v>
          </cell>
          <cell r="S1663">
            <v>1502205.38</v>
          </cell>
          <cell r="T1663">
            <v>1032898.26</v>
          </cell>
          <cell r="U1663">
            <v>1378581.7000000002</v>
          </cell>
          <cell r="V1663">
            <v>779672.44000000006</v>
          </cell>
          <cell r="W1663">
            <v>1223618.5600000001</v>
          </cell>
          <cell r="X1663">
            <v>627995.66999999993</v>
          </cell>
          <cell r="Y1663">
            <v>666098.42000000004</v>
          </cell>
          <cell r="Z1663">
            <v>73624.45</v>
          </cell>
          <cell r="AA1663">
            <v>399123.21</v>
          </cell>
          <cell r="AB1663">
            <v>1983953.1100000003</v>
          </cell>
        </row>
        <row r="1669"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>
            <v>0</v>
          </cell>
          <cell r="AA1669">
            <v>0</v>
          </cell>
          <cell r="AB1669">
            <v>0</v>
          </cell>
        </row>
        <row r="1698">
          <cell r="E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</row>
        <row r="1702">
          <cell r="E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  <cell r="Y1702">
            <v>0</v>
          </cell>
          <cell r="Z1702">
            <v>0</v>
          </cell>
          <cell r="AA1702">
            <v>0</v>
          </cell>
          <cell r="AB1702">
            <v>0</v>
          </cell>
        </row>
        <row r="1762">
          <cell r="E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>
            <v>0</v>
          </cell>
          <cell r="AA1762">
            <v>0</v>
          </cell>
          <cell r="AB1762">
            <v>0</v>
          </cell>
        </row>
        <row r="1874">
          <cell r="E1874">
            <v>15024999.999999998</v>
          </cell>
          <cell r="H1874">
            <v>5493580.3300000001</v>
          </cell>
          <cell r="I1874">
            <v>841530.8</v>
          </cell>
          <cell r="J1874">
            <v>3332057.04</v>
          </cell>
          <cell r="K1874">
            <v>5357831.8299999991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3872847.8699999996</v>
          </cell>
          <cell r="R1874">
            <v>1337055.21</v>
          </cell>
          <cell r="S1874">
            <v>283677.25</v>
          </cell>
          <cell r="T1874">
            <v>210000</v>
          </cell>
          <cell r="U1874">
            <v>349761.96</v>
          </cell>
          <cell r="V1874">
            <v>281768.84000000008</v>
          </cell>
          <cell r="W1874">
            <v>1640159.85</v>
          </cell>
          <cell r="X1874">
            <v>1029647.33</v>
          </cell>
          <cell r="Y1874">
            <v>662249.86</v>
          </cell>
          <cell r="Z1874">
            <v>1368485.2399999998</v>
          </cell>
          <cell r="AA1874">
            <v>884550.32</v>
          </cell>
          <cell r="AB1874">
            <v>3104796.2699999996</v>
          </cell>
        </row>
        <row r="1880"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0</v>
          </cell>
          <cell r="V1880">
            <v>0</v>
          </cell>
          <cell r="W1880">
            <v>0</v>
          </cell>
          <cell r="X1880">
            <v>0</v>
          </cell>
          <cell r="Y1880">
            <v>0</v>
          </cell>
          <cell r="Z1880">
            <v>0</v>
          </cell>
          <cell r="AA1880">
            <v>0</v>
          </cell>
          <cell r="AB1880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</row>
        <row r="1913">
          <cell r="E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</row>
        <row r="1973">
          <cell r="E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0</v>
          </cell>
          <cell r="Q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0</v>
          </cell>
          <cell r="V1973">
            <v>0</v>
          </cell>
          <cell r="W1973">
            <v>0</v>
          </cell>
          <cell r="X1973">
            <v>0</v>
          </cell>
          <cell r="Y1973">
            <v>0</v>
          </cell>
          <cell r="Z1973">
            <v>0</v>
          </cell>
          <cell r="AA1973">
            <v>0</v>
          </cell>
          <cell r="AB1973">
            <v>0</v>
          </cell>
        </row>
        <row r="2085">
          <cell r="E2085">
            <v>17134000</v>
          </cell>
          <cell r="H2085">
            <v>3276727.44</v>
          </cell>
          <cell r="I2085">
            <v>3428445.25</v>
          </cell>
          <cell r="J2085">
            <v>5214865.4400000004</v>
          </cell>
          <cell r="K2085">
            <v>3911007.2899999996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1524772.0699999998</v>
          </cell>
          <cell r="R2085">
            <v>664785.17000000004</v>
          </cell>
          <cell r="S2085">
            <v>1087170.2</v>
          </cell>
          <cell r="T2085">
            <v>1101223.43</v>
          </cell>
          <cell r="U2085">
            <v>725985.04</v>
          </cell>
          <cell r="V2085">
            <v>1601236.78</v>
          </cell>
          <cell r="W2085">
            <v>2901300.77</v>
          </cell>
          <cell r="X2085">
            <v>968590.59</v>
          </cell>
          <cell r="Y2085">
            <v>1344974.0799999998</v>
          </cell>
          <cell r="Z2085">
            <v>1148662.6900000002</v>
          </cell>
          <cell r="AA2085">
            <v>1324706.7200000002</v>
          </cell>
          <cell r="AB2085">
            <v>1437637.8800000001</v>
          </cell>
        </row>
        <row r="2091"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0</v>
          </cell>
          <cell r="V2091">
            <v>0</v>
          </cell>
          <cell r="W2091">
            <v>0</v>
          </cell>
          <cell r="X2091">
            <v>0</v>
          </cell>
          <cell r="Y2091">
            <v>0</v>
          </cell>
          <cell r="Z2091">
            <v>0</v>
          </cell>
          <cell r="AA2091">
            <v>0</v>
          </cell>
          <cell r="AB2091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</row>
        <row r="2124">
          <cell r="E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</row>
        <row r="2184">
          <cell r="E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  <cell r="O2184">
            <v>0</v>
          </cell>
          <cell r="P2184">
            <v>0</v>
          </cell>
          <cell r="Q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  <cell r="AA2184">
            <v>0</v>
          </cell>
          <cell r="AB2184">
            <v>0</v>
          </cell>
        </row>
        <row r="2296">
          <cell r="E2296">
            <v>6539000.0000000009</v>
          </cell>
          <cell r="H2296">
            <v>1225202.8999999999</v>
          </cell>
          <cell r="I2296">
            <v>1376775.6</v>
          </cell>
          <cell r="J2296">
            <v>1241284.92</v>
          </cell>
          <cell r="K2296">
            <v>1312634.57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502242.48</v>
          </cell>
          <cell r="R2296">
            <v>289731.59000000003</v>
          </cell>
          <cell r="S2296">
            <v>433228.82999999996</v>
          </cell>
          <cell r="T2296">
            <v>147909.20000000001</v>
          </cell>
          <cell r="U2296">
            <v>410172.65000000008</v>
          </cell>
          <cell r="V2296">
            <v>818693.75</v>
          </cell>
          <cell r="W2296">
            <v>337139.5</v>
          </cell>
          <cell r="X2296">
            <v>442144.42</v>
          </cell>
          <cell r="Y2296">
            <v>462001</v>
          </cell>
          <cell r="Z2296">
            <v>237495.94</v>
          </cell>
          <cell r="AA2296">
            <v>771749.74</v>
          </cell>
          <cell r="AB2296">
            <v>303388.89000000013</v>
          </cell>
        </row>
        <row r="2302">
          <cell r="E2302">
            <v>0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0</v>
          </cell>
          <cell r="M2302">
            <v>0</v>
          </cell>
          <cell r="N2302">
            <v>0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0</v>
          </cell>
          <cell r="V2302">
            <v>0</v>
          </cell>
          <cell r="W2302">
            <v>0</v>
          </cell>
          <cell r="X2302">
            <v>0</v>
          </cell>
          <cell r="Y2302">
            <v>0</v>
          </cell>
          <cell r="Z2302">
            <v>0</v>
          </cell>
          <cell r="AA2302">
            <v>0</v>
          </cell>
          <cell r="AB2302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</row>
        <row r="2335">
          <cell r="E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V2335">
            <v>0</v>
          </cell>
          <cell r="W2335">
            <v>0</v>
          </cell>
          <cell r="X2335">
            <v>0</v>
          </cell>
          <cell r="Y2335">
            <v>0</v>
          </cell>
          <cell r="Z2335">
            <v>0</v>
          </cell>
          <cell r="AA2335">
            <v>0</v>
          </cell>
          <cell r="AB2335">
            <v>0</v>
          </cell>
        </row>
        <row r="2395">
          <cell r="E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  <cell r="U2395">
            <v>0</v>
          </cell>
          <cell r="V2395">
            <v>0</v>
          </cell>
          <cell r="W2395">
            <v>0</v>
          </cell>
          <cell r="X2395">
            <v>0</v>
          </cell>
          <cell r="Y2395">
            <v>0</v>
          </cell>
          <cell r="Z2395">
            <v>0</v>
          </cell>
          <cell r="AA2395">
            <v>0</v>
          </cell>
          <cell r="AB2395">
            <v>0</v>
          </cell>
        </row>
        <row r="2507">
          <cell r="E2507">
            <v>5022000</v>
          </cell>
          <cell r="H2507">
            <v>938091.88</v>
          </cell>
          <cell r="I2507">
            <v>1241399.23</v>
          </cell>
          <cell r="J2507">
            <v>1042705.4500000001</v>
          </cell>
          <cell r="K2507">
            <v>1537441.19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0</v>
          </cell>
          <cell r="Q2507">
            <v>152915.52000000002</v>
          </cell>
          <cell r="R2507">
            <v>361099.5</v>
          </cell>
          <cell r="S2507">
            <v>424076.86000000004</v>
          </cell>
          <cell r="T2507">
            <v>210774.46</v>
          </cell>
          <cell r="U2507">
            <v>775325.11</v>
          </cell>
          <cell r="V2507">
            <v>255299.65999999997</v>
          </cell>
          <cell r="W2507">
            <v>582805.25</v>
          </cell>
          <cell r="X2507">
            <v>212031.33</v>
          </cell>
          <cell r="Y2507">
            <v>247868.87000000002</v>
          </cell>
          <cell r="Z2507">
            <v>323095.07999999996</v>
          </cell>
          <cell r="AA2507">
            <v>469957.09</v>
          </cell>
          <cell r="AB2507">
            <v>744389.0199999999</v>
          </cell>
        </row>
        <row r="2513">
          <cell r="E2513">
            <v>0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  <cell r="M2513">
            <v>0</v>
          </cell>
          <cell r="N2513">
            <v>0</v>
          </cell>
          <cell r="O2513">
            <v>0</v>
          </cell>
          <cell r="P2513">
            <v>0</v>
          </cell>
          <cell r="Q2513">
            <v>0</v>
          </cell>
          <cell r="R2513">
            <v>0</v>
          </cell>
          <cell r="S2513">
            <v>0</v>
          </cell>
          <cell r="T2513">
            <v>0</v>
          </cell>
          <cell r="U2513">
            <v>0</v>
          </cell>
          <cell r="V2513">
            <v>0</v>
          </cell>
          <cell r="W2513">
            <v>0</v>
          </cell>
          <cell r="X2513">
            <v>0</v>
          </cell>
          <cell r="Y2513">
            <v>0</v>
          </cell>
          <cell r="Z2513">
            <v>0</v>
          </cell>
          <cell r="AA2513">
            <v>0</v>
          </cell>
          <cell r="AB2513">
            <v>0</v>
          </cell>
        </row>
        <row r="2542">
          <cell r="E2542">
            <v>0</v>
          </cell>
          <cell r="H2542">
            <v>0</v>
          </cell>
          <cell r="I2542">
            <v>0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  <cell r="T2542">
            <v>0</v>
          </cell>
          <cell r="U2542">
            <v>0</v>
          </cell>
          <cell r="V2542">
            <v>0</v>
          </cell>
          <cell r="W2542">
            <v>0</v>
          </cell>
          <cell r="X2542">
            <v>0</v>
          </cell>
          <cell r="Y2542">
            <v>0</v>
          </cell>
          <cell r="Z2542">
            <v>0</v>
          </cell>
          <cell r="AA2542">
            <v>0</v>
          </cell>
          <cell r="AB2542">
            <v>0</v>
          </cell>
        </row>
        <row r="2546">
          <cell r="E2546">
            <v>0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Q2546">
            <v>0</v>
          </cell>
          <cell r="R2546">
            <v>0</v>
          </cell>
          <cell r="S2546">
            <v>0</v>
          </cell>
          <cell r="T2546">
            <v>0</v>
          </cell>
          <cell r="U2546">
            <v>0</v>
          </cell>
          <cell r="V2546">
            <v>0</v>
          </cell>
          <cell r="W2546">
            <v>0</v>
          </cell>
          <cell r="X2546">
            <v>0</v>
          </cell>
          <cell r="Y2546">
            <v>0</v>
          </cell>
          <cell r="Z2546">
            <v>0</v>
          </cell>
          <cell r="AA2546">
            <v>0</v>
          </cell>
          <cell r="AB2546">
            <v>0</v>
          </cell>
        </row>
        <row r="2606">
          <cell r="E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  <cell r="R2606">
            <v>0</v>
          </cell>
          <cell r="S2606">
            <v>0</v>
          </cell>
          <cell r="T2606">
            <v>0</v>
          </cell>
          <cell r="U2606">
            <v>0</v>
          </cell>
          <cell r="V2606">
            <v>0</v>
          </cell>
          <cell r="W2606">
            <v>0</v>
          </cell>
          <cell r="X2606">
            <v>0</v>
          </cell>
          <cell r="Y2606">
            <v>0</v>
          </cell>
          <cell r="Z2606">
            <v>0</v>
          </cell>
          <cell r="AA2606">
            <v>0</v>
          </cell>
          <cell r="AB2606">
            <v>0</v>
          </cell>
        </row>
        <row r="2718">
          <cell r="E2718">
            <v>4613000</v>
          </cell>
          <cell r="H2718">
            <v>1185973.1400000001</v>
          </cell>
          <cell r="I2718">
            <v>1696622.71</v>
          </cell>
          <cell r="J2718">
            <v>618487.15999999992</v>
          </cell>
          <cell r="K2718">
            <v>970665.46000000008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64115.199999999997</v>
          </cell>
          <cell r="R2718">
            <v>380456.62</v>
          </cell>
          <cell r="S2718">
            <v>741401.32000000007</v>
          </cell>
          <cell r="T2718">
            <v>441004.30000000005</v>
          </cell>
          <cell r="U2718">
            <v>809805.71000000008</v>
          </cell>
          <cell r="V2718">
            <v>445812.69999999995</v>
          </cell>
          <cell r="W2718">
            <v>112925.20000000001</v>
          </cell>
          <cell r="X2718">
            <v>252684.97999999998</v>
          </cell>
          <cell r="Y2718">
            <v>252876.97999999998</v>
          </cell>
          <cell r="Z2718">
            <v>-133139.29000000007</v>
          </cell>
          <cell r="AA2718">
            <v>313559.82212500018</v>
          </cell>
          <cell r="AB2718">
            <v>790244.92787500005</v>
          </cell>
        </row>
        <row r="2724">
          <cell r="E2724">
            <v>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  <cell r="R2724">
            <v>0</v>
          </cell>
          <cell r="S2724">
            <v>0</v>
          </cell>
          <cell r="T2724">
            <v>0</v>
          </cell>
          <cell r="U2724">
            <v>0</v>
          </cell>
          <cell r="V2724">
            <v>0</v>
          </cell>
          <cell r="W2724">
            <v>0</v>
          </cell>
          <cell r="X2724">
            <v>0</v>
          </cell>
          <cell r="Y2724">
            <v>0</v>
          </cell>
          <cell r="Z2724">
            <v>0</v>
          </cell>
          <cell r="AA2724">
            <v>0</v>
          </cell>
          <cell r="AB2724">
            <v>0</v>
          </cell>
        </row>
        <row r="2753">
          <cell r="E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  <cell r="R2753">
            <v>0</v>
          </cell>
          <cell r="S2753">
            <v>0</v>
          </cell>
          <cell r="T2753">
            <v>0</v>
          </cell>
          <cell r="U2753">
            <v>0</v>
          </cell>
          <cell r="V2753">
            <v>0</v>
          </cell>
          <cell r="W2753">
            <v>0</v>
          </cell>
          <cell r="X2753">
            <v>0</v>
          </cell>
          <cell r="Y2753">
            <v>0</v>
          </cell>
          <cell r="Z2753">
            <v>0</v>
          </cell>
          <cell r="AA2753">
            <v>0</v>
          </cell>
          <cell r="AB2753">
            <v>0</v>
          </cell>
        </row>
        <row r="2757">
          <cell r="E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Q2757">
            <v>0</v>
          </cell>
          <cell r="R2757">
            <v>0</v>
          </cell>
          <cell r="S2757">
            <v>0</v>
          </cell>
          <cell r="T2757">
            <v>0</v>
          </cell>
          <cell r="U2757">
            <v>0</v>
          </cell>
          <cell r="V2757">
            <v>0</v>
          </cell>
          <cell r="W2757">
            <v>0</v>
          </cell>
          <cell r="X2757">
            <v>0</v>
          </cell>
          <cell r="Y2757">
            <v>0</v>
          </cell>
          <cell r="Z2757">
            <v>0</v>
          </cell>
          <cell r="AA2757">
            <v>0</v>
          </cell>
          <cell r="AB2757">
            <v>0</v>
          </cell>
        </row>
        <row r="2817">
          <cell r="E2817">
            <v>0</v>
          </cell>
          <cell r="H2817">
            <v>0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  <cell r="O2817">
            <v>0</v>
          </cell>
          <cell r="P2817">
            <v>0</v>
          </cell>
          <cell r="Q2817">
            <v>0</v>
          </cell>
          <cell r="R2817">
            <v>0</v>
          </cell>
          <cell r="S2817">
            <v>0</v>
          </cell>
          <cell r="T2817">
            <v>0</v>
          </cell>
          <cell r="U2817">
            <v>0</v>
          </cell>
          <cell r="V2817">
            <v>0</v>
          </cell>
          <cell r="W2817">
            <v>0</v>
          </cell>
          <cell r="X2817">
            <v>0</v>
          </cell>
          <cell r="Y2817">
            <v>0</v>
          </cell>
          <cell r="Z2817">
            <v>0</v>
          </cell>
          <cell r="AA2817">
            <v>0</v>
          </cell>
          <cell r="AB2817">
            <v>0</v>
          </cell>
        </row>
        <row r="2929">
          <cell r="E2929">
            <v>6142999.9999999991</v>
          </cell>
          <cell r="H2929">
            <v>1093346.9300000002</v>
          </cell>
          <cell r="I2929">
            <v>1532078.6800000002</v>
          </cell>
          <cell r="J2929">
            <v>1607784.5500000003</v>
          </cell>
          <cell r="K2929">
            <v>1596194.27</v>
          </cell>
          <cell r="L2929">
            <v>0</v>
          </cell>
          <cell r="M2929">
            <v>0</v>
          </cell>
          <cell r="N2929">
            <v>0</v>
          </cell>
          <cell r="O2929">
            <v>0</v>
          </cell>
          <cell r="P2929">
            <v>0</v>
          </cell>
          <cell r="Q2929">
            <v>112972.58</v>
          </cell>
          <cell r="R2929">
            <v>545256.30000000005</v>
          </cell>
          <cell r="S2929">
            <v>435118.05000000005</v>
          </cell>
          <cell r="T2929">
            <v>509893.59</v>
          </cell>
          <cell r="U2929">
            <v>417737.79000000004</v>
          </cell>
          <cell r="V2929">
            <v>604447.30000000005</v>
          </cell>
          <cell r="W2929">
            <v>274914.69999999995</v>
          </cell>
          <cell r="X2929">
            <v>737000.37</v>
          </cell>
          <cell r="Y2929">
            <v>595869.48</v>
          </cell>
          <cell r="Z2929">
            <v>817537.53</v>
          </cell>
          <cell r="AA2929">
            <v>308642.02</v>
          </cell>
          <cell r="AB2929">
            <v>470014.71999999997</v>
          </cell>
        </row>
        <row r="2935">
          <cell r="E2935">
            <v>0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  <cell r="M2935">
            <v>0</v>
          </cell>
          <cell r="N2935">
            <v>0</v>
          </cell>
          <cell r="O2935">
            <v>0</v>
          </cell>
          <cell r="P2935">
            <v>0</v>
          </cell>
          <cell r="Q2935">
            <v>0</v>
          </cell>
          <cell r="R2935">
            <v>0</v>
          </cell>
          <cell r="S2935">
            <v>0</v>
          </cell>
          <cell r="T2935">
            <v>0</v>
          </cell>
          <cell r="U2935">
            <v>0</v>
          </cell>
          <cell r="V2935">
            <v>0</v>
          </cell>
          <cell r="W2935">
            <v>0</v>
          </cell>
          <cell r="X2935">
            <v>0</v>
          </cell>
          <cell r="Y2935">
            <v>0</v>
          </cell>
          <cell r="Z2935">
            <v>0</v>
          </cell>
          <cell r="AA2935">
            <v>0</v>
          </cell>
          <cell r="AB2935">
            <v>0</v>
          </cell>
        </row>
        <row r="2964">
          <cell r="E2964">
            <v>0</v>
          </cell>
          <cell r="H2964">
            <v>0</v>
          </cell>
          <cell r="I2964">
            <v>0</v>
          </cell>
          <cell r="J2964">
            <v>0</v>
          </cell>
          <cell r="K2964">
            <v>0</v>
          </cell>
          <cell r="L2964">
            <v>0</v>
          </cell>
          <cell r="M2964">
            <v>0</v>
          </cell>
          <cell r="N2964">
            <v>0</v>
          </cell>
          <cell r="O2964">
            <v>0</v>
          </cell>
          <cell r="P2964">
            <v>0</v>
          </cell>
          <cell r="Q2964">
            <v>0</v>
          </cell>
          <cell r="R2964">
            <v>0</v>
          </cell>
          <cell r="S2964">
            <v>0</v>
          </cell>
          <cell r="T2964">
            <v>0</v>
          </cell>
          <cell r="U2964">
            <v>0</v>
          </cell>
          <cell r="V2964">
            <v>0</v>
          </cell>
          <cell r="W2964">
            <v>0</v>
          </cell>
          <cell r="X2964">
            <v>0</v>
          </cell>
          <cell r="Y2964">
            <v>0</v>
          </cell>
          <cell r="Z2964">
            <v>0</v>
          </cell>
          <cell r="AA2964">
            <v>0</v>
          </cell>
          <cell r="AB2964">
            <v>0</v>
          </cell>
        </row>
        <row r="2968">
          <cell r="E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  <cell r="Q2968">
            <v>0</v>
          </cell>
          <cell r="R2968">
            <v>0</v>
          </cell>
          <cell r="S2968">
            <v>0</v>
          </cell>
          <cell r="T2968">
            <v>0</v>
          </cell>
          <cell r="U2968">
            <v>0</v>
          </cell>
          <cell r="V2968">
            <v>0</v>
          </cell>
          <cell r="W2968">
            <v>0</v>
          </cell>
          <cell r="X2968">
            <v>0</v>
          </cell>
          <cell r="Y2968">
            <v>0</v>
          </cell>
          <cell r="Z2968">
            <v>0</v>
          </cell>
          <cell r="AA2968">
            <v>0</v>
          </cell>
          <cell r="AB2968">
            <v>0</v>
          </cell>
        </row>
        <row r="3028">
          <cell r="E3028">
            <v>0</v>
          </cell>
          <cell r="H3028">
            <v>0</v>
          </cell>
          <cell r="I3028">
            <v>0</v>
          </cell>
          <cell r="J3028">
            <v>0</v>
          </cell>
          <cell r="K3028">
            <v>0</v>
          </cell>
          <cell r="L3028">
            <v>0</v>
          </cell>
          <cell r="M3028">
            <v>0</v>
          </cell>
          <cell r="N3028">
            <v>0</v>
          </cell>
          <cell r="O3028">
            <v>0</v>
          </cell>
          <cell r="P3028">
            <v>0</v>
          </cell>
          <cell r="Q3028">
            <v>0</v>
          </cell>
          <cell r="R3028">
            <v>0</v>
          </cell>
          <cell r="S3028">
            <v>0</v>
          </cell>
          <cell r="T3028">
            <v>0</v>
          </cell>
          <cell r="U3028">
            <v>0</v>
          </cell>
          <cell r="V3028">
            <v>0</v>
          </cell>
          <cell r="W3028">
            <v>0</v>
          </cell>
          <cell r="X3028">
            <v>0</v>
          </cell>
          <cell r="Y3028">
            <v>0</v>
          </cell>
          <cell r="Z3028">
            <v>0</v>
          </cell>
          <cell r="AA3028">
            <v>0</v>
          </cell>
          <cell r="AB3028">
            <v>0</v>
          </cell>
        </row>
        <row r="3140">
          <cell r="E3140">
            <v>7663000</v>
          </cell>
          <cell r="H3140">
            <v>1707971.1800000002</v>
          </cell>
          <cell r="I3140">
            <v>2524028.15</v>
          </cell>
          <cell r="J3140">
            <v>2353864.9899999998</v>
          </cell>
          <cell r="K3140">
            <v>1077135.68</v>
          </cell>
          <cell r="L3140">
            <v>0</v>
          </cell>
          <cell r="M3140">
            <v>0</v>
          </cell>
          <cell r="N3140">
            <v>0</v>
          </cell>
          <cell r="O3140">
            <v>0</v>
          </cell>
          <cell r="P3140">
            <v>0</v>
          </cell>
          <cell r="Q3140">
            <v>114951.66</v>
          </cell>
          <cell r="R3140">
            <v>686441.81</v>
          </cell>
          <cell r="S3140">
            <v>906577.71</v>
          </cell>
          <cell r="T3140">
            <v>817060.03000000014</v>
          </cell>
          <cell r="U3140">
            <v>990362.72</v>
          </cell>
          <cell r="V3140">
            <v>716605.39999999991</v>
          </cell>
          <cell r="W3140">
            <v>1092635.1700000002</v>
          </cell>
          <cell r="X3140">
            <v>953629.57999999984</v>
          </cell>
          <cell r="Y3140">
            <v>307600.24</v>
          </cell>
          <cell r="Z3140">
            <v>258403.11</v>
          </cell>
          <cell r="AA3140">
            <v>363525.77</v>
          </cell>
          <cell r="AB3140">
            <v>455206.8</v>
          </cell>
        </row>
        <row r="3146">
          <cell r="E3146">
            <v>0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0</v>
          </cell>
          <cell r="L3146">
            <v>0</v>
          </cell>
          <cell r="M3146">
            <v>0</v>
          </cell>
          <cell r="N3146">
            <v>0</v>
          </cell>
          <cell r="O3146">
            <v>0</v>
          </cell>
          <cell r="P3146">
            <v>0</v>
          </cell>
          <cell r="Q3146">
            <v>0</v>
          </cell>
          <cell r="R3146">
            <v>0</v>
          </cell>
          <cell r="S3146">
            <v>0</v>
          </cell>
          <cell r="T3146">
            <v>0</v>
          </cell>
          <cell r="U3146">
            <v>0</v>
          </cell>
          <cell r="V3146">
            <v>0</v>
          </cell>
          <cell r="W3146">
            <v>0</v>
          </cell>
          <cell r="X3146">
            <v>0</v>
          </cell>
          <cell r="Y3146">
            <v>0</v>
          </cell>
          <cell r="Z3146">
            <v>0</v>
          </cell>
          <cell r="AA3146">
            <v>0</v>
          </cell>
          <cell r="AB3146">
            <v>0</v>
          </cell>
        </row>
        <row r="3175">
          <cell r="E3175">
            <v>0</v>
          </cell>
          <cell r="H3175">
            <v>0</v>
          </cell>
          <cell r="I3175">
            <v>0</v>
          </cell>
          <cell r="J3175">
            <v>0</v>
          </cell>
          <cell r="K3175">
            <v>0</v>
          </cell>
          <cell r="L3175">
            <v>0</v>
          </cell>
          <cell r="M3175">
            <v>0</v>
          </cell>
          <cell r="N3175">
            <v>0</v>
          </cell>
          <cell r="O3175">
            <v>0</v>
          </cell>
          <cell r="P3175">
            <v>0</v>
          </cell>
          <cell r="Q3175">
            <v>0</v>
          </cell>
          <cell r="R3175">
            <v>0</v>
          </cell>
          <cell r="S3175">
            <v>0</v>
          </cell>
          <cell r="T3175">
            <v>0</v>
          </cell>
          <cell r="U3175">
            <v>0</v>
          </cell>
          <cell r="V3175">
            <v>0</v>
          </cell>
          <cell r="W3175">
            <v>0</v>
          </cell>
          <cell r="X3175">
            <v>0</v>
          </cell>
          <cell r="Y3175">
            <v>0</v>
          </cell>
          <cell r="Z3175">
            <v>0</v>
          </cell>
          <cell r="AA3175">
            <v>0</v>
          </cell>
          <cell r="AB3175">
            <v>0</v>
          </cell>
        </row>
        <row r="3179">
          <cell r="E3179">
            <v>0</v>
          </cell>
          <cell r="H3179">
            <v>0</v>
          </cell>
          <cell r="I3179">
            <v>0</v>
          </cell>
          <cell r="J3179">
            <v>0</v>
          </cell>
          <cell r="K3179">
            <v>0</v>
          </cell>
          <cell r="Q3179">
            <v>0</v>
          </cell>
          <cell r="R3179">
            <v>0</v>
          </cell>
          <cell r="S3179">
            <v>0</v>
          </cell>
          <cell r="T3179">
            <v>0</v>
          </cell>
          <cell r="U3179">
            <v>0</v>
          </cell>
          <cell r="V3179">
            <v>0</v>
          </cell>
          <cell r="W3179">
            <v>0</v>
          </cell>
          <cell r="X3179">
            <v>0</v>
          </cell>
          <cell r="Y3179">
            <v>0</v>
          </cell>
          <cell r="Z3179">
            <v>0</v>
          </cell>
          <cell r="AA3179">
            <v>0</v>
          </cell>
          <cell r="AB3179">
            <v>0</v>
          </cell>
        </row>
        <row r="3239">
          <cell r="E3239">
            <v>0</v>
          </cell>
          <cell r="H3239">
            <v>0</v>
          </cell>
          <cell r="I3239">
            <v>0</v>
          </cell>
          <cell r="J3239">
            <v>0</v>
          </cell>
          <cell r="K3239">
            <v>0</v>
          </cell>
          <cell r="L3239">
            <v>0</v>
          </cell>
          <cell r="M3239">
            <v>0</v>
          </cell>
          <cell r="N3239">
            <v>0</v>
          </cell>
          <cell r="O3239">
            <v>0</v>
          </cell>
          <cell r="P3239">
            <v>0</v>
          </cell>
          <cell r="Q3239">
            <v>0</v>
          </cell>
          <cell r="R3239">
            <v>0</v>
          </cell>
          <cell r="S3239">
            <v>0</v>
          </cell>
          <cell r="T3239">
            <v>0</v>
          </cell>
          <cell r="U3239">
            <v>0</v>
          </cell>
          <cell r="V3239">
            <v>0</v>
          </cell>
          <cell r="W3239">
            <v>0</v>
          </cell>
          <cell r="X3239">
            <v>0</v>
          </cell>
          <cell r="Y3239">
            <v>0</v>
          </cell>
          <cell r="Z3239">
            <v>0</v>
          </cell>
          <cell r="AA3239">
            <v>0</v>
          </cell>
          <cell r="AB3239">
            <v>0</v>
          </cell>
        </row>
        <row r="3351">
          <cell r="E3351">
            <v>5501000</v>
          </cell>
          <cell r="H3351">
            <v>550897.02</v>
          </cell>
          <cell r="I3351">
            <v>1772942.58</v>
          </cell>
          <cell r="J3351">
            <v>1240833.6499999999</v>
          </cell>
          <cell r="K3351">
            <v>1936326.75</v>
          </cell>
          <cell r="L3351">
            <v>0</v>
          </cell>
          <cell r="M3351">
            <v>0</v>
          </cell>
          <cell r="N3351">
            <v>0</v>
          </cell>
          <cell r="O3351">
            <v>0</v>
          </cell>
          <cell r="P3351">
            <v>0</v>
          </cell>
          <cell r="Q3351">
            <v>214310</v>
          </cell>
          <cell r="R3351">
            <v>148704.62</v>
          </cell>
          <cell r="S3351">
            <v>187882.40000000002</v>
          </cell>
          <cell r="T3351">
            <v>773721.15999999992</v>
          </cell>
          <cell r="U3351">
            <v>665098.77</v>
          </cell>
          <cell r="V3351">
            <v>334122.65000000002</v>
          </cell>
          <cell r="W3351">
            <v>297409.99</v>
          </cell>
          <cell r="X3351">
            <v>467450.2</v>
          </cell>
          <cell r="Y3351">
            <v>475973.46</v>
          </cell>
          <cell r="Z3351">
            <v>323502.66000000003</v>
          </cell>
          <cell r="AA3351">
            <v>99302.78</v>
          </cell>
          <cell r="AB3351">
            <v>1513521.31</v>
          </cell>
        </row>
        <row r="3357">
          <cell r="E3357">
            <v>0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  <cell r="J3357">
            <v>0</v>
          </cell>
          <cell r="K3357">
            <v>0</v>
          </cell>
          <cell r="L3357">
            <v>0</v>
          </cell>
          <cell r="M3357">
            <v>0</v>
          </cell>
          <cell r="N3357">
            <v>0</v>
          </cell>
          <cell r="O3357">
            <v>0</v>
          </cell>
          <cell r="P3357">
            <v>0</v>
          </cell>
          <cell r="Q3357">
            <v>0</v>
          </cell>
          <cell r="R3357">
            <v>0</v>
          </cell>
          <cell r="S3357">
            <v>0</v>
          </cell>
          <cell r="T3357">
            <v>0</v>
          </cell>
          <cell r="U3357">
            <v>0</v>
          </cell>
          <cell r="V3357">
            <v>0</v>
          </cell>
          <cell r="W3357">
            <v>0</v>
          </cell>
          <cell r="X3357">
            <v>0</v>
          </cell>
          <cell r="Y3357">
            <v>0</v>
          </cell>
          <cell r="Z3357">
            <v>0</v>
          </cell>
          <cell r="AA3357">
            <v>0</v>
          </cell>
          <cell r="AB3357">
            <v>0</v>
          </cell>
        </row>
        <row r="3386">
          <cell r="E3386">
            <v>0</v>
          </cell>
          <cell r="H3386">
            <v>0</v>
          </cell>
          <cell r="I3386">
            <v>0</v>
          </cell>
          <cell r="J3386">
            <v>0</v>
          </cell>
          <cell r="K3386">
            <v>0</v>
          </cell>
          <cell r="L3386">
            <v>0</v>
          </cell>
          <cell r="M3386">
            <v>0</v>
          </cell>
          <cell r="N3386">
            <v>0</v>
          </cell>
          <cell r="O3386">
            <v>0</v>
          </cell>
          <cell r="P3386">
            <v>0</v>
          </cell>
          <cell r="Q3386">
            <v>0</v>
          </cell>
          <cell r="R3386">
            <v>0</v>
          </cell>
          <cell r="S3386">
            <v>0</v>
          </cell>
          <cell r="T3386">
            <v>0</v>
          </cell>
          <cell r="U3386">
            <v>0</v>
          </cell>
          <cell r="V3386">
            <v>0</v>
          </cell>
          <cell r="W3386">
            <v>0</v>
          </cell>
          <cell r="X3386">
            <v>0</v>
          </cell>
          <cell r="Y3386">
            <v>0</v>
          </cell>
          <cell r="Z3386">
            <v>0</v>
          </cell>
          <cell r="AA3386">
            <v>0</v>
          </cell>
          <cell r="AB3386">
            <v>0</v>
          </cell>
        </row>
        <row r="3390">
          <cell r="E3390">
            <v>0</v>
          </cell>
          <cell r="H3390">
            <v>0</v>
          </cell>
          <cell r="I3390">
            <v>0</v>
          </cell>
          <cell r="J3390">
            <v>0</v>
          </cell>
          <cell r="K3390">
            <v>0</v>
          </cell>
          <cell r="Q3390">
            <v>0</v>
          </cell>
          <cell r="R3390">
            <v>0</v>
          </cell>
          <cell r="S3390">
            <v>0</v>
          </cell>
          <cell r="T3390">
            <v>0</v>
          </cell>
          <cell r="U3390">
            <v>0</v>
          </cell>
          <cell r="V3390">
            <v>0</v>
          </cell>
          <cell r="W3390">
            <v>0</v>
          </cell>
          <cell r="X3390">
            <v>0</v>
          </cell>
          <cell r="Y3390">
            <v>0</v>
          </cell>
          <cell r="Z3390">
            <v>0</v>
          </cell>
          <cell r="AA3390">
            <v>0</v>
          </cell>
          <cell r="AB3390">
            <v>0</v>
          </cell>
        </row>
        <row r="3450">
          <cell r="E3450">
            <v>0</v>
          </cell>
          <cell r="H3450">
            <v>0</v>
          </cell>
          <cell r="I3450">
            <v>0</v>
          </cell>
          <cell r="J3450">
            <v>0</v>
          </cell>
          <cell r="K3450">
            <v>0</v>
          </cell>
          <cell r="L3450">
            <v>0</v>
          </cell>
          <cell r="M3450">
            <v>0</v>
          </cell>
          <cell r="N3450">
            <v>0</v>
          </cell>
          <cell r="O3450">
            <v>0</v>
          </cell>
          <cell r="P3450">
            <v>0</v>
          </cell>
          <cell r="Q3450">
            <v>0</v>
          </cell>
          <cell r="R3450">
            <v>0</v>
          </cell>
          <cell r="S3450">
            <v>0</v>
          </cell>
          <cell r="T3450">
            <v>0</v>
          </cell>
          <cell r="U3450">
            <v>0</v>
          </cell>
          <cell r="V3450">
            <v>0</v>
          </cell>
          <cell r="W3450">
            <v>0</v>
          </cell>
          <cell r="X3450">
            <v>0</v>
          </cell>
          <cell r="Y3450">
            <v>0</v>
          </cell>
          <cell r="Z3450">
            <v>0</v>
          </cell>
          <cell r="AA3450">
            <v>0</v>
          </cell>
          <cell r="AB3450">
            <v>0</v>
          </cell>
        </row>
        <row r="3562">
          <cell r="E3562">
            <v>5382000</v>
          </cell>
          <cell r="H3562">
            <v>2347342.77</v>
          </cell>
          <cell r="I3562">
            <v>976157.37999999989</v>
          </cell>
          <cell r="J3562">
            <v>1899177.3800000004</v>
          </cell>
          <cell r="K3562">
            <v>159322.47</v>
          </cell>
          <cell r="L3562">
            <v>0</v>
          </cell>
          <cell r="M3562">
            <v>0</v>
          </cell>
          <cell r="N3562">
            <v>0</v>
          </cell>
          <cell r="O3562">
            <v>0</v>
          </cell>
          <cell r="P3562">
            <v>0</v>
          </cell>
          <cell r="Q3562">
            <v>1015815.2</v>
          </cell>
          <cell r="R3562">
            <v>511484</v>
          </cell>
          <cell r="S3562">
            <v>820043.57</v>
          </cell>
          <cell r="T3562">
            <v>286919.71999999997</v>
          </cell>
          <cell r="U3562">
            <v>289506.5</v>
          </cell>
          <cell r="V3562">
            <v>399731.16</v>
          </cell>
          <cell r="W3562">
            <v>307382.38</v>
          </cell>
          <cell r="X3562">
            <v>373375.51</v>
          </cell>
          <cell r="Y3562">
            <v>1218419.49</v>
          </cell>
          <cell r="Z3562">
            <v>54566.96</v>
          </cell>
          <cell r="AA3562">
            <v>41500.83</v>
          </cell>
          <cell r="AB3562">
            <v>63254.68</v>
          </cell>
        </row>
        <row r="3568">
          <cell r="E3568">
            <v>0</v>
          </cell>
          <cell r="F3568">
            <v>0</v>
          </cell>
          <cell r="G3568">
            <v>0</v>
          </cell>
          <cell r="H3568">
            <v>0</v>
          </cell>
          <cell r="I3568">
            <v>0</v>
          </cell>
          <cell r="J3568">
            <v>0</v>
          </cell>
          <cell r="K3568">
            <v>0</v>
          </cell>
          <cell r="L3568">
            <v>0</v>
          </cell>
          <cell r="M3568">
            <v>0</v>
          </cell>
          <cell r="N3568">
            <v>0</v>
          </cell>
          <cell r="O3568">
            <v>0</v>
          </cell>
          <cell r="P3568">
            <v>0</v>
          </cell>
          <cell r="Q3568">
            <v>0</v>
          </cell>
          <cell r="R3568">
            <v>0</v>
          </cell>
          <cell r="S3568">
            <v>0</v>
          </cell>
          <cell r="T3568">
            <v>0</v>
          </cell>
          <cell r="U3568">
            <v>0</v>
          </cell>
          <cell r="V3568">
            <v>0</v>
          </cell>
          <cell r="W3568">
            <v>0</v>
          </cell>
          <cell r="X3568">
            <v>0</v>
          </cell>
          <cell r="Y3568">
            <v>0</v>
          </cell>
          <cell r="Z3568">
            <v>0</v>
          </cell>
          <cell r="AA3568">
            <v>0</v>
          </cell>
          <cell r="AB3568">
            <v>0</v>
          </cell>
        </row>
        <row r="3597">
          <cell r="E3597">
            <v>0</v>
          </cell>
          <cell r="H3597">
            <v>0</v>
          </cell>
          <cell r="I3597">
            <v>0</v>
          </cell>
          <cell r="J3597">
            <v>0</v>
          </cell>
          <cell r="K3597">
            <v>0</v>
          </cell>
          <cell r="L3597">
            <v>0</v>
          </cell>
          <cell r="M3597">
            <v>0</v>
          </cell>
          <cell r="N3597">
            <v>0</v>
          </cell>
          <cell r="O3597">
            <v>0</v>
          </cell>
          <cell r="P3597">
            <v>0</v>
          </cell>
          <cell r="Q3597">
            <v>0</v>
          </cell>
          <cell r="R3597">
            <v>0</v>
          </cell>
          <cell r="S3597">
            <v>0</v>
          </cell>
          <cell r="T3597">
            <v>0</v>
          </cell>
          <cell r="U3597">
            <v>0</v>
          </cell>
          <cell r="V3597">
            <v>0</v>
          </cell>
          <cell r="W3597">
            <v>0</v>
          </cell>
          <cell r="X3597">
            <v>0</v>
          </cell>
          <cell r="Y3597">
            <v>0</v>
          </cell>
          <cell r="Z3597">
            <v>0</v>
          </cell>
          <cell r="AA3597">
            <v>0</v>
          </cell>
          <cell r="AB3597">
            <v>0</v>
          </cell>
        </row>
        <row r="3601">
          <cell r="E3601">
            <v>0</v>
          </cell>
          <cell r="H3601">
            <v>0</v>
          </cell>
          <cell r="I3601">
            <v>0</v>
          </cell>
          <cell r="J3601">
            <v>0</v>
          </cell>
          <cell r="K3601">
            <v>0</v>
          </cell>
          <cell r="Q3601">
            <v>0</v>
          </cell>
          <cell r="R3601">
            <v>0</v>
          </cell>
          <cell r="S3601">
            <v>0</v>
          </cell>
          <cell r="T3601">
            <v>0</v>
          </cell>
          <cell r="U3601">
            <v>0</v>
          </cell>
          <cell r="V3601">
            <v>0</v>
          </cell>
          <cell r="W3601">
            <v>0</v>
          </cell>
          <cell r="X3601">
            <v>0</v>
          </cell>
          <cell r="Y3601">
            <v>0</v>
          </cell>
          <cell r="Z3601">
            <v>0</v>
          </cell>
          <cell r="AA3601">
            <v>0</v>
          </cell>
          <cell r="AB3601">
            <v>0</v>
          </cell>
        </row>
        <row r="3661">
          <cell r="E3661">
            <v>0</v>
          </cell>
          <cell r="H3661">
            <v>0</v>
          </cell>
          <cell r="I3661">
            <v>0</v>
          </cell>
          <cell r="J3661">
            <v>0</v>
          </cell>
          <cell r="K3661">
            <v>0</v>
          </cell>
          <cell r="L3661">
            <v>0</v>
          </cell>
          <cell r="M3661">
            <v>0</v>
          </cell>
          <cell r="N3661">
            <v>0</v>
          </cell>
          <cell r="O3661">
            <v>0</v>
          </cell>
          <cell r="P3661">
            <v>0</v>
          </cell>
          <cell r="Q3661">
            <v>0</v>
          </cell>
          <cell r="R3661">
            <v>0</v>
          </cell>
          <cell r="S3661">
            <v>0</v>
          </cell>
          <cell r="T3661">
            <v>0</v>
          </cell>
          <cell r="U3661">
            <v>0</v>
          </cell>
          <cell r="V3661">
            <v>0</v>
          </cell>
          <cell r="W3661">
            <v>0</v>
          </cell>
          <cell r="X3661">
            <v>0</v>
          </cell>
          <cell r="Y3661">
            <v>0</v>
          </cell>
          <cell r="Z3661">
            <v>0</v>
          </cell>
          <cell r="AA3661">
            <v>0</v>
          </cell>
          <cell r="AB3661">
            <v>0</v>
          </cell>
        </row>
        <row r="3773">
          <cell r="E3773">
            <v>7328000</v>
          </cell>
          <cell r="H3773">
            <v>1059315.06</v>
          </cell>
          <cell r="I3773">
            <v>2635113.09</v>
          </cell>
          <cell r="J3773">
            <v>1332976.31</v>
          </cell>
          <cell r="K3773">
            <v>2299559.9799999995</v>
          </cell>
          <cell r="L3773">
            <v>0</v>
          </cell>
          <cell r="M3773">
            <v>0</v>
          </cell>
          <cell r="N3773">
            <v>0</v>
          </cell>
          <cell r="O3773">
            <v>0</v>
          </cell>
          <cell r="P3773">
            <v>0</v>
          </cell>
          <cell r="Q3773">
            <v>354276.88</v>
          </cell>
          <cell r="R3773">
            <v>244292.97</v>
          </cell>
          <cell r="S3773">
            <v>460745.20999999996</v>
          </cell>
          <cell r="T3773">
            <v>494193.63</v>
          </cell>
          <cell r="U3773">
            <v>320717.18000000005</v>
          </cell>
          <cell r="V3773">
            <v>1820202.28</v>
          </cell>
          <cell r="W3773">
            <v>341888.86</v>
          </cell>
          <cell r="X3773">
            <v>538087.33000000007</v>
          </cell>
          <cell r="Y3773">
            <v>453000.12000000011</v>
          </cell>
          <cell r="Z3773">
            <v>865976.53999999992</v>
          </cell>
          <cell r="AA3773">
            <v>567417.1399999999</v>
          </cell>
          <cell r="AB3773">
            <v>866166.3</v>
          </cell>
        </row>
        <row r="3779">
          <cell r="E3779">
            <v>0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  <cell r="J3779">
            <v>0</v>
          </cell>
          <cell r="K3779">
            <v>0</v>
          </cell>
          <cell r="L3779">
            <v>0</v>
          </cell>
          <cell r="M3779">
            <v>0</v>
          </cell>
          <cell r="N3779">
            <v>0</v>
          </cell>
          <cell r="O3779">
            <v>0</v>
          </cell>
          <cell r="P3779">
            <v>0</v>
          </cell>
          <cell r="Q3779">
            <v>0</v>
          </cell>
          <cell r="R3779">
            <v>0</v>
          </cell>
          <cell r="S3779">
            <v>0</v>
          </cell>
          <cell r="T3779">
            <v>0</v>
          </cell>
          <cell r="U3779">
            <v>0</v>
          </cell>
          <cell r="V3779">
            <v>0</v>
          </cell>
          <cell r="W3779">
            <v>0</v>
          </cell>
          <cell r="X3779">
            <v>0</v>
          </cell>
          <cell r="Y3779">
            <v>0</v>
          </cell>
          <cell r="Z3779">
            <v>0</v>
          </cell>
          <cell r="AA3779">
            <v>0</v>
          </cell>
          <cell r="AB3779">
            <v>0</v>
          </cell>
        </row>
        <row r="3808">
          <cell r="E3808">
            <v>0</v>
          </cell>
          <cell r="H3808">
            <v>0</v>
          </cell>
          <cell r="I3808">
            <v>0</v>
          </cell>
          <cell r="J3808">
            <v>0</v>
          </cell>
          <cell r="K3808">
            <v>0</v>
          </cell>
          <cell r="L3808">
            <v>0</v>
          </cell>
          <cell r="M3808">
            <v>0</v>
          </cell>
          <cell r="N3808">
            <v>0</v>
          </cell>
          <cell r="O3808">
            <v>0</v>
          </cell>
          <cell r="P3808">
            <v>0</v>
          </cell>
          <cell r="Q3808">
            <v>0</v>
          </cell>
          <cell r="R3808">
            <v>0</v>
          </cell>
          <cell r="S3808">
            <v>0</v>
          </cell>
          <cell r="T3808">
            <v>0</v>
          </cell>
          <cell r="U3808">
            <v>0</v>
          </cell>
          <cell r="V3808">
            <v>0</v>
          </cell>
          <cell r="W3808">
            <v>0</v>
          </cell>
          <cell r="X3808">
            <v>0</v>
          </cell>
          <cell r="Y3808">
            <v>0</v>
          </cell>
          <cell r="Z3808">
            <v>0</v>
          </cell>
          <cell r="AA3808">
            <v>0</v>
          </cell>
          <cell r="AB3808">
            <v>0</v>
          </cell>
        </row>
        <row r="3812">
          <cell r="E3812">
            <v>0</v>
          </cell>
          <cell r="H3812">
            <v>0</v>
          </cell>
          <cell r="I3812">
            <v>0</v>
          </cell>
          <cell r="J3812">
            <v>0</v>
          </cell>
          <cell r="K3812">
            <v>0</v>
          </cell>
          <cell r="Q3812">
            <v>0</v>
          </cell>
          <cell r="R3812">
            <v>0</v>
          </cell>
          <cell r="S3812">
            <v>0</v>
          </cell>
          <cell r="T3812">
            <v>0</v>
          </cell>
          <cell r="U3812">
            <v>0</v>
          </cell>
          <cell r="V3812">
            <v>0</v>
          </cell>
          <cell r="W3812">
            <v>0</v>
          </cell>
          <cell r="X3812">
            <v>0</v>
          </cell>
          <cell r="Y3812">
            <v>0</v>
          </cell>
          <cell r="Z3812">
            <v>0</v>
          </cell>
          <cell r="AA3812">
            <v>0</v>
          </cell>
          <cell r="AB3812">
            <v>0</v>
          </cell>
        </row>
        <row r="3872">
          <cell r="E3872">
            <v>0</v>
          </cell>
          <cell r="H3872">
            <v>0</v>
          </cell>
          <cell r="I3872">
            <v>0</v>
          </cell>
          <cell r="J3872">
            <v>0</v>
          </cell>
          <cell r="K3872">
            <v>0</v>
          </cell>
          <cell r="L3872">
            <v>0</v>
          </cell>
          <cell r="M3872">
            <v>0</v>
          </cell>
          <cell r="N3872">
            <v>0</v>
          </cell>
          <cell r="O3872">
            <v>0</v>
          </cell>
          <cell r="P3872">
            <v>0</v>
          </cell>
          <cell r="Q3872">
            <v>0</v>
          </cell>
          <cell r="R3872">
            <v>0</v>
          </cell>
          <cell r="S3872">
            <v>0</v>
          </cell>
          <cell r="T3872">
            <v>0</v>
          </cell>
          <cell r="U3872">
            <v>0</v>
          </cell>
          <cell r="V3872">
            <v>0</v>
          </cell>
          <cell r="W3872">
            <v>0</v>
          </cell>
          <cell r="X3872">
            <v>0</v>
          </cell>
          <cell r="Y3872">
            <v>0</v>
          </cell>
          <cell r="Z3872">
            <v>0</v>
          </cell>
          <cell r="AA3872">
            <v>0</v>
          </cell>
          <cell r="AB3872">
            <v>0</v>
          </cell>
        </row>
        <row r="3984">
          <cell r="E3984">
            <v>3586000</v>
          </cell>
          <cell r="H3984">
            <v>1375948.2699999998</v>
          </cell>
          <cell r="I3984">
            <v>489875.19000000012</v>
          </cell>
          <cell r="J3984">
            <v>1011910.1399999999</v>
          </cell>
          <cell r="K3984">
            <v>708266.39999999991</v>
          </cell>
          <cell r="L3984">
            <v>0</v>
          </cell>
          <cell r="M3984">
            <v>0</v>
          </cell>
          <cell r="N3984">
            <v>0</v>
          </cell>
          <cell r="O3984">
            <v>0</v>
          </cell>
          <cell r="P3984">
            <v>0</v>
          </cell>
          <cell r="Q3984">
            <v>517073.81</v>
          </cell>
          <cell r="R3984">
            <v>627805.7699999999</v>
          </cell>
          <cell r="S3984">
            <v>231068.69</v>
          </cell>
          <cell r="T3984">
            <v>-47395.079999999885</v>
          </cell>
          <cell r="U3984">
            <v>250430.3</v>
          </cell>
          <cell r="V3984">
            <v>286839.96999999997</v>
          </cell>
          <cell r="W3984">
            <v>578718.73999999987</v>
          </cell>
          <cell r="X3984">
            <v>95903.550000000105</v>
          </cell>
          <cell r="Y3984">
            <v>337287.85</v>
          </cell>
          <cell r="Z3984">
            <v>146855.93000000008</v>
          </cell>
          <cell r="AA3984">
            <v>319645.33999999997</v>
          </cell>
          <cell r="AB3984">
            <v>241765.12999999977</v>
          </cell>
        </row>
        <row r="3990">
          <cell r="E3990">
            <v>0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  <cell r="J3990">
            <v>0</v>
          </cell>
          <cell r="K3990">
            <v>0</v>
          </cell>
          <cell r="L3990">
            <v>0</v>
          </cell>
          <cell r="M3990">
            <v>0</v>
          </cell>
          <cell r="N3990">
            <v>0</v>
          </cell>
          <cell r="O3990">
            <v>0</v>
          </cell>
          <cell r="P3990">
            <v>0</v>
          </cell>
          <cell r="Q3990">
            <v>0</v>
          </cell>
          <cell r="R3990">
            <v>0</v>
          </cell>
          <cell r="S3990">
            <v>0</v>
          </cell>
          <cell r="T3990">
            <v>0</v>
          </cell>
          <cell r="U3990">
            <v>0</v>
          </cell>
          <cell r="V3990">
            <v>0</v>
          </cell>
          <cell r="W3990">
            <v>0</v>
          </cell>
          <cell r="X3990">
            <v>0</v>
          </cell>
          <cell r="Y3990">
            <v>0</v>
          </cell>
          <cell r="Z3990">
            <v>0</v>
          </cell>
          <cell r="AA3990">
            <v>0</v>
          </cell>
          <cell r="AB3990">
            <v>0</v>
          </cell>
        </row>
        <row r="4019">
          <cell r="E4019">
            <v>0</v>
          </cell>
          <cell r="H4019">
            <v>0</v>
          </cell>
          <cell r="I4019">
            <v>0</v>
          </cell>
          <cell r="J4019">
            <v>0</v>
          </cell>
          <cell r="K4019">
            <v>0</v>
          </cell>
          <cell r="L4019">
            <v>0</v>
          </cell>
          <cell r="M4019">
            <v>0</v>
          </cell>
          <cell r="N4019">
            <v>0</v>
          </cell>
          <cell r="O4019">
            <v>0</v>
          </cell>
          <cell r="P4019">
            <v>0</v>
          </cell>
          <cell r="Q4019">
            <v>0</v>
          </cell>
          <cell r="R4019">
            <v>0</v>
          </cell>
          <cell r="S4019">
            <v>0</v>
          </cell>
          <cell r="T4019">
            <v>0</v>
          </cell>
          <cell r="U4019">
            <v>0</v>
          </cell>
          <cell r="V4019">
            <v>0</v>
          </cell>
          <cell r="W4019">
            <v>0</v>
          </cell>
          <cell r="X4019">
            <v>0</v>
          </cell>
          <cell r="Y4019">
            <v>0</v>
          </cell>
          <cell r="Z4019">
            <v>0</v>
          </cell>
          <cell r="AA4019">
            <v>0</v>
          </cell>
          <cell r="AB4019">
            <v>0</v>
          </cell>
        </row>
        <row r="4023">
          <cell r="E4023">
            <v>0</v>
          </cell>
          <cell r="H4023">
            <v>0</v>
          </cell>
          <cell r="I4023">
            <v>0</v>
          </cell>
          <cell r="J4023">
            <v>0</v>
          </cell>
          <cell r="K4023">
            <v>0</v>
          </cell>
          <cell r="Q4023">
            <v>0</v>
          </cell>
          <cell r="R4023">
            <v>0</v>
          </cell>
          <cell r="S4023">
            <v>0</v>
          </cell>
          <cell r="T4023">
            <v>0</v>
          </cell>
          <cell r="U4023">
            <v>0</v>
          </cell>
          <cell r="V4023">
            <v>0</v>
          </cell>
          <cell r="W4023">
            <v>0</v>
          </cell>
          <cell r="X4023">
            <v>0</v>
          </cell>
          <cell r="Y4023">
            <v>0</v>
          </cell>
          <cell r="Z4023">
            <v>0</v>
          </cell>
          <cell r="AA4023">
            <v>0</v>
          </cell>
          <cell r="AB4023">
            <v>0</v>
          </cell>
        </row>
        <row r="4083">
          <cell r="E4083">
            <v>13142526</v>
          </cell>
          <cell r="F4083">
            <v>0</v>
          </cell>
          <cell r="G4083">
            <v>0</v>
          </cell>
          <cell r="H4083">
            <v>1970739.68</v>
          </cell>
          <cell r="I4083">
            <v>1517841.89</v>
          </cell>
          <cell r="J4083">
            <v>668907.1</v>
          </cell>
          <cell r="K4083">
            <v>5592378.3699999992</v>
          </cell>
          <cell r="L4083">
            <v>0</v>
          </cell>
          <cell r="M4083">
            <v>0</v>
          </cell>
          <cell r="N4083">
            <v>0</v>
          </cell>
          <cell r="O4083">
            <v>0</v>
          </cell>
          <cell r="P4083">
            <v>0</v>
          </cell>
          <cell r="Q4083">
            <v>203181.51</v>
          </cell>
          <cell r="R4083">
            <v>544756.02</v>
          </cell>
          <cell r="S4083">
            <v>1222802.1499999999</v>
          </cell>
          <cell r="T4083">
            <v>0</v>
          </cell>
          <cell r="U4083">
            <v>1517841.89</v>
          </cell>
          <cell r="V4083">
            <v>0</v>
          </cell>
          <cell r="W4083">
            <v>0</v>
          </cell>
          <cell r="X4083">
            <v>217252.03</v>
          </cell>
          <cell r="Y4083">
            <v>451655.07</v>
          </cell>
          <cell r="Z4083">
            <v>3574363.26</v>
          </cell>
          <cell r="AA4083">
            <v>1084358.96</v>
          </cell>
          <cell r="AB4083">
            <v>933656.15</v>
          </cell>
        </row>
        <row r="4195">
          <cell r="E4195">
            <v>0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  <cell r="J4195">
            <v>0</v>
          </cell>
          <cell r="K4195">
            <v>0</v>
          </cell>
          <cell r="L4195">
            <v>0</v>
          </cell>
          <cell r="M4195">
            <v>0</v>
          </cell>
          <cell r="N4195">
            <v>0</v>
          </cell>
          <cell r="O4195">
            <v>0</v>
          </cell>
          <cell r="P4195">
            <v>0</v>
          </cell>
          <cell r="Q4195">
            <v>0</v>
          </cell>
          <cell r="R4195">
            <v>0</v>
          </cell>
          <cell r="S4195">
            <v>0</v>
          </cell>
          <cell r="T4195">
            <v>0</v>
          </cell>
          <cell r="U4195">
            <v>0</v>
          </cell>
          <cell r="V4195">
            <v>0</v>
          </cell>
          <cell r="W4195">
            <v>0</v>
          </cell>
          <cell r="X4195">
            <v>0</v>
          </cell>
          <cell r="Y4195">
            <v>0</v>
          </cell>
          <cell r="Z4195">
            <v>0</v>
          </cell>
          <cell r="AA4195">
            <v>0</v>
          </cell>
          <cell r="AB4195">
            <v>0</v>
          </cell>
        </row>
        <row r="4476">
          <cell r="G4476">
            <v>0</v>
          </cell>
          <cell r="H4476">
            <v>0</v>
          </cell>
          <cell r="I4476">
            <v>0</v>
          </cell>
          <cell r="J4476">
            <v>0</v>
          </cell>
          <cell r="K4476">
            <v>0</v>
          </cell>
          <cell r="Q4476">
            <v>0</v>
          </cell>
          <cell r="R4476">
            <v>0</v>
          </cell>
          <cell r="S4476">
            <v>0</v>
          </cell>
          <cell r="T4476">
            <v>0</v>
          </cell>
          <cell r="U4476">
            <v>0</v>
          </cell>
          <cell r="V4476">
            <v>0</v>
          </cell>
          <cell r="W4476">
            <v>0</v>
          </cell>
          <cell r="X4476">
            <v>0</v>
          </cell>
          <cell r="Y4476">
            <v>0</v>
          </cell>
          <cell r="Z4476">
            <v>0</v>
          </cell>
          <cell r="AA4476">
            <v>0</v>
          </cell>
          <cell r="AB4476">
            <v>0</v>
          </cell>
        </row>
        <row r="4507">
          <cell r="E4507">
            <v>20063000</v>
          </cell>
          <cell r="F4507">
            <v>16192250</v>
          </cell>
          <cell r="G4507">
            <v>-3870750</v>
          </cell>
          <cell r="H4507">
            <v>1973663.92</v>
          </cell>
          <cell r="I4507">
            <v>1405791.1600000001</v>
          </cell>
          <cell r="J4507">
            <v>1550740.07</v>
          </cell>
          <cell r="K4507">
            <v>13087616.130000001</v>
          </cell>
          <cell r="L4507">
            <v>0</v>
          </cell>
          <cell r="M4507">
            <v>0</v>
          </cell>
          <cell r="N4507">
            <v>0</v>
          </cell>
          <cell r="O4507">
            <v>3852000</v>
          </cell>
          <cell r="P4507">
            <v>3852000</v>
          </cell>
          <cell r="Q4507">
            <v>444661.80000000005</v>
          </cell>
          <cell r="R4507">
            <v>976770.06</v>
          </cell>
          <cell r="S4507">
            <v>552232.05999999994</v>
          </cell>
          <cell r="T4507">
            <v>28380.34</v>
          </cell>
          <cell r="U4507">
            <v>1369550.1600000001</v>
          </cell>
          <cell r="V4507">
            <v>7860.66</v>
          </cell>
          <cell r="W4507">
            <v>1060002.9500000002</v>
          </cell>
          <cell r="X4507">
            <v>10378.459999999999</v>
          </cell>
          <cell r="Y4507">
            <v>480358.66</v>
          </cell>
          <cell r="Z4507">
            <v>952906.66</v>
          </cell>
          <cell r="AA4507">
            <v>519453.06</v>
          </cell>
          <cell r="AB4507">
            <v>7763256.4100000001</v>
          </cell>
        </row>
        <row r="4619">
          <cell r="E4619">
            <v>480702000</v>
          </cell>
          <cell r="F4619">
            <v>445295158.95999998</v>
          </cell>
          <cell r="G4619">
            <v>-35406841.039999999</v>
          </cell>
          <cell r="H4619">
            <v>10885203.27</v>
          </cell>
          <cell r="I4619">
            <v>10629160.489999998</v>
          </cell>
          <cell r="J4619">
            <v>10421391.859999999</v>
          </cell>
          <cell r="K4619">
            <v>282571289.48000002</v>
          </cell>
          <cell r="L4619">
            <v>75095</v>
          </cell>
          <cell r="M4619">
            <v>2958676.38</v>
          </cell>
          <cell r="N4619">
            <v>5276138.9600000009</v>
          </cell>
          <cell r="O4619">
            <v>20887137.329999998</v>
          </cell>
          <cell r="P4619">
            <v>29197047.670000002</v>
          </cell>
          <cell r="Q4619">
            <v>5994827.0499999998</v>
          </cell>
          <cell r="R4619">
            <v>4058014.1499999994</v>
          </cell>
          <cell r="S4619">
            <v>757267.07000000018</v>
          </cell>
          <cell r="T4619">
            <v>605509.79</v>
          </cell>
          <cell r="U4619">
            <v>1101565.96</v>
          </cell>
          <cell r="V4619">
            <v>5963408.3600000003</v>
          </cell>
          <cell r="W4619">
            <v>841087.25</v>
          </cell>
          <cell r="X4619">
            <v>263023.91000000003</v>
          </cell>
          <cell r="Y4619">
            <v>4041141.7399999998</v>
          </cell>
          <cell r="Z4619">
            <v>1710369.43</v>
          </cell>
          <cell r="AA4619">
            <v>10307121.800000001</v>
          </cell>
          <cell r="AB4619">
            <v>249666660.92000002</v>
          </cell>
        </row>
        <row r="4625">
          <cell r="E4625">
            <v>0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  <cell r="J4625">
            <v>0</v>
          </cell>
          <cell r="K4625">
            <v>0</v>
          </cell>
          <cell r="L4625">
            <v>0</v>
          </cell>
          <cell r="M4625">
            <v>0</v>
          </cell>
          <cell r="N4625">
            <v>0</v>
          </cell>
          <cell r="O4625">
            <v>0</v>
          </cell>
          <cell r="P4625">
            <v>0</v>
          </cell>
          <cell r="Q4625">
            <v>0</v>
          </cell>
          <cell r="R4625">
            <v>0</v>
          </cell>
          <cell r="S4625">
            <v>0</v>
          </cell>
          <cell r="T4625">
            <v>0</v>
          </cell>
          <cell r="U4625">
            <v>0</v>
          </cell>
          <cell r="V4625">
            <v>0</v>
          </cell>
          <cell r="W4625">
            <v>0</v>
          </cell>
          <cell r="X4625">
            <v>0</v>
          </cell>
          <cell r="Y4625">
            <v>0</v>
          </cell>
          <cell r="Z4625">
            <v>0</v>
          </cell>
          <cell r="AA4625">
            <v>0</v>
          </cell>
          <cell r="AB4625">
            <v>0</v>
          </cell>
        </row>
        <row r="4654">
          <cell r="E4654">
            <v>4677000</v>
          </cell>
          <cell r="F4654">
            <v>4317000</v>
          </cell>
          <cell r="G4654">
            <v>-360000</v>
          </cell>
          <cell r="H4654">
            <v>35000</v>
          </cell>
          <cell r="I4654">
            <v>191830.5</v>
          </cell>
          <cell r="J4654">
            <v>254000</v>
          </cell>
          <cell r="K4654">
            <v>3351782.52</v>
          </cell>
          <cell r="L4654">
            <v>0</v>
          </cell>
          <cell r="M4654">
            <v>191830.5</v>
          </cell>
          <cell r="N4654">
            <v>0</v>
          </cell>
          <cell r="O4654">
            <v>0</v>
          </cell>
          <cell r="P4654">
            <v>191830.5</v>
          </cell>
          <cell r="Q4654">
            <v>0</v>
          </cell>
          <cell r="R4654">
            <v>0</v>
          </cell>
          <cell r="S4654">
            <v>35000</v>
          </cell>
          <cell r="T4654">
            <v>0</v>
          </cell>
          <cell r="U4654">
            <v>0</v>
          </cell>
          <cell r="V4654">
            <v>0</v>
          </cell>
          <cell r="W4654">
            <v>0</v>
          </cell>
          <cell r="X4654">
            <v>254000</v>
          </cell>
          <cell r="Y4654">
            <v>0</v>
          </cell>
          <cell r="Z4654">
            <v>0</v>
          </cell>
          <cell r="AA4654">
            <v>79000</v>
          </cell>
          <cell r="AB4654">
            <v>3272782.52</v>
          </cell>
        </row>
        <row r="4658">
          <cell r="E4658">
            <v>590000</v>
          </cell>
          <cell r="F4658">
            <v>590000</v>
          </cell>
          <cell r="G4658">
            <v>0</v>
          </cell>
          <cell r="H4658">
            <v>143422.39999999999</v>
          </cell>
          <cell r="I4658">
            <v>148329.09</v>
          </cell>
          <cell r="J4658">
            <v>209903.71000000002</v>
          </cell>
          <cell r="K4658">
            <v>51638.27999999997</v>
          </cell>
          <cell r="Q4658">
            <v>51051.44</v>
          </cell>
          <cell r="R4658">
            <v>46185.479999999996</v>
          </cell>
          <cell r="S4658">
            <v>46185.479999999996</v>
          </cell>
          <cell r="T4658">
            <v>50052.84</v>
          </cell>
          <cell r="U4658">
            <v>49963.29</v>
          </cell>
          <cell r="V4658">
            <v>48312.959999999999</v>
          </cell>
          <cell r="W4658">
            <v>61213.38</v>
          </cell>
          <cell r="X4658">
            <v>99013.200000000012</v>
          </cell>
          <cell r="Y4658">
            <v>49677.130000000005</v>
          </cell>
          <cell r="Z4658">
            <v>51638.27999999997</v>
          </cell>
          <cell r="AA4658">
            <v>0</v>
          </cell>
          <cell r="AB4658">
            <v>0</v>
          </cell>
        </row>
        <row r="4718">
          <cell r="E4718">
            <v>8687000</v>
          </cell>
          <cell r="F4718">
            <v>8687000</v>
          </cell>
          <cell r="G4718">
            <v>0</v>
          </cell>
          <cell r="H4718">
            <v>2042186</v>
          </cell>
          <cell r="I4718">
            <v>2630417.8499999996</v>
          </cell>
          <cell r="J4718">
            <v>2054853.54</v>
          </cell>
          <cell r="K4718">
            <v>1959474.1099999999</v>
          </cell>
          <cell r="L4718">
            <v>0</v>
          </cell>
          <cell r="M4718">
            <v>0</v>
          </cell>
          <cell r="N4718">
            <v>0</v>
          </cell>
          <cell r="O4718">
            <v>0</v>
          </cell>
          <cell r="P4718">
            <v>0</v>
          </cell>
          <cell r="Q4718">
            <v>599333</v>
          </cell>
          <cell r="R4718">
            <v>720046</v>
          </cell>
          <cell r="S4718">
            <v>722807</v>
          </cell>
          <cell r="T4718">
            <v>700446.35</v>
          </cell>
          <cell r="U4718">
            <v>1904914.08</v>
          </cell>
          <cell r="V4718">
            <v>25057.42</v>
          </cell>
          <cell r="W4718">
            <v>1288730.99</v>
          </cell>
          <cell r="X4718">
            <v>91082.53</v>
          </cell>
          <cell r="Y4718">
            <v>675040.0199999999</v>
          </cell>
          <cell r="Z4718">
            <v>663591.99000000011</v>
          </cell>
          <cell r="AA4718">
            <v>693581.12</v>
          </cell>
          <cell r="AB4718">
            <v>602301</v>
          </cell>
        </row>
        <row r="4777">
          <cell r="G4777">
            <v>0</v>
          </cell>
          <cell r="H4777">
            <v>0</v>
          </cell>
          <cell r="I4777">
            <v>0</v>
          </cell>
          <cell r="J4777">
            <v>0</v>
          </cell>
          <cell r="K4777">
            <v>0</v>
          </cell>
          <cell r="Q4777">
            <v>0</v>
          </cell>
          <cell r="R4777">
            <v>0</v>
          </cell>
          <cell r="S4777">
            <v>0</v>
          </cell>
          <cell r="T4777">
            <v>0</v>
          </cell>
          <cell r="U4777">
            <v>0</v>
          </cell>
          <cell r="V4777">
            <v>0</v>
          </cell>
          <cell r="W4777">
            <v>0</v>
          </cell>
          <cell r="X4777">
            <v>0</v>
          </cell>
          <cell r="Y4777">
            <v>0</v>
          </cell>
          <cell r="Z4777">
            <v>0</v>
          </cell>
          <cell r="AA4777">
            <v>0</v>
          </cell>
          <cell r="AB4777">
            <v>0</v>
          </cell>
        </row>
        <row r="4820">
          <cell r="G4820">
            <v>0</v>
          </cell>
          <cell r="H4820">
            <v>0</v>
          </cell>
          <cell r="I4820">
            <v>0</v>
          </cell>
          <cell r="J4820">
            <v>0</v>
          </cell>
          <cell r="K4820">
            <v>0</v>
          </cell>
          <cell r="L4820">
            <v>0</v>
          </cell>
          <cell r="M4820">
            <v>0</v>
          </cell>
          <cell r="N4820">
            <v>0</v>
          </cell>
          <cell r="O4820">
            <v>0</v>
          </cell>
          <cell r="P4820">
            <v>0</v>
          </cell>
          <cell r="Q4820">
            <v>0</v>
          </cell>
          <cell r="R4820">
            <v>0</v>
          </cell>
          <cell r="S4820">
            <v>0</v>
          </cell>
          <cell r="T4820">
            <v>0</v>
          </cell>
          <cell r="U4820">
            <v>0</v>
          </cell>
          <cell r="V4820">
            <v>0</v>
          </cell>
          <cell r="W4820">
            <v>0</v>
          </cell>
          <cell r="X4820">
            <v>0</v>
          </cell>
          <cell r="Y4820">
            <v>0</v>
          </cell>
          <cell r="Z4820">
            <v>0</v>
          </cell>
          <cell r="AA4820">
            <v>0</v>
          </cell>
          <cell r="AB4820">
            <v>0</v>
          </cell>
        </row>
        <row r="4830">
          <cell r="E4830">
            <v>7600000</v>
          </cell>
          <cell r="F4830">
            <v>6908800</v>
          </cell>
          <cell r="G4830">
            <v>-691200</v>
          </cell>
          <cell r="H4830">
            <v>2621732.0699999998</v>
          </cell>
          <cell r="I4830">
            <v>2572190.9800000004</v>
          </cell>
          <cell r="J4830">
            <v>548401.01</v>
          </cell>
          <cell r="K4830">
            <v>1836275.94</v>
          </cell>
          <cell r="L4830">
            <v>0</v>
          </cell>
          <cell r="M4830">
            <v>0</v>
          </cell>
          <cell r="N4830">
            <v>0</v>
          </cell>
          <cell r="O4830">
            <v>669800</v>
          </cell>
          <cell r="P4830">
            <v>669800</v>
          </cell>
          <cell r="Q4830">
            <v>2240146.11</v>
          </cell>
          <cell r="R4830">
            <v>168589</v>
          </cell>
          <cell r="S4830">
            <v>212996.95999999996</v>
          </cell>
          <cell r="T4830">
            <v>180199.97</v>
          </cell>
          <cell r="U4830">
            <v>226018.72</v>
          </cell>
          <cell r="V4830">
            <v>2165972.29</v>
          </cell>
          <cell r="W4830">
            <v>232193</v>
          </cell>
          <cell r="X4830">
            <v>193031.13</v>
          </cell>
          <cell r="Y4830">
            <v>123176.88</v>
          </cell>
          <cell r="Z4830">
            <v>357275.92</v>
          </cell>
          <cell r="AA4830">
            <v>244199.85</v>
          </cell>
          <cell r="AB4830">
            <v>565000.16999999993</v>
          </cell>
        </row>
        <row r="4836">
          <cell r="E4836">
            <v>0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  <cell r="J4836">
            <v>0</v>
          </cell>
          <cell r="K4836">
            <v>0</v>
          </cell>
          <cell r="L4836">
            <v>0</v>
          </cell>
          <cell r="M4836">
            <v>0</v>
          </cell>
          <cell r="N4836">
            <v>0</v>
          </cell>
          <cell r="O4836">
            <v>0</v>
          </cell>
          <cell r="P4836">
            <v>0</v>
          </cell>
          <cell r="Q4836">
            <v>0</v>
          </cell>
          <cell r="R4836">
            <v>0</v>
          </cell>
          <cell r="S4836">
            <v>0</v>
          </cell>
          <cell r="T4836">
            <v>0</v>
          </cell>
          <cell r="U4836">
            <v>0</v>
          </cell>
          <cell r="V4836">
            <v>0</v>
          </cell>
          <cell r="W4836">
            <v>0</v>
          </cell>
          <cell r="X4836">
            <v>0</v>
          </cell>
          <cell r="Y4836">
            <v>0</v>
          </cell>
          <cell r="Z4836">
            <v>0</v>
          </cell>
          <cell r="AA4836">
            <v>0</v>
          </cell>
          <cell r="AB4836">
            <v>0</v>
          </cell>
        </row>
        <row r="4865">
          <cell r="E4865">
            <v>0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  <cell r="J4865">
            <v>0</v>
          </cell>
          <cell r="K4865">
            <v>0</v>
          </cell>
          <cell r="L4865">
            <v>0</v>
          </cell>
          <cell r="M4865">
            <v>0</v>
          </cell>
          <cell r="N4865">
            <v>0</v>
          </cell>
          <cell r="O4865">
            <v>0</v>
          </cell>
          <cell r="P4865">
            <v>0</v>
          </cell>
          <cell r="Q4865">
            <v>0</v>
          </cell>
          <cell r="R4865">
            <v>0</v>
          </cell>
          <cell r="S4865">
            <v>0</v>
          </cell>
          <cell r="T4865">
            <v>0</v>
          </cell>
          <cell r="U4865">
            <v>0</v>
          </cell>
          <cell r="V4865">
            <v>0</v>
          </cell>
          <cell r="W4865">
            <v>0</v>
          </cell>
          <cell r="X4865">
            <v>0</v>
          </cell>
          <cell r="Y4865">
            <v>0</v>
          </cell>
          <cell r="Z4865">
            <v>0</v>
          </cell>
          <cell r="AA4865">
            <v>0</v>
          </cell>
          <cell r="AB4865">
            <v>0</v>
          </cell>
        </row>
        <row r="4869">
          <cell r="E4869">
            <v>773000</v>
          </cell>
          <cell r="F4869">
            <v>773000</v>
          </cell>
          <cell r="G4869">
            <v>0</v>
          </cell>
          <cell r="H4869">
            <v>202274.64</v>
          </cell>
          <cell r="I4869">
            <v>216903.6</v>
          </cell>
          <cell r="J4869">
            <v>211236.69999999998</v>
          </cell>
          <cell r="K4869">
            <v>141744.90000000002</v>
          </cell>
          <cell r="Q4869">
            <v>62874.96</v>
          </cell>
          <cell r="R4869">
            <v>69699.839999999997</v>
          </cell>
          <cell r="S4869">
            <v>69699.840000000026</v>
          </cell>
          <cell r="T4869">
            <v>76632.600000000006</v>
          </cell>
          <cell r="U4869">
            <v>70375.56</v>
          </cell>
          <cell r="V4869">
            <v>69895.44</v>
          </cell>
          <cell r="W4869">
            <v>68357.8</v>
          </cell>
          <cell r="X4869">
            <v>73299.06</v>
          </cell>
          <cell r="Y4869">
            <v>69579.839999999997</v>
          </cell>
          <cell r="Z4869">
            <v>71855.94</v>
          </cell>
          <cell r="AA4869">
            <v>69888.960000000006</v>
          </cell>
          <cell r="AB4869">
            <v>0</v>
          </cell>
        </row>
        <row r="4929">
          <cell r="E4929">
            <v>0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  <cell r="J4929">
            <v>0</v>
          </cell>
          <cell r="K4929">
            <v>0</v>
          </cell>
          <cell r="L4929">
            <v>0</v>
          </cell>
          <cell r="M4929">
            <v>0</v>
          </cell>
          <cell r="N4929">
            <v>0</v>
          </cell>
          <cell r="O4929">
            <v>0</v>
          </cell>
          <cell r="P4929">
            <v>0</v>
          </cell>
          <cell r="Q4929">
            <v>0</v>
          </cell>
          <cell r="R4929">
            <v>0</v>
          </cell>
          <cell r="S4929">
            <v>0</v>
          </cell>
          <cell r="T4929">
            <v>0</v>
          </cell>
          <cell r="U4929">
            <v>0</v>
          </cell>
          <cell r="V4929">
            <v>0</v>
          </cell>
          <cell r="W4929">
            <v>0</v>
          </cell>
          <cell r="X4929">
            <v>0</v>
          </cell>
          <cell r="Y4929">
            <v>0</v>
          </cell>
          <cell r="Z4929">
            <v>0</v>
          </cell>
          <cell r="AA4929">
            <v>0</v>
          </cell>
          <cell r="AB4929">
            <v>0</v>
          </cell>
        </row>
        <row r="5041">
          <cell r="E5041">
            <v>0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  <cell r="J5041">
            <v>0</v>
          </cell>
          <cell r="K5041">
            <v>0</v>
          </cell>
          <cell r="L5041">
            <v>0</v>
          </cell>
          <cell r="M5041">
            <v>0</v>
          </cell>
          <cell r="N5041">
            <v>0</v>
          </cell>
          <cell r="O5041">
            <v>0</v>
          </cell>
          <cell r="P5041">
            <v>0</v>
          </cell>
          <cell r="Q5041">
            <v>0</v>
          </cell>
          <cell r="R5041">
            <v>0</v>
          </cell>
          <cell r="S5041">
            <v>0</v>
          </cell>
          <cell r="T5041">
            <v>0</v>
          </cell>
          <cell r="U5041">
            <v>0</v>
          </cell>
          <cell r="V5041">
            <v>0</v>
          </cell>
          <cell r="W5041">
            <v>0</v>
          </cell>
          <cell r="X5041">
            <v>0</v>
          </cell>
          <cell r="Y5041">
            <v>0</v>
          </cell>
          <cell r="Z5041">
            <v>0</v>
          </cell>
          <cell r="AA5041">
            <v>0</v>
          </cell>
          <cell r="AB5041">
            <v>0</v>
          </cell>
        </row>
        <row r="5047">
          <cell r="E5047">
            <v>0</v>
          </cell>
          <cell r="F5047">
            <v>0</v>
          </cell>
          <cell r="G5047">
            <v>0</v>
          </cell>
          <cell r="H5047">
            <v>0</v>
          </cell>
          <cell r="I5047">
            <v>0</v>
          </cell>
          <cell r="J5047">
            <v>0</v>
          </cell>
          <cell r="K5047">
            <v>0</v>
          </cell>
          <cell r="L5047">
            <v>0</v>
          </cell>
          <cell r="M5047">
            <v>0</v>
          </cell>
          <cell r="N5047">
            <v>0</v>
          </cell>
          <cell r="O5047">
            <v>0</v>
          </cell>
          <cell r="P5047">
            <v>0</v>
          </cell>
          <cell r="Q5047">
            <v>0</v>
          </cell>
          <cell r="R5047">
            <v>0</v>
          </cell>
          <cell r="S5047">
            <v>0</v>
          </cell>
          <cell r="T5047">
            <v>0</v>
          </cell>
          <cell r="U5047">
            <v>0</v>
          </cell>
          <cell r="V5047">
            <v>0</v>
          </cell>
          <cell r="W5047">
            <v>0</v>
          </cell>
          <cell r="X5047">
            <v>0</v>
          </cell>
          <cell r="Y5047">
            <v>0</v>
          </cell>
          <cell r="Z5047">
            <v>0</v>
          </cell>
          <cell r="AA5047">
            <v>0</v>
          </cell>
          <cell r="AB5047">
            <v>0</v>
          </cell>
        </row>
        <row r="5076">
          <cell r="E5076">
            <v>0</v>
          </cell>
          <cell r="F5076">
            <v>0</v>
          </cell>
          <cell r="G5076">
            <v>0</v>
          </cell>
          <cell r="H5076">
            <v>0</v>
          </cell>
          <cell r="I5076">
            <v>0</v>
          </cell>
          <cell r="J5076">
            <v>0</v>
          </cell>
          <cell r="K5076">
            <v>0</v>
          </cell>
          <cell r="L5076">
            <v>0</v>
          </cell>
          <cell r="M5076">
            <v>0</v>
          </cell>
          <cell r="N5076">
            <v>0</v>
          </cell>
          <cell r="O5076">
            <v>0</v>
          </cell>
          <cell r="P5076">
            <v>0</v>
          </cell>
          <cell r="Q5076">
            <v>0</v>
          </cell>
          <cell r="R5076">
            <v>0</v>
          </cell>
          <cell r="S5076">
            <v>0</v>
          </cell>
          <cell r="T5076">
            <v>0</v>
          </cell>
          <cell r="U5076">
            <v>0</v>
          </cell>
          <cell r="V5076">
            <v>0</v>
          </cell>
          <cell r="W5076">
            <v>0</v>
          </cell>
          <cell r="X5076">
            <v>0</v>
          </cell>
          <cell r="Y5076">
            <v>0</v>
          </cell>
          <cell r="Z5076">
            <v>0</v>
          </cell>
          <cell r="AA5076">
            <v>0</v>
          </cell>
          <cell r="AB5076">
            <v>0</v>
          </cell>
        </row>
        <row r="5263">
          <cell r="G5263">
            <v>0</v>
          </cell>
          <cell r="H5263">
            <v>0</v>
          </cell>
          <cell r="I5263">
            <v>0</v>
          </cell>
          <cell r="J5263">
            <v>0</v>
          </cell>
          <cell r="K5263">
            <v>0</v>
          </cell>
          <cell r="L5263">
            <v>0</v>
          </cell>
          <cell r="M5263">
            <v>0</v>
          </cell>
          <cell r="N5263">
            <v>0</v>
          </cell>
          <cell r="O5263">
            <v>0</v>
          </cell>
          <cell r="P5263">
            <v>0</v>
          </cell>
          <cell r="Q5263">
            <v>0</v>
          </cell>
          <cell r="R5263">
            <v>0</v>
          </cell>
          <cell r="S5263">
            <v>0</v>
          </cell>
          <cell r="T5263">
            <v>0</v>
          </cell>
          <cell r="U5263">
            <v>0</v>
          </cell>
          <cell r="V5263">
            <v>0</v>
          </cell>
          <cell r="W5263">
            <v>0</v>
          </cell>
          <cell r="X5263">
            <v>0</v>
          </cell>
          <cell r="Y5263">
            <v>0</v>
          </cell>
          <cell r="Z5263">
            <v>0</v>
          </cell>
          <cell r="AA5263">
            <v>0</v>
          </cell>
          <cell r="AB5263">
            <v>0</v>
          </cell>
        </row>
        <row r="5479">
          <cell r="G5479">
            <v>0</v>
          </cell>
          <cell r="H5479">
            <v>0</v>
          </cell>
          <cell r="I5479">
            <v>0</v>
          </cell>
          <cell r="J5479">
            <v>0</v>
          </cell>
          <cell r="K5479">
            <v>0</v>
          </cell>
          <cell r="L5479">
            <v>0</v>
          </cell>
          <cell r="M5479">
            <v>0</v>
          </cell>
          <cell r="N5479">
            <v>0</v>
          </cell>
          <cell r="O5479">
            <v>0</v>
          </cell>
          <cell r="P5479">
            <v>0</v>
          </cell>
          <cell r="Q5479">
            <v>0</v>
          </cell>
          <cell r="R5479">
            <v>0</v>
          </cell>
          <cell r="S5479">
            <v>0</v>
          </cell>
          <cell r="T5479">
            <v>0</v>
          </cell>
          <cell r="U5479">
            <v>0</v>
          </cell>
          <cell r="V5479">
            <v>0</v>
          </cell>
          <cell r="W5479">
            <v>0</v>
          </cell>
          <cell r="X5479">
            <v>0</v>
          </cell>
          <cell r="Y5479">
            <v>0</v>
          </cell>
          <cell r="Z5479">
            <v>0</v>
          </cell>
          <cell r="AA5479">
            <v>0</v>
          </cell>
          <cell r="AB5479">
            <v>0</v>
          </cell>
        </row>
        <row r="5564">
          <cell r="E5564">
            <v>24830000</v>
          </cell>
          <cell r="F5564">
            <v>24830000</v>
          </cell>
          <cell r="G5564">
            <v>0</v>
          </cell>
          <cell r="H5564">
            <v>5665748.4099999992</v>
          </cell>
          <cell r="I5564">
            <v>6907468.5100000007</v>
          </cell>
          <cell r="J5564">
            <v>5921990.0300000003</v>
          </cell>
          <cell r="K5564">
            <v>6334656.3300000001</v>
          </cell>
          <cell r="L5564">
            <v>0</v>
          </cell>
          <cell r="M5564">
            <v>0</v>
          </cell>
          <cell r="N5564">
            <v>0</v>
          </cell>
          <cell r="O5564">
            <v>0</v>
          </cell>
          <cell r="P5564">
            <v>0</v>
          </cell>
          <cell r="Q5564">
            <v>1561852.84</v>
          </cell>
          <cell r="R5564">
            <v>2093649.8699999999</v>
          </cell>
          <cell r="S5564">
            <v>2010245.6999999997</v>
          </cell>
          <cell r="T5564">
            <v>1811595.41</v>
          </cell>
          <cell r="U5564">
            <v>4950538.29</v>
          </cell>
          <cell r="V5564">
            <v>145334.81</v>
          </cell>
          <cell r="W5564">
            <v>3726057.74</v>
          </cell>
          <cell r="X5564">
            <v>166860.76999999999</v>
          </cell>
          <cell r="Y5564">
            <v>2029071.52</v>
          </cell>
          <cell r="Z5564">
            <v>1996565.83</v>
          </cell>
          <cell r="AA5564">
            <v>1960540.5</v>
          </cell>
          <cell r="AB5564">
            <v>2377550</v>
          </cell>
        </row>
        <row r="5676">
          <cell r="E5676">
            <v>24211000</v>
          </cell>
          <cell r="F5676">
            <v>20731382.16</v>
          </cell>
          <cell r="G5676">
            <v>-3479617.84</v>
          </cell>
          <cell r="H5676">
            <v>3119854.94</v>
          </cell>
          <cell r="I5676">
            <v>2459149.2599999998</v>
          </cell>
          <cell r="J5676">
            <v>2668267.1</v>
          </cell>
          <cell r="K5676">
            <v>5525809.3100000005</v>
          </cell>
          <cell r="L5676">
            <v>49700</v>
          </cell>
          <cell r="M5676">
            <v>899951.63</v>
          </cell>
          <cell r="N5676">
            <v>678689.5</v>
          </cell>
          <cell r="O5676">
            <v>1738887.44</v>
          </cell>
          <cell r="P5676">
            <v>3367228.57</v>
          </cell>
          <cell r="Q5676">
            <v>785783.08000000007</v>
          </cell>
          <cell r="R5676">
            <v>1065791.52</v>
          </cell>
          <cell r="S5676">
            <v>1218580.3399999999</v>
          </cell>
          <cell r="T5676">
            <v>268822.45</v>
          </cell>
          <cell r="U5676">
            <v>471910.39</v>
          </cell>
          <cell r="V5676">
            <v>818464.78999999992</v>
          </cell>
          <cell r="W5676">
            <v>585107.31000000006</v>
          </cell>
          <cell r="X5676">
            <v>701403.03</v>
          </cell>
          <cell r="Y5676">
            <v>703067.26</v>
          </cell>
          <cell r="Z5676">
            <v>1312894.75</v>
          </cell>
          <cell r="AA5676">
            <v>697774.82</v>
          </cell>
          <cell r="AB5676">
            <v>1776252.2999999998</v>
          </cell>
        </row>
        <row r="5682">
          <cell r="E5682">
            <v>0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  <cell r="J5682">
            <v>0</v>
          </cell>
          <cell r="K5682">
            <v>0</v>
          </cell>
          <cell r="L5682">
            <v>0</v>
          </cell>
          <cell r="M5682">
            <v>0</v>
          </cell>
          <cell r="N5682">
            <v>0</v>
          </cell>
          <cell r="O5682">
            <v>0</v>
          </cell>
          <cell r="P5682">
            <v>0</v>
          </cell>
          <cell r="Q5682">
            <v>0</v>
          </cell>
          <cell r="R5682">
            <v>0</v>
          </cell>
          <cell r="S5682">
            <v>0</v>
          </cell>
          <cell r="T5682">
            <v>0</v>
          </cell>
          <cell r="U5682">
            <v>0</v>
          </cell>
          <cell r="V5682">
            <v>0</v>
          </cell>
          <cell r="W5682">
            <v>0</v>
          </cell>
          <cell r="X5682">
            <v>0</v>
          </cell>
          <cell r="Y5682">
            <v>0</v>
          </cell>
          <cell r="Z5682">
            <v>0</v>
          </cell>
          <cell r="AA5682">
            <v>0</v>
          </cell>
          <cell r="AB5682">
            <v>0</v>
          </cell>
        </row>
        <row r="5711">
          <cell r="E5711">
            <v>0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  <cell r="J5711">
            <v>0</v>
          </cell>
          <cell r="K5711">
            <v>0</v>
          </cell>
          <cell r="L5711">
            <v>0</v>
          </cell>
          <cell r="M5711">
            <v>0</v>
          </cell>
          <cell r="N5711">
            <v>0</v>
          </cell>
          <cell r="O5711">
            <v>0</v>
          </cell>
          <cell r="P5711">
            <v>0</v>
          </cell>
          <cell r="Q5711">
            <v>0</v>
          </cell>
          <cell r="R5711">
            <v>0</v>
          </cell>
          <cell r="S5711">
            <v>0</v>
          </cell>
          <cell r="T5711">
            <v>0</v>
          </cell>
          <cell r="U5711">
            <v>0</v>
          </cell>
          <cell r="V5711">
            <v>0</v>
          </cell>
          <cell r="W5711">
            <v>0</v>
          </cell>
          <cell r="X5711">
            <v>0</v>
          </cell>
          <cell r="Y5711">
            <v>0</v>
          </cell>
          <cell r="Z5711">
            <v>0</v>
          </cell>
          <cell r="AA5711">
            <v>0</v>
          </cell>
          <cell r="AB5711">
            <v>0</v>
          </cell>
        </row>
        <row r="5715">
          <cell r="E5715">
            <v>2060000</v>
          </cell>
          <cell r="F5715">
            <v>2060000</v>
          </cell>
          <cell r="G5715">
            <v>0</v>
          </cell>
          <cell r="H5715">
            <v>616409.88</v>
          </cell>
          <cell r="I5715">
            <v>597346.72</v>
          </cell>
          <cell r="J5715">
            <v>629841.87</v>
          </cell>
          <cell r="K5715">
            <v>215691.24</v>
          </cell>
          <cell r="Q5715">
            <v>193870.76</v>
          </cell>
          <cell r="R5715">
            <v>221131.09999999998</v>
          </cell>
          <cell r="S5715">
            <v>201408.02000000002</v>
          </cell>
          <cell r="T5715">
            <v>211120.92</v>
          </cell>
          <cell r="U5715">
            <v>196448.04</v>
          </cell>
          <cell r="V5715">
            <v>189777.76</v>
          </cell>
          <cell r="W5715">
            <v>205436.22</v>
          </cell>
          <cell r="X5715">
            <v>211865.82</v>
          </cell>
          <cell r="Y5715">
            <v>212539.83</v>
          </cell>
          <cell r="Z5715">
            <v>215691.24</v>
          </cell>
          <cell r="AA5715">
            <v>0</v>
          </cell>
          <cell r="AB5715">
            <v>0</v>
          </cell>
        </row>
        <row r="5775">
          <cell r="E5775">
            <v>24158000</v>
          </cell>
          <cell r="F5775">
            <v>23399789</v>
          </cell>
          <cell r="G5775">
            <v>-758211</v>
          </cell>
          <cell r="H5775">
            <v>4109461.2800000003</v>
          </cell>
          <cell r="I5775">
            <v>6481206.3000000007</v>
          </cell>
          <cell r="J5775">
            <v>2860819.5999999996</v>
          </cell>
          <cell r="K5775">
            <v>7691836.8200000003</v>
          </cell>
          <cell r="L5775">
            <v>0</v>
          </cell>
          <cell r="M5775">
            <v>0</v>
          </cell>
          <cell r="N5775">
            <v>0</v>
          </cell>
          <cell r="O5775">
            <v>578367.32000000007</v>
          </cell>
          <cell r="P5775">
            <v>578367.32000000007</v>
          </cell>
          <cell r="Q5775">
            <v>1232957.08</v>
          </cell>
          <cell r="R5775">
            <v>1428375.1</v>
          </cell>
          <cell r="S5775">
            <v>1448129.0999999999</v>
          </cell>
          <cell r="T5775">
            <v>1336856.6800000002</v>
          </cell>
          <cell r="U5775">
            <v>3810594.43</v>
          </cell>
          <cell r="V5775">
            <v>1333755.1900000002</v>
          </cell>
          <cell r="W5775">
            <v>1393575.1600000001</v>
          </cell>
          <cell r="X5775">
            <v>24694.2</v>
          </cell>
          <cell r="Y5775">
            <v>1442550.24</v>
          </cell>
          <cell r="Z5775">
            <v>2724647.5199999996</v>
          </cell>
          <cell r="AA5775">
            <v>1419560.21</v>
          </cell>
          <cell r="AB5775">
            <v>2969261.77</v>
          </cell>
        </row>
        <row r="5887">
          <cell r="E5887">
            <v>43144000</v>
          </cell>
          <cell r="F5887">
            <v>14838638.239999998</v>
          </cell>
          <cell r="G5887">
            <v>-28305361.760000002</v>
          </cell>
          <cell r="H5887">
            <v>2601804.21</v>
          </cell>
          <cell r="I5887">
            <v>6718733.1000000006</v>
          </cell>
          <cell r="J5887">
            <v>7626842.9600000009</v>
          </cell>
          <cell r="K5887">
            <v>17442651.27</v>
          </cell>
          <cell r="L5887">
            <v>920556.62000000011</v>
          </cell>
          <cell r="M5887">
            <v>3917222.68</v>
          </cell>
          <cell r="N5887">
            <v>5672383.25</v>
          </cell>
          <cell r="O5887">
            <v>12088814.030000001</v>
          </cell>
          <cell r="P5887">
            <v>22598976.580000002</v>
          </cell>
          <cell r="Q5887">
            <v>21724</v>
          </cell>
          <cell r="R5887">
            <v>816791.3</v>
          </cell>
          <cell r="S5887">
            <v>842732.28999999992</v>
          </cell>
          <cell r="T5887">
            <v>520798.46</v>
          </cell>
          <cell r="U5887">
            <v>910129.1399999999</v>
          </cell>
          <cell r="V5887">
            <v>1370582.8199999998</v>
          </cell>
          <cell r="W5887">
            <v>767366.63</v>
          </cell>
          <cell r="X5887">
            <v>546720.55000000005</v>
          </cell>
          <cell r="Y5887">
            <v>640372.53</v>
          </cell>
          <cell r="Z5887">
            <v>1293984.1200000001</v>
          </cell>
          <cell r="AA5887">
            <v>1776038.32</v>
          </cell>
          <cell r="AB5887">
            <v>2283814.7999999998</v>
          </cell>
        </row>
        <row r="5893">
          <cell r="E5893">
            <v>0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  <cell r="J5893">
            <v>0</v>
          </cell>
          <cell r="K5893">
            <v>0</v>
          </cell>
          <cell r="L5893">
            <v>0</v>
          </cell>
          <cell r="M5893">
            <v>0</v>
          </cell>
          <cell r="N5893">
            <v>0</v>
          </cell>
          <cell r="O5893">
            <v>0</v>
          </cell>
          <cell r="P5893">
            <v>0</v>
          </cell>
          <cell r="Q5893">
            <v>0</v>
          </cell>
          <cell r="R5893">
            <v>0</v>
          </cell>
          <cell r="S5893">
            <v>0</v>
          </cell>
          <cell r="T5893">
            <v>0</v>
          </cell>
          <cell r="U5893">
            <v>0</v>
          </cell>
          <cell r="V5893">
            <v>0</v>
          </cell>
          <cell r="W5893">
            <v>0</v>
          </cell>
          <cell r="X5893">
            <v>0</v>
          </cell>
          <cell r="Y5893">
            <v>0</v>
          </cell>
          <cell r="Z5893">
            <v>0</v>
          </cell>
          <cell r="AA5893">
            <v>0</v>
          </cell>
          <cell r="AB5893">
            <v>0</v>
          </cell>
        </row>
        <row r="5922">
          <cell r="E5922">
            <v>0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  <cell r="J5922">
            <v>0</v>
          </cell>
          <cell r="K5922">
            <v>0</v>
          </cell>
          <cell r="L5922">
            <v>0</v>
          </cell>
          <cell r="M5922">
            <v>0</v>
          </cell>
          <cell r="N5922">
            <v>0</v>
          </cell>
          <cell r="O5922">
            <v>0</v>
          </cell>
          <cell r="P5922">
            <v>0</v>
          </cell>
          <cell r="Q5922">
            <v>0</v>
          </cell>
          <cell r="R5922">
            <v>0</v>
          </cell>
          <cell r="S5922">
            <v>0</v>
          </cell>
          <cell r="T5922">
            <v>0</v>
          </cell>
          <cell r="U5922">
            <v>0</v>
          </cell>
          <cell r="V5922">
            <v>0</v>
          </cell>
          <cell r="W5922">
            <v>0</v>
          </cell>
          <cell r="X5922">
            <v>0</v>
          </cell>
          <cell r="Y5922">
            <v>0</v>
          </cell>
          <cell r="Z5922">
            <v>0</v>
          </cell>
          <cell r="AA5922">
            <v>0</v>
          </cell>
          <cell r="AB5922">
            <v>0</v>
          </cell>
        </row>
        <row r="5926">
          <cell r="E5926">
            <v>1589000</v>
          </cell>
          <cell r="F5926">
            <v>1589000</v>
          </cell>
          <cell r="G5926">
            <v>0</v>
          </cell>
          <cell r="H5926">
            <v>401916.48</v>
          </cell>
          <cell r="I5926">
            <v>424574.76</v>
          </cell>
          <cell r="J5926">
            <v>424166.98</v>
          </cell>
          <cell r="K5926">
            <v>283548.06</v>
          </cell>
          <cell r="Q5926">
            <v>127855.44</v>
          </cell>
          <cell r="R5926">
            <v>137030.52000000002</v>
          </cell>
          <cell r="S5926">
            <v>137030.51999999996</v>
          </cell>
          <cell r="T5926">
            <v>150530.51999999999</v>
          </cell>
          <cell r="U5926">
            <v>137022.12</v>
          </cell>
          <cell r="V5926">
            <v>137022.12</v>
          </cell>
          <cell r="W5926">
            <v>137022.12</v>
          </cell>
          <cell r="X5926">
            <v>-137022.12</v>
          </cell>
          <cell r="Y5926">
            <v>424166.98</v>
          </cell>
          <cell r="Z5926">
            <v>144015.18</v>
          </cell>
          <cell r="AA5926">
            <v>139532.88</v>
          </cell>
          <cell r="AB5926">
            <v>0</v>
          </cell>
        </row>
        <row r="6408">
          <cell r="E6408">
            <v>124741000</v>
          </cell>
          <cell r="H6408">
            <v>23264242.399999999</v>
          </cell>
          <cell r="I6408">
            <v>28513039.450000003</v>
          </cell>
          <cell r="J6408">
            <v>22728450.020000003</v>
          </cell>
          <cell r="K6408">
            <v>50234361.169999994</v>
          </cell>
          <cell r="L6408">
            <v>0</v>
          </cell>
          <cell r="M6408">
            <v>0</v>
          </cell>
          <cell r="N6408">
            <v>0</v>
          </cell>
          <cell r="O6408">
            <v>0</v>
          </cell>
          <cell r="P6408">
            <v>0</v>
          </cell>
          <cell r="Q6408">
            <v>6247013.25</v>
          </cell>
          <cell r="R6408">
            <v>7708713.4399999995</v>
          </cell>
          <cell r="S6408">
            <v>9308515.709999999</v>
          </cell>
          <cell r="T6408">
            <v>7384990.5</v>
          </cell>
          <cell r="U6408">
            <v>13695162.000000004</v>
          </cell>
          <cell r="V6408">
            <v>7432886.9499999974</v>
          </cell>
          <cell r="W6408">
            <v>7904415.2399999984</v>
          </cell>
          <cell r="X6408">
            <v>7396717.6000000006</v>
          </cell>
          <cell r="Y6408">
            <v>7427317.1800000053</v>
          </cell>
          <cell r="Z6408">
            <v>7588610.8699999973</v>
          </cell>
          <cell r="AA6408">
            <v>15495044.580000002</v>
          </cell>
          <cell r="AB6408">
            <v>27150705.719999995</v>
          </cell>
        </row>
        <row r="6520">
          <cell r="E6520">
            <v>211432000</v>
          </cell>
          <cell r="H6520">
            <v>77398444.590000004</v>
          </cell>
          <cell r="I6520">
            <v>18705514.546999998</v>
          </cell>
          <cell r="J6520">
            <v>75719640.50999999</v>
          </cell>
          <cell r="K6520">
            <v>25477643.670000009</v>
          </cell>
          <cell r="L6520">
            <v>0</v>
          </cell>
          <cell r="M6520">
            <v>0</v>
          </cell>
          <cell r="N6520">
            <v>0</v>
          </cell>
          <cell r="O6520">
            <v>0</v>
          </cell>
          <cell r="P6520">
            <v>0</v>
          </cell>
          <cell r="Q6520">
            <v>38772971.170000009</v>
          </cell>
          <cell r="R6520">
            <v>7618410.1699999999</v>
          </cell>
          <cell r="S6520">
            <v>31007063.250000004</v>
          </cell>
          <cell r="T6520">
            <v>10379265.219999997</v>
          </cell>
          <cell r="U6520">
            <v>1813373.510000003</v>
          </cell>
          <cell r="V6520">
            <v>6512875.8169999998</v>
          </cell>
          <cell r="W6520">
            <v>59115484.349999994</v>
          </cell>
          <cell r="X6520">
            <v>10567166.419999998</v>
          </cell>
          <cell r="Y6520">
            <v>6036989.7400000002</v>
          </cell>
          <cell r="Z6520">
            <v>3696618.2900000005</v>
          </cell>
          <cell r="AA6520">
            <v>6629748.21</v>
          </cell>
          <cell r="AB6520">
            <v>15151277.170000007</v>
          </cell>
        </row>
        <row r="6526">
          <cell r="E6526">
            <v>0</v>
          </cell>
          <cell r="H6526">
            <v>0</v>
          </cell>
          <cell r="I6526">
            <v>0</v>
          </cell>
          <cell r="J6526">
            <v>0</v>
          </cell>
          <cell r="K6526">
            <v>0</v>
          </cell>
          <cell r="L6526">
            <v>0</v>
          </cell>
          <cell r="M6526">
            <v>0</v>
          </cell>
          <cell r="N6526">
            <v>0</v>
          </cell>
          <cell r="O6526">
            <v>0</v>
          </cell>
          <cell r="P6526">
            <v>0</v>
          </cell>
          <cell r="Q6526">
            <v>0</v>
          </cell>
          <cell r="R6526">
            <v>0</v>
          </cell>
          <cell r="S6526">
            <v>0</v>
          </cell>
          <cell r="T6526">
            <v>0</v>
          </cell>
          <cell r="U6526">
            <v>0</v>
          </cell>
          <cell r="V6526">
            <v>0</v>
          </cell>
          <cell r="W6526">
            <v>0</v>
          </cell>
          <cell r="X6526">
            <v>0</v>
          </cell>
          <cell r="Y6526">
            <v>0</v>
          </cell>
          <cell r="Z6526">
            <v>0</v>
          </cell>
          <cell r="AA6526">
            <v>0</v>
          </cell>
          <cell r="AB6526">
            <v>0</v>
          </cell>
        </row>
        <row r="6555">
          <cell r="E6555">
            <v>39096000</v>
          </cell>
          <cell r="H6555">
            <v>0</v>
          </cell>
          <cell r="I6555">
            <v>619325.4</v>
          </cell>
          <cell r="J6555">
            <v>3862510.23</v>
          </cell>
          <cell r="K6555">
            <v>30913470.110000003</v>
          </cell>
          <cell r="L6555">
            <v>0</v>
          </cell>
          <cell r="M6555">
            <v>0</v>
          </cell>
          <cell r="N6555">
            <v>0</v>
          </cell>
          <cell r="O6555">
            <v>0</v>
          </cell>
          <cell r="P6555">
            <v>0</v>
          </cell>
          <cell r="Q6555">
            <v>0</v>
          </cell>
          <cell r="R6555">
            <v>0</v>
          </cell>
          <cell r="S6555">
            <v>0</v>
          </cell>
          <cell r="T6555">
            <v>0</v>
          </cell>
          <cell r="U6555">
            <v>38395</v>
          </cell>
          <cell r="V6555">
            <v>580930.4</v>
          </cell>
          <cell r="W6555">
            <v>82990</v>
          </cell>
          <cell r="X6555">
            <v>1809370</v>
          </cell>
          <cell r="Y6555">
            <v>1970150.23</v>
          </cell>
          <cell r="Z6555">
            <v>10171346.479999999</v>
          </cell>
          <cell r="AA6555">
            <v>4863080.6099999994</v>
          </cell>
          <cell r="AB6555">
            <v>15879043.020000003</v>
          </cell>
        </row>
        <row r="6559">
          <cell r="E6559">
            <v>8428000</v>
          </cell>
          <cell r="H6559">
            <v>2100695.66</v>
          </cell>
          <cell r="I6559">
            <v>1408122.8199999998</v>
          </cell>
          <cell r="J6559">
            <v>2110433.61</v>
          </cell>
          <cell r="K6559">
            <v>2808747.91</v>
          </cell>
          <cell r="Q6559">
            <v>659903.04</v>
          </cell>
          <cell r="R6559">
            <v>665865.06000000006</v>
          </cell>
          <cell r="S6559">
            <v>774927.56</v>
          </cell>
          <cell r="T6559">
            <v>0</v>
          </cell>
          <cell r="U6559">
            <v>703104.86999999965</v>
          </cell>
          <cell r="V6559">
            <v>705017.95000000019</v>
          </cell>
          <cell r="W6559">
            <v>693976.56</v>
          </cell>
          <cell r="X6559">
            <v>708342.72999999952</v>
          </cell>
          <cell r="Y6559">
            <v>708114.3200000003</v>
          </cell>
          <cell r="Z6559">
            <v>703606.9299999997</v>
          </cell>
          <cell r="AA6559">
            <v>702415.73000000045</v>
          </cell>
          <cell r="AB6559">
            <v>1402725.25</v>
          </cell>
        </row>
        <row r="6619">
          <cell r="E6619">
            <v>25079000</v>
          </cell>
          <cell r="H6619">
            <v>4478358.6400000006</v>
          </cell>
          <cell r="I6619">
            <v>5640474.04</v>
          </cell>
          <cell r="J6619">
            <v>4458600.07</v>
          </cell>
          <cell r="K6619">
            <v>10501567.25</v>
          </cell>
          <cell r="L6619">
            <v>0</v>
          </cell>
          <cell r="M6619">
            <v>0</v>
          </cell>
          <cell r="N6619">
            <v>0</v>
          </cell>
          <cell r="O6619">
            <v>0</v>
          </cell>
          <cell r="P6619">
            <v>0</v>
          </cell>
          <cell r="Q6619">
            <v>1374233.1899999997</v>
          </cell>
          <cell r="R6619">
            <v>1396594.78</v>
          </cell>
          <cell r="S6619">
            <v>1707530.67</v>
          </cell>
          <cell r="T6619">
            <v>1407747.39</v>
          </cell>
          <cell r="U6619">
            <v>2712812.49</v>
          </cell>
          <cell r="V6619">
            <v>1519914.1600000001</v>
          </cell>
          <cell r="W6619">
            <v>1561678.07</v>
          </cell>
          <cell r="X6619">
            <v>1479147.35</v>
          </cell>
          <cell r="Y6619">
            <v>1417774.65</v>
          </cell>
          <cell r="Z6619">
            <v>1408556.47</v>
          </cell>
          <cell r="AA6619">
            <v>4838788.74</v>
          </cell>
          <cell r="AB6619">
            <v>4254222.04</v>
          </cell>
        </row>
        <row r="6731">
          <cell r="E6731">
            <v>33042000.000000007</v>
          </cell>
          <cell r="H6731">
            <v>6038914.9299999997</v>
          </cell>
          <cell r="I6731">
            <v>9610111.2200000007</v>
          </cell>
          <cell r="J6731">
            <v>10750280.07</v>
          </cell>
          <cell r="K6731">
            <v>6642693.7800000003</v>
          </cell>
          <cell r="L6731">
            <v>0</v>
          </cell>
          <cell r="M6731">
            <v>0</v>
          </cell>
          <cell r="N6731">
            <v>0</v>
          </cell>
          <cell r="O6731">
            <v>0</v>
          </cell>
          <cell r="P6731">
            <v>0</v>
          </cell>
          <cell r="Q6731">
            <v>1419612.07</v>
          </cell>
          <cell r="R6731">
            <v>1583274.31</v>
          </cell>
          <cell r="S6731">
            <v>3036028.55</v>
          </cell>
          <cell r="T6731">
            <v>3680832.0300000003</v>
          </cell>
          <cell r="U6731">
            <v>2574423.38</v>
          </cell>
          <cell r="V6731">
            <v>3354855.81</v>
          </cell>
          <cell r="W6731">
            <v>5076092.72</v>
          </cell>
          <cell r="X6731">
            <v>2417317.14</v>
          </cell>
          <cell r="Y6731">
            <v>3256870.21</v>
          </cell>
          <cell r="Z6731">
            <v>2678451.1899999995</v>
          </cell>
          <cell r="AA6731">
            <v>3248069.46</v>
          </cell>
          <cell r="AB6731">
            <v>716173.13000000035</v>
          </cell>
        </row>
        <row r="6737">
          <cell r="E6737">
            <v>0</v>
          </cell>
          <cell r="H6737">
            <v>0</v>
          </cell>
          <cell r="I6737">
            <v>0</v>
          </cell>
          <cell r="J6737">
            <v>0</v>
          </cell>
          <cell r="K6737">
            <v>0</v>
          </cell>
          <cell r="L6737">
            <v>0</v>
          </cell>
          <cell r="M6737">
            <v>0</v>
          </cell>
          <cell r="N6737">
            <v>0</v>
          </cell>
          <cell r="O6737">
            <v>0</v>
          </cell>
          <cell r="P6737">
            <v>0</v>
          </cell>
          <cell r="Q6737">
            <v>0</v>
          </cell>
          <cell r="R6737">
            <v>0</v>
          </cell>
          <cell r="S6737">
            <v>0</v>
          </cell>
          <cell r="T6737">
            <v>0</v>
          </cell>
          <cell r="U6737">
            <v>0</v>
          </cell>
          <cell r="V6737">
            <v>0</v>
          </cell>
          <cell r="W6737">
            <v>0</v>
          </cell>
          <cell r="X6737">
            <v>0</v>
          </cell>
          <cell r="Y6737">
            <v>0</v>
          </cell>
          <cell r="Z6737">
            <v>0</v>
          </cell>
          <cell r="AA6737">
            <v>0</v>
          </cell>
          <cell r="AB6737">
            <v>0</v>
          </cell>
        </row>
        <row r="6766">
          <cell r="E6766">
            <v>62549000</v>
          </cell>
          <cell r="H6766">
            <v>0</v>
          </cell>
          <cell r="I6766">
            <v>450027.2</v>
          </cell>
          <cell r="J6766">
            <v>2278682.89</v>
          </cell>
          <cell r="K6766">
            <v>59786369.909999996</v>
          </cell>
          <cell r="L6766">
            <v>0</v>
          </cell>
          <cell r="M6766">
            <v>0</v>
          </cell>
          <cell r="N6766">
            <v>0</v>
          </cell>
          <cell r="O6766">
            <v>0</v>
          </cell>
          <cell r="P6766">
            <v>0</v>
          </cell>
          <cell r="Q6766">
            <v>0</v>
          </cell>
          <cell r="R6766">
            <v>0</v>
          </cell>
          <cell r="S6766">
            <v>0</v>
          </cell>
          <cell r="T6766">
            <v>0</v>
          </cell>
          <cell r="U6766">
            <v>100000</v>
          </cell>
          <cell r="V6766">
            <v>350027.2</v>
          </cell>
          <cell r="W6766">
            <v>1822983.1800000002</v>
          </cell>
          <cell r="X6766">
            <v>0</v>
          </cell>
          <cell r="Y6766">
            <v>455699.71</v>
          </cell>
          <cell r="Z6766">
            <v>5964164.0199999996</v>
          </cell>
          <cell r="AA6766">
            <v>-11000</v>
          </cell>
          <cell r="AB6766">
            <v>53833205.890000001</v>
          </cell>
        </row>
        <row r="6770">
          <cell r="E6770">
            <v>1476000</v>
          </cell>
          <cell r="H6770">
            <v>452909.99</v>
          </cell>
          <cell r="I6770">
            <v>459035.85000000003</v>
          </cell>
          <cell r="J6770">
            <v>458473.61000000004</v>
          </cell>
          <cell r="K6770">
            <v>105580.55000000002</v>
          </cell>
          <cell r="Q6770">
            <v>154618.47</v>
          </cell>
          <cell r="R6770">
            <v>148768.91</v>
          </cell>
          <cell r="S6770">
            <v>149522.60999999999</v>
          </cell>
          <cell r="T6770">
            <v>152823.69</v>
          </cell>
          <cell r="U6770">
            <v>153388.47</v>
          </cell>
          <cell r="V6770">
            <v>152823.69</v>
          </cell>
          <cell r="W6770">
            <v>152826.23000000001</v>
          </cell>
          <cell r="X6770">
            <v>152823.69</v>
          </cell>
          <cell r="Y6770">
            <v>152823.69</v>
          </cell>
          <cell r="Z6770">
            <v>105580.55</v>
          </cell>
          <cell r="AA6770">
            <v>152823.69</v>
          </cell>
          <cell r="AB6770">
            <v>-152823.68999999997</v>
          </cell>
        </row>
        <row r="6830">
          <cell r="E6830">
            <v>11591000</v>
          </cell>
          <cell r="H6830">
            <v>2073322.58</v>
          </cell>
          <cell r="I6830">
            <v>2596019.02</v>
          </cell>
          <cell r="J6830">
            <v>2090045.6400000001</v>
          </cell>
          <cell r="K6830">
            <v>4641769.17</v>
          </cell>
          <cell r="L6830">
            <v>0</v>
          </cell>
          <cell r="M6830">
            <v>0</v>
          </cell>
          <cell r="N6830">
            <v>0</v>
          </cell>
          <cell r="O6830">
            <v>0</v>
          </cell>
          <cell r="P6830">
            <v>0</v>
          </cell>
          <cell r="Q6830">
            <v>594353</v>
          </cell>
          <cell r="R6830">
            <v>696389.8</v>
          </cell>
          <cell r="S6830">
            <v>782579.78</v>
          </cell>
          <cell r="T6830">
            <v>708078.15999999992</v>
          </cell>
          <cell r="U6830">
            <v>1231007.4999999998</v>
          </cell>
          <cell r="V6830">
            <v>656933.36</v>
          </cell>
          <cell r="W6830">
            <v>721496.04</v>
          </cell>
          <cell r="X6830">
            <v>701259.17</v>
          </cell>
          <cell r="Y6830">
            <v>667290.42999999993</v>
          </cell>
          <cell r="Z6830">
            <v>693882.36</v>
          </cell>
          <cell r="AA6830">
            <v>1366432.3599999999</v>
          </cell>
          <cell r="AB6830">
            <v>2581454.4500000002</v>
          </cell>
        </row>
        <row r="6942">
          <cell r="E6942">
            <v>16290000</v>
          </cell>
          <cell r="H6942">
            <v>6286160.3599999994</v>
          </cell>
          <cell r="I6942">
            <v>4193976.7700000005</v>
          </cell>
          <cell r="J6942">
            <v>3808339.33</v>
          </cell>
          <cell r="K6942">
            <v>1684909.48</v>
          </cell>
          <cell r="L6942">
            <v>0</v>
          </cell>
          <cell r="M6942">
            <v>0</v>
          </cell>
          <cell r="N6942">
            <v>0</v>
          </cell>
          <cell r="O6942">
            <v>0</v>
          </cell>
          <cell r="P6942">
            <v>0</v>
          </cell>
          <cell r="Q6942">
            <v>946271.53</v>
          </cell>
          <cell r="R6942">
            <v>1647508.29</v>
          </cell>
          <cell r="S6942">
            <v>3692380.5399999996</v>
          </cell>
          <cell r="T6942">
            <v>1661818.9600000002</v>
          </cell>
          <cell r="U6942">
            <v>1187222.92</v>
          </cell>
          <cell r="V6942">
            <v>1344934.8900000001</v>
          </cell>
          <cell r="W6942">
            <v>1529596.3</v>
          </cell>
          <cell r="X6942">
            <v>1406050.67</v>
          </cell>
          <cell r="Y6942">
            <v>872692.36</v>
          </cell>
          <cell r="Z6942">
            <v>950552.84000000008</v>
          </cell>
          <cell r="AA6942">
            <v>290014.73</v>
          </cell>
          <cell r="AB6942">
            <v>444341.91</v>
          </cell>
        </row>
        <row r="6948">
          <cell r="E6948">
            <v>0</v>
          </cell>
          <cell r="H6948">
            <v>0</v>
          </cell>
          <cell r="I6948">
            <v>0</v>
          </cell>
          <cell r="J6948">
            <v>0</v>
          </cell>
          <cell r="K6948">
            <v>0</v>
          </cell>
          <cell r="L6948">
            <v>0</v>
          </cell>
          <cell r="M6948">
            <v>0</v>
          </cell>
          <cell r="N6948">
            <v>0</v>
          </cell>
          <cell r="O6948">
            <v>0</v>
          </cell>
          <cell r="P6948">
            <v>0</v>
          </cell>
          <cell r="Q6948">
            <v>0</v>
          </cell>
          <cell r="R6948">
            <v>0</v>
          </cell>
          <cell r="S6948">
            <v>0</v>
          </cell>
          <cell r="T6948">
            <v>0</v>
          </cell>
          <cell r="U6948">
            <v>0</v>
          </cell>
          <cell r="V6948">
            <v>0</v>
          </cell>
          <cell r="W6948">
            <v>0</v>
          </cell>
          <cell r="X6948">
            <v>0</v>
          </cell>
          <cell r="Y6948">
            <v>0</v>
          </cell>
          <cell r="Z6948">
            <v>0</v>
          </cell>
          <cell r="AA6948">
            <v>0</v>
          </cell>
          <cell r="AB6948">
            <v>0</v>
          </cell>
        </row>
        <row r="6977">
          <cell r="E6977">
            <v>21750000</v>
          </cell>
          <cell r="H6977">
            <v>0</v>
          </cell>
          <cell r="I6977">
            <v>0</v>
          </cell>
          <cell r="J6977">
            <v>8428511.8599999994</v>
          </cell>
          <cell r="K6977">
            <v>11572980.799999999</v>
          </cell>
          <cell r="L6977">
            <v>0</v>
          </cell>
          <cell r="M6977">
            <v>0</v>
          </cell>
          <cell r="N6977">
            <v>0</v>
          </cell>
          <cell r="O6977">
            <v>0</v>
          </cell>
          <cell r="P6977">
            <v>0</v>
          </cell>
          <cell r="Q6977">
            <v>0</v>
          </cell>
          <cell r="R6977">
            <v>0</v>
          </cell>
          <cell r="S6977">
            <v>0</v>
          </cell>
          <cell r="T6977">
            <v>0</v>
          </cell>
          <cell r="U6977">
            <v>0</v>
          </cell>
          <cell r="V6977">
            <v>0</v>
          </cell>
          <cell r="W6977">
            <v>7141606.4699999997</v>
          </cell>
          <cell r="X6977">
            <v>42000</v>
          </cell>
          <cell r="Y6977">
            <v>1244905.3899999999</v>
          </cell>
          <cell r="Z6977">
            <v>0</v>
          </cell>
          <cell r="AA6977">
            <v>4252325.66</v>
          </cell>
          <cell r="AB6977">
            <v>7320655.1399999987</v>
          </cell>
        </row>
        <row r="6981">
          <cell r="E6981">
            <v>559000</v>
          </cell>
          <cell r="H6981">
            <v>143570.16</v>
          </cell>
          <cell r="I6981">
            <v>143620.44</v>
          </cell>
          <cell r="J6981">
            <v>145751.97</v>
          </cell>
          <cell r="K6981">
            <v>126057.43</v>
          </cell>
          <cell r="Q6981">
            <v>0</v>
          </cell>
          <cell r="R6981">
            <v>45034.559999999998</v>
          </cell>
          <cell r="S6981">
            <v>98535.6</v>
          </cell>
          <cell r="T6981">
            <v>46579.199999999997</v>
          </cell>
          <cell r="U6981">
            <v>46665.599999999999</v>
          </cell>
          <cell r="V6981">
            <v>50375.64</v>
          </cell>
          <cell r="W6981">
            <v>48563.76</v>
          </cell>
          <cell r="X6981">
            <v>48563.76</v>
          </cell>
          <cell r="Y6981">
            <v>48624.45</v>
          </cell>
          <cell r="Z6981">
            <v>48869.67</v>
          </cell>
          <cell r="AA6981">
            <v>48779.64</v>
          </cell>
          <cell r="AB6981">
            <v>28408.12</v>
          </cell>
        </row>
        <row r="7041">
          <cell r="E7041">
            <v>10661450</v>
          </cell>
          <cell r="H7041">
            <v>1341241</v>
          </cell>
          <cell r="I7041">
            <v>1660748</v>
          </cell>
          <cell r="J7041">
            <v>1071028.01</v>
          </cell>
          <cell r="K7041">
            <v>6079945.4900000002</v>
          </cell>
          <cell r="L7041">
            <v>0</v>
          </cell>
          <cell r="M7041">
            <v>0</v>
          </cell>
          <cell r="N7041">
            <v>0</v>
          </cell>
          <cell r="O7041">
            <v>0</v>
          </cell>
          <cell r="P7041">
            <v>0</v>
          </cell>
          <cell r="Q7041">
            <v>462303</v>
          </cell>
          <cell r="R7041">
            <v>384697</v>
          </cell>
          <cell r="S7041">
            <v>494241</v>
          </cell>
          <cell r="T7041">
            <v>385011</v>
          </cell>
          <cell r="U7041">
            <v>934074</v>
          </cell>
          <cell r="V7041">
            <v>341663</v>
          </cell>
          <cell r="W7041">
            <v>408300</v>
          </cell>
          <cell r="X7041">
            <v>269350.19</v>
          </cell>
          <cell r="Y7041">
            <v>393377.82</v>
          </cell>
          <cell r="Z7041">
            <v>220816</v>
          </cell>
          <cell r="AA7041">
            <v>1104600.9099999999</v>
          </cell>
          <cell r="AB7041">
            <v>4754528.58</v>
          </cell>
        </row>
        <row r="7153">
          <cell r="E7153">
            <v>25087550</v>
          </cell>
          <cell r="H7153">
            <v>5266419.1899999995</v>
          </cell>
          <cell r="I7153">
            <v>4514960.72</v>
          </cell>
          <cell r="J7153">
            <v>5439448.1600000001</v>
          </cell>
          <cell r="K7153">
            <v>6117687.9699999997</v>
          </cell>
          <cell r="L7153">
            <v>0</v>
          </cell>
          <cell r="M7153">
            <v>0</v>
          </cell>
          <cell r="N7153">
            <v>0</v>
          </cell>
          <cell r="O7153">
            <v>0</v>
          </cell>
          <cell r="P7153">
            <v>0</v>
          </cell>
          <cell r="Q7153">
            <v>956685.82</v>
          </cell>
          <cell r="R7153">
            <v>3039505.76</v>
          </cell>
          <cell r="S7153">
            <v>1270227.6099999999</v>
          </cell>
          <cell r="T7153">
            <v>1330803.4899999998</v>
          </cell>
          <cell r="U7153">
            <v>1242575.1100000001</v>
          </cell>
          <cell r="V7153">
            <v>1941582.1199999999</v>
          </cell>
          <cell r="W7153">
            <v>1114332.83</v>
          </cell>
          <cell r="X7153">
            <v>3144121.8499999996</v>
          </cell>
          <cell r="Y7153">
            <v>1180993.48</v>
          </cell>
          <cell r="Z7153">
            <v>682151.60000000021</v>
          </cell>
          <cell r="AA7153">
            <v>810695.09</v>
          </cell>
          <cell r="AB7153">
            <v>4624841.28</v>
          </cell>
        </row>
        <row r="7159">
          <cell r="E7159">
            <v>0</v>
          </cell>
          <cell r="H7159">
            <v>0</v>
          </cell>
          <cell r="I7159">
            <v>0</v>
          </cell>
          <cell r="J7159">
            <v>0</v>
          </cell>
          <cell r="K7159">
            <v>0</v>
          </cell>
          <cell r="L7159">
            <v>0</v>
          </cell>
          <cell r="M7159">
            <v>0</v>
          </cell>
          <cell r="N7159">
            <v>0</v>
          </cell>
          <cell r="O7159">
            <v>0</v>
          </cell>
          <cell r="P7159">
            <v>0</v>
          </cell>
          <cell r="Q7159">
            <v>0</v>
          </cell>
          <cell r="R7159">
            <v>0</v>
          </cell>
          <cell r="S7159">
            <v>0</v>
          </cell>
          <cell r="T7159">
            <v>0</v>
          </cell>
          <cell r="U7159">
            <v>0</v>
          </cell>
          <cell r="V7159">
            <v>0</v>
          </cell>
          <cell r="W7159">
            <v>0</v>
          </cell>
          <cell r="X7159">
            <v>0</v>
          </cell>
          <cell r="Y7159">
            <v>0</v>
          </cell>
          <cell r="Z7159">
            <v>0</v>
          </cell>
          <cell r="AA7159">
            <v>0</v>
          </cell>
          <cell r="AB7159">
            <v>0</v>
          </cell>
        </row>
        <row r="7188">
          <cell r="E7188">
            <v>8125000</v>
          </cell>
          <cell r="H7188">
            <v>0</v>
          </cell>
          <cell r="I7188">
            <v>0</v>
          </cell>
          <cell r="J7188">
            <v>3391026.2</v>
          </cell>
          <cell r="K7188">
            <v>4733973.8</v>
          </cell>
          <cell r="L7188">
            <v>0</v>
          </cell>
          <cell r="M7188">
            <v>0</v>
          </cell>
          <cell r="N7188">
            <v>0</v>
          </cell>
          <cell r="O7188">
            <v>0</v>
          </cell>
          <cell r="P7188">
            <v>0</v>
          </cell>
          <cell r="Q7188">
            <v>0</v>
          </cell>
          <cell r="R7188">
            <v>0</v>
          </cell>
          <cell r="S7188">
            <v>0</v>
          </cell>
          <cell r="T7188">
            <v>0</v>
          </cell>
          <cell r="U7188">
            <v>0</v>
          </cell>
          <cell r="V7188">
            <v>0</v>
          </cell>
          <cell r="W7188">
            <v>1625174.7</v>
          </cell>
          <cell r="X7188">
            <v>584022</v>
          </cell>
          <cell r="Y7188">
            <v>1181829.5</v>
          </cell>
          <cell r="Z7188">
            <v>345641</v>
          </cell>
          <cell r="AA7188">
            <v>740189.7</v>
          </cell>
          <cell r="AB7188">
            <v>3648143.1</v>
          </cell>
        </row>
        <row r="7192">
          <cell r="E7192">
            <v>280000</v>
          </cell>
          <cell r="H7192">
            <v>138426.83999999997</v>
          </cell>
          <cell r="I7192">
            <v>133991.20000000001</v>
          </cell>
          <cell r="J7192">
            <v>7581.9599999999991</v>
          </cell>
          <cell r="K7192">
            <v>0</v>
          </cell>
          <cell r="Q7192">
            <v>0</v>
          </cell>
          <cell r="R7192">
            <v>43879.92</v>
          </cell>
          <cell r="S7192">
            <v>94546.919999999984</v>
          </cell>
          <cell r="T7192">
            <v>44326.6</v>
          </cell>
          <cell r="U7192">
            <v>44364.6</v>
          </cell>
          <cell r="V7192">
            <v>45300</v>
          </cell>
          <cell r="W7192">
            <v>7581.9599999999991</v>
          </cell>
          <cell r="X7192">
            <v>0</v>
          </cell>
          <cell r="Y7192">
            <v>0</v>
          </cell>
          <cell r="Z7192">
            <v>0</v>
          </cell>
          <cell r="AA7192">
            <v>0</v>
          </cell>
          <cell r="AB7192">
            <v>0</v>
          </cell>
        </row>
        <row r="7252">
          <cell r="E7252">
            <v>24417000</v>
          </cell>
          <cell r="H7252">
            <v>5334873.9099999992</v>
          </cell>
          <cell r="I7252">
            <v>6594396.209999999</v>
          </cell>
          <cell r="J7252">
            <v>3205229.14</v>
          </cell>
          <cell r="K7252">
            <v>9229574.4700000007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157558.42000000001</v>
          </cell>
          <cell r="R7252">
            <v>4406771.78</v>
          </cell>
          <cell r="S7252">
            <v>770543.71</v>
          </cell>
          <cell r="T7252">
            <v>532940.67999999993</v>
          </cell>
          <cell r="U7252">
            <v>5578628.6300000008</v>
          </cell>
          <cell r="V7252">
            <v>482826.9</v>
          </cell>
          <cell r="W7252">
            <v>526704.28</v>
          </cell>
          <cell r="X7252">
            <v>441179.66</v>
          </cell>
          <cell r="Y7252">
            <v>2237345.2000000002</v>
          </cell>
          <cell r="Z7252">
            <v>786817.9</v>
          </cell>
          <cell r="AA7252">
            <v>2275915.88</v>
          </cell>
          <cell r="AB7252">
            <v>6166840.6899999995</v>
          </cell>
        </row>
        <row r="7364">
          <cell r="E7364">
            <v>65628999.999999993</v>
          </cell>
          <cell r="H7364">
            <v>8959669.2100000009</v>
          </cell>
          <cell r="I7364">
            <v>17645725.039999999</v>
          </cell>
          <cell r="J7364">
            <v>20617396.830000002</v>
          </cell>
          <cell r="K7364">
            <v>15793393.68</v>
          </cell>
          <cell r="L7364">
            <v>0</v>
          </cell>
          <cell r="M7364">
            <v>0</v>
          </cell>
          <cell r="N7364">
            <v>0</v>
          </cell>
          <cell r="O7364">
            <v>0</v>
          </cell>
          <cell r="P7364">
            <v>0</v>
          </cell>
          <cell r="Q7364">
            <v>2339095.06</v>
          </cell>
          <cell r="R7364">
            <v>3289976.9799999995</v>
          </cell>
          <cell r="S7364">
            <v>3330597.17</v>
          </cell>
          <cell r="T7364">
            <v>3040535.27</v>
          </cell>
          <cell r="U7364">
            <v>5172980.209999999</v>
          </cell>
          <cell r="V7364">
            <v>9432209.5600000005</v>
          </cell>
          <cell r="W7364">
            <v>5720250.7299999986</v>
          </cell>
          <cell r="X7364">
            <v>5182806.72</v>
          </cell>
          <cell r="Y7364">
            <v>9714339.3800000008</v>
          </cell>
          <cell r="Z7364">
            <v>5372628.1399999997</v>
          </cell>
          <cell r="AA7364">
            <v>247213.00999999978</v>
          </cell>
          <cell r="AB7364">
            <v>10173552.530000001</v>
          </cell>
        </row>
        <row r="7370">
          <cell r="E7370">
            <v>0</v>
          </cell>
          <cell r="H7370">
            <v>0</v>
          </cell>
          <cell r="I7370">
            <v>0</v>
          </cell>
          <cell r="J7370">
            <v>0</v>
          </cell>
          <cell r="K7370">
            <v>0</v>
          </cell>
          <cell r="L7370">
            <v>0</v>
          </cell>
          <cell r="M7370">
            <v>0</v>
          </cell>
          <cell r="N7370">
            <v>0</v>
          </cell>
          <cell r="O7370">
            <v>0</v>
          </cell>
          <cell r="P7370">
            <v>0</v>
          </cell>
          <cell r="Q7370">
            <v>0</v>
          </cell>
          <cell r="R7370">
            <v>0</v>
          </cell>
          <cell r="S7370">
            <v>0</v>
          </cell>
          <cell r="T7370">
            <v>0</v>
          </cell>
          <cell r="U7370">
            <v>0</v>
          </cell>
          <cell r="V7370">
            <v>0</v>
          </cell>
          <cell r="W7370">
            <v>0</v>
          </cell>
          <cell r="X7370">
            <v>0</v>
          </cell>
          <cell r="Y7370">
            <v>0</v>
          </cell>
          <cell r="Z7370">
            <v>0</v>
          </cell>
          <cell r="AA7370">
            <v>0</v>
          </cell>
          <cell r="AB7370">
            <v>0</v>
          </cell>
        </row>
        <row r="7399">
          <cell r="E7399">
            <v>21782000</v>
          </cell>
          <cell r="H7399">
            <v>0</v>
          </cell>
          <cell r="I7399">
            <v>0</v>
          </cell>
          <cell r="J7399">
            <v>45463.199999999997</v>
          </cell>
          <cell r="K7399">
            <v>20484095.52</v>
          </cell>
          <cell r="L7399">
            <v>0</v>
          </cell>
          <cell r="M7399">
            <v>0</v>
          </cell>
          <cell r="N7399">
            <v>0</v>
          </cell>
          <cell r="O7399">
            <v>0</v>
          </cell>
          <cell r="P7399">
            <v>0</v>
          </cell>
          <cell r="Q7399">
            <v>0</v>
          </cell>
          <cell r="R7399">
            <v>0</v>
          </cell>
          <cell r="S7399">
            <v>0</v>
          </cell>
          <cell r="T7399">
            <v>0</v>
          </cell>
          <cell r="U7399">
            <v>0</v>
          </cell>
          <cell r="V7399">
            <v>0</v>
          </cell>
          <cell r="W7399">
            <v>0</v>
          </cell>
          <cell r="X7399">
            <v>45463.199999999997</v>
          </cell>
          <cell r="Y7399">
            <v>0</v>
          </cell>
          <cell r="Z7399">
            <v>0</v>
          </cell>
          <cell r="AA7399">
            <v>0</v>
          </cell>
          <cell r="AB7399">
            <v>20484095.52</v>
          </cell>
        </row>
        <row r="7403">
          <cell r="E7403">
            <v>1149000</v>
          </cell>
          <cell r="H7403">
            <v>433863.96</v>
          </cell>
          <cell r="I7403">
            <v>437735.27</v>
          </cell>
          <cell r="J7403">
            <v>0</v>
          </cell>
          <cell r="K7403">
            <v>277400.77</v>
          </cell>
          <cell r="Q7403">
            <v>256974.35</v>
          </cell>
          <cell r="R7403">
            <v>176889.61000000002</v>
          </cell>
          <cell r="S7403">
            <v>0</v>
          </cell>
          <cell r="T7403">
            <v>437735.27</v>
          </cell>
          <cell r="U7403">
            <v>0</v>
          </cell>
          <cell r="V7403">
            <v>0</v>
          </cell>
          <cell r="W7403">
            <v>0</v>
          </cell>
          <cell r="X7403">
            <v>0</v>
          </cell>
          <cell r="Y7403">
            <v>0</v>
          </cell>
          <cell r="Z7403">
            <v>161320.65</v>
          </cell>
          <cell r="AA7403">
            <v>116080.12</v>
          </cell>
          <cell r="AB7403">
            <v>0</v>
          </cell>
        </row>
        <row r="7463">
          <cell r="E7463">
            <v>34107000</v>
          </cell>
          <cell r="H7463">
            <v>6109899.6600000001</v>
          </cell>
          <cell r="I7463">
            <v>7779738.6200000001</v>
          </cell>
          <cell r="J7463">
            <v>5980134.9600000009</v>
          </cell>
          <cell r="K7463">
            <v>14236876.759999998</v>
          </cell>
          <cell r="L7463">
            <v>0</v>
          </cell>
          <cell r="M7463">
            <v>0</v>
          </cell>
          <cell r="N7463">
            <v>0</v>
          </cell>
          <cell r="O7463">
            <v>0</v>
          </cell>
          <cell r="P7463">
            <v>0</v>
          </cell>
          <cell r="Q7463">
            <v>1799097.6</v>
          </cell>
          <cell r="R7463">
            <v>1881905.35</v>
          </cell>
          <cell r="S7463">
            <v>2428896.71</v>
          </cell>
          <cell r="T7463">
            <v>2145144.69</v>
          </cell>
          <cell r="U7463">
            <v>3673675.44</v>
          </cell>
          <cell r="V7463">
            <v>1960918.49</v>
          </cell>
          <cell r="W7463">
            <v>2031255.5299999998</v>
          </cell>
          <cell r="X7463">
            <v>1977842.7100000002</v>
          </cell>
          <cell r="Y7463">
            <v>1971036.72</v>
          </cell>
          <cell r="Z7463">
            <v>1949635.6099999996</v>
          </cell>
          <cell r="AA7463">
            <v>7466028.0600000005</v>
          </cell>
          <cell r="AB7463">
            <v>4821213.09</v>
          </cell>
        </row>
        <row r="7575">
          <cell r="E7575">
            <v>49902000</v>
          </cell>
          <cell r="H7575">
            <v>12324036.4</v>
          </cell>
          <cell r="I7575">
            <v>1254196.48</v>
          </cell>
          <cell r="J7575">
            <v>13939785.169999998</v>
          </cell>
          <cell r="K7575">
            <v>18742408.399999999</v>
          </cell>
          <cell r="L7575">
            <v>0</v>
          </cell>
          <cell r="M7575">
            <v>0</v>
          </cell>
          <cell r="N7575">
            <v>0</v>
          </cell>
          <cell r="O7575">
            <v>0</v>
          </cell>
          <cell r="P7575">
            <v>0</v>
          </cell>
          <cell r="Q7575">
            <v>5667361.1799999997</v>
          </cell>
          <cell r="R7575">
            <v>3466903.67</v>
          </cell>
          <cell r="S7575">
            <v>3189771.5500000003</v>
          </cell>
          <cell r="T7575">
            <v>398180.21</v>
          </cell>
          <cell r="U7575">
            <v>24420</v>
          </cell>
          <cell r="V7575">
            <v>831596.27</v>
          </cell>
          <cell r="W7575">
            <v>5421800.5800000001</v>
          </cell>
          <cell r="X7575">
            <v>3874036.21</v>
          </cell>
          <cell r="Y7575">
            <v>4643948.3800000008</v>
          </cell>
          <cell r="Z7575">
            <v>5235881.5799999991</v>
          </cell>
          <cell r="AA7575">
            <v>4178248.0900000003</v>
          </cell>
          <cell r="AB7575">
            <v>9328278.7300000004</v>
          </cell>
        </row>
        <row r="7581">
          <cell r="E7581">
            <v>0</v>
          </cell>
          <cell r="H7581">
            <v>0</v>
          </cell>
          <cell r="I7581">
            <v>0</v>
          </cell>
          <cell r="J7581">
            <v>0</v>
          </cell>
          <cell r="K7581">
            <v>0</v>
          </cell>
          <cell r="L7581">
            <v>0</v>
          </cell>
          <cell r="M7581">
            <v>0</v>
          </cell>
          <cell r="N7581">
            <v>0</v>
          </cell>
          <cell r="O7581">
            <v>0</v>
          </cell>
          <cell r="P7581">
            <v>0</v>
          </cell>
          <cell r="Q7581">
            <v>0</v>
          </cell>
          <cell r="R7581">
            <v>0</v>
          </cell>
          <cell r="S7581">
            <v>0</v>
          </cell>
          <cell r="T7581">
            <v>0</v>
          </cell>
          <cell r="U7581">
            <v>0</v>
          </cell>
          <cell r="V7581">
            <v>0</v>
          </cell>
          <cell r="W7581">
            <v>0</v>
          </cell>
          <cell r="X7581">
            <v>0</v>
          </cell>
          <cell r="Y7581">
            <v>0</v>
          </cell>
          <cell r="Z7581">
            <v>0</v>
          </cell>
          <cell r="AA7581">
            <v>0</v>
          </cell>
          <cell r="AB7581">
            <v>0</v>
          </cell>
        </row>
        <row r="7610">
          <cell r="E7610">
            <v>71193000</v>
          </cell>
          <cell r="H7610">
            <v>0</v>
          </cell>
          <cell r="I7610">
            <v>514395.91</v>
          </cell>
          <cell r="J7610">
            <v>29737106.900000002</v>
          </cell>
          <cell r="K7610">
            <v>40277774.619999997</v>
          </cell>
          <cell r="L7610">
            <v>0</v>
          </cell>
          <cell r="M7610">
            <v>0</v>
          </cell>
          <cell r="N7610">
            <v>0</v>
          </cell>
          <cell r="O7610">
            <v>0</v>
          </cell>
          <cell r="P7610">
            <v>0</v>
          </cell>
          <cell r="Q7610">
            <v>0</v>
          </cell>
          <cell r="R7610">
            <v>0</v>
          </cell>
          <cell r="S7610">
            <v>0</v>
          </cell>
          <cell r="T7610">
            <v>0</v>
          </cell>
          <cell r="U7610">
            <v>514395.91</v>
          </cell>
          <cell r="V7610">
            <v>0</v>
          </cell>
          <cell r="W7610">
            <v>434104.66</v>
          </cell>
          <cell r="X7610">
            <v>23901733.010000002</v>
          </cell>
          <cell r="Y7610">
            <v>5401269.2300000004</v>
          </cell>
          <cell r="Z7610">
            <v>0</v>
          </cell>
          <cell r="AA7610">
            <v>0</v>
          </cell>
          <cell r="AB7610">
            <v>40277774.619999997</v>
          </cell>
        </row>
        <row r="7614">
          <cell r="E7614">
            <v>2439000</v>
          </cell>
          <cell r="H7614">
            <v>543109.62</v>
          </cell>
          <cell r="I7614">
            <v>579891.73</v>
          </cell>
          <cell r="J7614">
            <v>566341.79</v>
          </cell>
          <cell r="K7614">
            <v>749656.86</v>
          </cell>
          <cell r="Q7614">
            <v>176871.44</v>
          </cell>
          <cell r="R7614">
            <v>0</v>
          </cell>
          <cell r="S7614">
            <v>366238.18</v>
          </cell>
          <cell r="T7614">
            <v>201891.04</v>
          </cell>
          <cell r="U7614">
            <v>190037.88</v>
          </cell>
          <cell r="V7614">
            <v>187962.81</v>
          </cell>
          <cell r="W7614">
            <v>187658.36</v>
          </cell>
          <cell r="X7614">
            <v>187605.86</v>
          </cell>
          <cell r="Y7614">
            <v>191077.57</v>
          </cell>
          <cell r="Z7614">
            <v>184534.55</v>
          </cell>
          <cell r="AA7614">
            <v>459240.79</v>
          </cell>
          <cell r="AB7614">
            <v>105881.52</v>
          </cell>
        </row>
        <row r="7674">
          <cell r="E7674">
            <v>1749000</v>
          </cell>
          <cell r="H7674">
            <v>103443.5</v>
          </cell>
          <cell r="I7674">
            <v>131295.5</v>
          </cell>
          <cell r="J7674">
            <v>97393.5</v>
          </cell>
          <cell r="K7674">
            <v>1416867.5</v>
          </cell>
          <cell r="L7674">
            <v>0</v>
          </cell>
          <cell r="M7674">
            <v>0</v>
          </cell>
          <cell r="N7674">
            <v>0</v>
          </cell>
          <cell r="O7674">
            <v>0</v>
          </cell>
          <cell r="P7674">
            <v>0</v>
          </cell>
          <cell r="Q7674">
            <v>32364.5</v>
          </cell>
          <cell r="R7674">
            <v>32564.5</v>
          </cell>
          <cell r="S7674">
            <v>38514.5</v>
          </cell>
          <cell r="T7674">
            <v>32364.5</v>
          </cell>
          <cell r="U7674">
            <v>66366.5</v>
          </cell>
          <cell r="V7674">
            <v>32564.5</v>
          </cell>
          <cell r="W7674">
            <v>32464.5</v>
          </cell>
          <cell r="X7674">
            <v>32464.5</v>
          </cell>
          <cell r="Y7674">
            <v>32464.5</v>
          </cell>
          <cell r="Z7674">
            <v>32464.5</v>
          </cell>
          <cell r="AA7674">
            <v>189403</v>
          </cell>
          <cell r="AB7674">
            <v>1195000</v>
          </cell>
        </row>
        <row r="7786">
          <cell r="E7786">
            <v>5219000</v>
          </cell>
          <cell r="H7786">
            <v>1255802.25</v>
          </cell>
          <cell r="I7786">
            <v>228592.40999999997</v>
          </cell>
          <cell r="J7786">
            <v>2215917.7799999998</v>
          </cell>
          <cell r="K7786">
            <v>1242998.1000000001</v>
          </cell>
          <cell r="L7786">
            <v>0</v>
          </cell>
          <cell r="M7786">
            <v>0</v>
          </cell>
          <cell r="N7786">
            <v>0</v>
          </cell>
          <cell r="O7786">
            <v>0</v>
          </cell>
          <cell r="P7786">
            <v>0</v>
          </cell>
          <cell r="Q7786">
            <v>101643.38</v>
          </cell>
          <cell r="R7786">
            <v>1002056.21</v>
          </cell>
          <cell r="S7786">
            <v>152102.66</v>
          </cell>
          <cell r="T7786">
            <v>88718.31</v>
          </cell>
          <cell r="U7786">
            <v>117634.3</v>
          </cell>
          <cell r="V7786">
            <v>22239.8</v>
          </cell>
          <cell r="W7786">
            <v>899553.59000000008</v>
          </cell>
          <cell r="X7786">
            <v>166647.28</v>
          </cell>
          <cell r="Y7786">
            <v>1149716.9100000001</v>
          </cell>
          <cell r="Z7786">
            <v>504034.45</v>
          </cell>
          <cell r="AA7786">
            <v>170304.86000000002</v>
          </cell>
          <cell r="AB7786">
            <v>568658.79</v>
          </cell>
        </row>
        <row r="7792">
          <cell r="E7792">
            <v>0</v>
          </cell>
          <cell r="H7792">
            <v>0</v>
          </cell>
          <cell r="I7792">
            <v>0</v>
          </cell>
          <cell r="J7792">
            <v>0</v>
          </cell>
          <cell r="K7792">
            <v>0</v>
          </cell>
          <cell r="L7792">
            <v>0</v>
          </cell>
          <cell r="M7792">
            <v>0</v>
          </cell>
          <cell r="N7792">
            <v>0</v>
          </cell>
          <cell r="O7792">
            <v>0</v>
          </cell>
          <cell r="P7792">
            <v>0</v>
          </cell>
          <cell r="Q7792">
            <v>0</v>
          </cell>
          <cell r="R7792">
            <v>0</v>
          </cell>
          <cell r="S7792">
            <v>0</v>
          </cell>
          <cell r="T7792">
            <v>0</v>
          </cell>
          <cell r="U7792">
            <v>0</v>
          </cell>
          <cell r="V7792">
            <v>0</v>
          </cell>
          <cell r="W7792">
            <v>0</v>
          </cell>
          <cell r="X7792">
            <v>0</v>
          </cell>
          <cell r="Y7792">
            <v>0</v>
          </cell>
          <cell r="Z7792">
            <v>0</v>
          </cell>
          <cell r="AA7792">
            <v>0</v>
          </cell>
          <cell r="AB7792">
            <v>0</v>
          </cell>
        </row>
        <row r="7821">
          <cell r="E7821">
            <v>4086000</v>
          </cell>
          <cell r="H7821">
            <v>0</v>
          </cell>
          <cell r="I7821">
            <v>0</v>
          </cell>
          <cell r="J7821">
            <v>0</v>
          </cell>
          <cell r="K7821">
            <v>3649254.6</v>
          </cell>
          <cell r="L7821">
            <v>0</v>
          </cell>
          <cell r="M7821">
            <v>0</v>
          </cell>
          <cell r="N7821">
            <v>0</v>
          </cell>
          <cell r="O7821">
            <v>0</v>
          </cell>
          <cell r="P7821">
            <v>0</v>
          </cell>
          <cell r="Q7821">
            <v>0</v>
          </cell>
          <cell r="R7821">
            <v>0</v>
          </cell>
          <cell r="S7821">
            <v>0</v>
          </cell>
          <cell r="T7821">
            <v>0</v>
          </cell>
          <cell r="U7821">
            <v>0</v>
          </cell>
          <cell r="V7821">
            <v>0</v>
          </cell>
          <cell r="W7821">
            <v>0</v>
          </cell>
          <cell r="X7821">
            <v>0</v>
          </cell>
          <cell r="Y7821">
            <v>0</v>
          </cell>
          <cell r="Z7821">
            <v>0</v>
          </cell>
          <cell r="AA7821">
            <v>0</v>
          </cell>
          <cell r="AB7821">
            <v>3649254.6</v>
          </cell>
        </row>
        <row r="7825">
          <cell r="E7825">
            <v>43000</v>
          </cell>
          <cell r="H7825">
            <v>10764.72</v>
          </cell>
          <cell r="I7825">
            <v>11314.08</v>
          </cell>
          <cell r="J7825">
            <v>10764.72</v>
          </cell>
          <cell r="K7825">
            <v>3779.97</v>
          </cell>
          <cell r="Q7825">
            <v>3688.24</v>
          </cell>
          <cell r="R7825">
            <v>3488.24</v>
          </cell>
          <cell r="S7825">
            <v>3588.24</v>
          </cell>
          <cell r="T7825">
            <v>0</v>
          </cell>
          <cell r="U7825">
            <v>7176.48</v>
          </cell>
          <cell r="V7825">
            <v>4137.6000000000004</v>
          </cell>
          <cell r="W7825">
            <v>3588.24</v>
          </cell>
          <cell r="X7825">
            <v>3588.24</v>
          </cell>
          <cell r="Y7825">
            <v>3588.24</v>
          </cell>
          <cell r="Z7825">
            <v>3588.24</v>
          </cell>
          <cell r="AA7825">
            <v>0</v>
          </cell>
          <cell r="AB7825">
            <v>191.73</v>
          </cell>
        </row>
        <row r="7885">
          <cell r="E7885">
            <v>14023000.000000002</v>
          </cell>
          <cell r="H7885">
            <v>2615950</v>
          </cell>
          <cell r="I7885">
            <v>3052379.9</v>
          </cell>
          <cell r="J7885">
            <v>2377911.2799999998</v>
          </cell>
          <cell r="K7885">
            <v>5976758.8200000003</v>
          </cell>
          <cell r="L7885">
            <v>0</v>
          </cell>
          <cell r="M7885">
            <v>0</v>
          </cell>
          <cell r="N7885">
            <v>0</v>
          </cell>
          <cell r="O7885">
            <v>0</v>
          </cell>
          <cell r="P7885">
            <v>0</v>
          </cell>
          <cell r="Q7885">
            <v>758264.58000000007</v>
          </cell>
          <cell r="R7885">
            <v>785843.32</v>
          </cell>
          <cell r="S7885">
            <v>1071842.1000000001</v>
          </cell>
          <cell r="T7885">
            <v>762404.49</v>
          </cell>
          <cell r="U7885">
            <v>1462692.77</v>
          </cell>
          <cell r="V7885">
            <v>827282.64</v>
          </cell>
          <cell r="W7885">
            <v>782278.64</v>
          </cell>
          <cell r="X7885">
            <v>814701.76</v>
          </cell>
          <cell r="Y7885">
            <v>780930.88</v>
          </cell>
          <cell r="Z7885">
            <v>784299.26</v>
          </cell>
          <cell r="AA7885">
            <v>2216908.4</v>
          </cell>
          <cell r="AB7885">
            <v>2975551.16</v>
          </cell>
        </row>
        <row r="7997">
          <cell r="E7997">
            <v>22621000.000000004</v>
          </cell>
          <cell r="H7997">
            <v>5537609.1299999999</v>
          </cell>
          <cell r="I7997">
            <v>4744297.53</v>
          </cell>
          <cell r="J7997">
            <v>4902471.08</v>
          </cell>
          <cell r="K7997">
            <v>7204088.3199999984</v>
          </cell>
          <cell r="L7997">
            <v>0</v>
          </cell>
          <cell r="M7997">
            <v>0</v>
          </cell>
          <cell r="N7997">
            <v>0</v>
          </cell>
          <cell r="O7997">
            <v>0</v>
          </cell>
          <cell r="P7997">
            <v>0</v>
          </cell>
          <cell r="Q7997">
            <v>0</v>
          </cell>
          <cell r="R7997">
            <v>1607996.33</v>
          </cell>
          <cell r="S7997">
            <v>3929612.8</v>
          </cell>
          <cell r="T7997">
            <v>1277057.44</v>
          </cell>
          <cell r="U7997">
            <v>1970322.6299999997</v>
          </cell>
          <cell r="V7997">
            <v>1496917.4600000002</v>
          </cell>
          <cell r="W7997">
            <v>1565997.5299999998</v>
          </cell>
          <cell r="X7997">
            <v>1785622.8599999999</v>
          </cell>
          <cell r="Y7997">
            <v>1550850.69</v>
          </cell>
          <cell r="Z7997">
            <v>2203597.4900000002</v>
          </cell>
          <cell r="AA7997">
            <v>1844618.7100000002</v>
          </cell>
          <cell r="AB7997">
            <v>3155872.1199999987</v>
          </cell>
        </row>
        <row r="8003">
          <cell r="E8003">
            <v>0</v>
          </cell>
          <cell r="H8003">
            <v>0</v>
          </cell>
          <cell r="I8003">
            <v>0</v>
          </cell>
          <cell r="J8003">
            <v>0</v>
          </cell>
          <cell r="K8003">
            <v>0</v>
          </cell>
          <cell r="L8003">
            <v>0</v>
          </cell>
          <cell r="M8003">
            <v>0</v>
          </cell>
          <cell r="N8003">
            <v>0</v>
          </cell>
          <cell r="O8003">
            <v>0</v>
          </cell>
          <cell r="P8003">
            <v>0</v>
          </cell>
          <cell r="Q8003">
            <v>0</v>
          </cell>
          <cell r="R8003">
            <v>0</v>
          </cell>
          <cell r="S8003">
            <v>0</v>
          </cell>
          <cell r="T8003">
            <v>0</v>
          </cell>
          <cell r="U8003">
            <v>0</v>
          </cell>
          <cell r="V8003">
            <v>0</v>
          </cell>
          <cell r="W8003">
            <v>0</v>
          </cell>
          <cell r="X8003">
            <v>0</v>
          </cell>
          <cell r="Y8003">
            <v>0</v>
          </cell>
          <cell r="Z8003">
            <v>0</v>
          </cell>
          <cell r="AA8003">
            <v>0</v>
          </cell>
          <cell r="AB8003">
            <v>0</v>
          </cell>
        </row>
        <row r="8032">
          <cell r="E8032">
            <v>11412000</v>
          </cell>
          <cell r="H8032">
            <v>0</v>
          </cell>
          <cell r="I8032">
            <v>0</v>
          </cell>
          <cell r="J8032">
            <v>0</v>
          </cell>
          <cell r="K8032">
            <v>11347860.460000001</v>
          </cell>
          <cell r="L8032">
            <v>0</v>
          </cell>
          <cell r="M8032">
            <v>0</v>
          </cell>
          <cell r="N8032">
            <v>0</v>
          </cell>
          <cell r="O8032">
            <v>0</v>
          </cell>
          <cell r="P8032">
            <v>0</v>
          </cell>
          <cell r="Q8032">
            <v>0</v>
          </cell>
          <cell r="R8032">
            <v>0</v>
          </cell>
          <cell r="S8032">
            <v>0</v>
          </cell>
          <cell r="T8032">
            <v>0</v>
          </cell>
          <cell r="U8032">
            <v>0</v>
          </cell>
          <cell r="V8032">
            <v>0</v>
          </cell>
          <cell r="W8032">
            <v>0</v>
          </cell>
          <cell r="X8032">
            <v>0</v>
          </cell>
          <cell r="Y8032">
            <v>0</v>
          </cell>
          <cell r="Z8032">
            <v>0</v>
          </cell>
          <cell r="AA8032">
            <v>0</v>
          </cell>
          <cell r="AB8032">
            <v>11347860.460000001</v>
          </cell>
        </row>
        <row r="8036">
          <cell r="E8036">
            <v>575000</v>
          </cell>
          <cell r="H8036">
            <v>162376.20000000001</v>
          </cell>
          <cell r="I8036">
            <v>150665.51</v>
          </cell>
          <cell r="J8036">
            <v>154775.28</v>
          </cell>
          <cell r="K8036">
            <v>107183.01000000001</v>
          </cell>
          <cell r="Q8036">
            <v>69808.44</v>
          </cell>
          <cell r="R8036">
            <v>46283.88</v>
          </cell>
          <cell r="S8036">
            <v>46283.88</v>
          </cell>
          <cell r="T8036">
            <v>49687.19</v>
          </cell>
          <cell r="U8036">
            <v>50489.16</v>
          </cell>
          <cell r="V8036">
            <v>50489.16</v>
          </cell>
          <cell r="W8036">
            <v>50489.16</v>
          </cell>
          <cell r="X8036">
            <v>50489.16</v>
          </cell>
          <cell r="Y8036">
            <v>53796.959999999999</v>
          </cell>
          <cell r="Z8036">
            <v>53796.959999999999</v>
          </cell>
          <cell r="AA8036">
            <v>53386.05</v>
          </cell>
          <cell r="AB8036">
            <v>0</v>
          </cell>
        </row>
        <row r="8096">
          <cell r="E8096">
            <v>15453000</v>
          </cell>
          <cell r="H8096">
            <v>2169271.91</v>
          </cell>
          <cell r="I8096">
            <v>2611639.29</v>
          </cell>
          <cell r="J8096">
            <v>4328843.51</v>
          </cell>
          <cell r="K8096">
            <v>6343245.2899999991</v>
          </cell>
          <cell r="L8096">
            <v>0</v>
          </cell>
          <cell r="M8096">
            <v>0</v>
          </cell>
          <cell r="N8096">
            <v>0</v>
          </cell>
          <cell r="O8096">
            <v>0</v>
          </cell>
          <cell r="P8096">
            <v>0</v>
          </cell>
          <cell r="Q8096">
            <v>605649.69000000006</v>
          </cell>
          <cell r="R8096">
            <v>639914.23999999999</v>
          </cell>
          <cell r="S8096">
            <v>923707.9800000001</v>
          </cell>
          <cell r="T8096">
            <v>653045.5</v>
          </cell>
          <cell r="U8096">
            <v>1246841</v>
          </cell>
          <cell r="V8096">
            <v>711752.79</v>
          </cell>
          <cell r="W8096">
            <v>672710.44000000006</v>
          </cell>
          <cell r="X8096">
            <v>721909.94</v>
          </cell>
          <cell r="Y8096">
            <v>2934223.13</v>
          </cell>
          <cell r="Z8096">
            <v>2126654.3300000005</v>
          </cell>
          <cell r="AA8096">
            <v>1645442.34</v>
          </cell>
          <cell r="AB8096">
            <v>2571148.62</v>
          </cell>
        </row>
        <row r="8208">
          <cell r="E8208">
            <v>21462000</v>
          </cell>
          <cell r="H8208">
            <v>1702016.71</v>
          </cell>
          <cell r="I8208">
            <v>7260761.4499999993</v>
          </cell>
          <cell r="J8208">
            <v>6950487.0900000008</v>
          </cell>
          <cell r="K8208">
            <v>2519340.0099999998</v>
          </cell>
          <cell r="L8208">
            <v>0</v>
          </cell>
          <cell r="M8208">
            <v>0</v>
          </cell>
          <cell r="N8208">
            <v>0</v>
          </cell>
          <cell r="O8208">
            <v>0</v>
          </cell>
          <cell r="P8208">
            <v>0</v>
          </cell>
          <cell r="Q8208">
            <v>601966.17999999993</v>
          </cell>
          <cell r="R8208">
            <v>641782.34000000008</v>
          </cell>
          <cell r="S8208">
            <v>458268.18999999994</v>
          </cell>
          <cell r="T8208">
            <v>743504.69</v>
          </cell>
          <cell r="U8208">
            <v>5437618.8499999996</v>
          </cell>
          <cell r="V8208">
            <v>1079637.9100000001</v>
          </cell>
          <cell r="W8208">
            <v>2720854.1000000006</v>
          </cell>
          <cell r="X8208">
            <v>2026683.9899999998</v>
          </cell>
          <cell r="Y8208">
            <v>2202949</v>
          </cell>
          <cell r="Z8208">
            <v>1234469.02</v>
          </cell>
          <cell r="AA8208">
            <v>1006060.3</v>
          </cell>
          <cell r="AB8208">
            <v>278810.69000000006</v>
          </cell>
        </row>
        <row r="8214">
          <cell r="E8214">
            <v>0</v>
          </cell>
          <cell r="H8214">
            <v>0</v>
          </cell>
          <cell r="I8214">
            <v>0</v>
          </cell>
          <cell r="J8214">
            <v>0</v>
          </cell>
          <cell r="K8214">
            <v>0</v>
          </cell>
          <cell r="L8214">
            <v>0</v>
          </cell>
          <cell r="M8214">
            <v>0</v>
          </cell>
          <cell r="N8214">
            <v>0</v>
          </cell>
          <cell r="O8214">
            <v>0</v>
          </cell>
          <cell r="P8214">
            <v>0</v>
          </cell>
          <cell r="Q8214">
            <v>0</v>
          </cell>
          <cell r="R8214">
            <v>0</v>
          </cell>
          <cell r="S8214">
            <v>0</v>
          </cell>
          <cell r="T8214">
            <v>0</v>
          </cell>
          <cell r="U8214">
            <v>0</v>
          </cell>
          <cell r="V8214">
            <v>0</v>
          </cell>
          <cell r="W8214">
            <v>0</v>
          </cell>
          <cell r="X8214">
            <v>0</v>
          </cell>
          <cell r="Y8214">
            <v>0</v>
          </cell>
          <cell r="Z8214">
            <v>0</v>
          </cell>
          <cell r="AA8214">
            <v>0</v>
          </cell>
          <cell r="AB8214">
            <v>0</v>
          </cell>
        </row>
        <row r="8243">
          <cell r="E8243">
            <v>10250000</v>
          </cell>
          <cell r="H8243">
            <v>0</v>
          </cell>
          <cell r="I8243">
            <v>816254.25</v>
          </cell>
          <cell r="J8243">
            <v>684542.17999999993</v>
          </cell>
          <cell r="K8243">
            <v>8345539.9499999993</v>
          </cell>
          <cell r="L8243">
            <v>0</v>
          </cell>
          <cell r="M8243">
            <v>0</v>
          </cell>
          <cell r="N8243">
            <v>0</v>
          </cell>
          <cell r="O8243">
            <v>0</v>
          </cell>
          <cell r="P8243">
            <v>0</v>
          </cell>
          <cell r="Q8243">
            <v>0</v>
          </cell>
          <cell r="R8243">
            <v>0</v>
          </cell>
          <cell r="S8243">
            <v>0</v>
          </cell>
          <cell r="T8243">
            <v>0</v>
          </cell>
          <cell r="U8243">
            <v>816254.25</v>
          </cell>
          <cell r="V8243">
            <v>0</v>
          </cell>
          <cell r="W8243">
            <v>0</v>
          </cell>
          <cell r="X8243">
            <v>287805.55</v>
          </cell>
          <cell r="Y8243">
            <v>396736.63</v>
          </cell>
          <cell r="Z8243">
            <v>2276195.64</v>
          </cell>
          <cell r="AA8243">
            <v>2489942.59</v>
          </cell>
          <cell r="AB8243">
            <v>3579401.72</v>
          </cell>
        </row>
        <row r="8247">
          <cell r="E8247">
            <v>989000</v>
          </cell>
          <cell r="H8247">
            <v>152824.44</v>
          </cell>
          <cell r="I8247">
            <v>199760.41</v>
          </cell>
          <cell r="J8247">
            <v>385052.29000000004</v>
          </cell>
          <cell r="K8247">
            <v>251362.86000000002</v>
          </cell>
          <cell r="Q8247">
            <v>46954.2</v>
          </cell>
          <cell r="R8247">
            <v>51609.24</v>
          </cell>
          <cell r="S8247">
            <v>54261</v>
          </cell>
          <cell r="T8247">
            <v>69006.960000000006</v>
          </cell>
          <cell r="U8247">
            <v>70937.039999999994</v>
          </cell>
          <cell r="V8247">
            <v>59816.41</v>
          </cell>
          <cell r="W8247">
            <v>57717.48</v>
          </cell>
          <cell r="X8247">
            <v>60746.28</v>
          </cell>
          <cell r="Y8247">
            <v>266588.53000000003</v>
          </cell>
          <cell r="Z8247">
            <v>411297.52</v>
          </cell>
          <cell r="AA8247">
            <v>-159934.66</v>
          </cell>
          <cell r="AB8247">
            <v>0</v>
          </cell>
        </row>
        <row r="8307">
          <cell r="E8307">
            <v>27372900</v>
          </cell>
          <cell r="H8307">
            <v>4557086.28</v>
          </cell>
          <cell r="I8307">
            <v>6073380.8599999994</v>
          </cell>
          <cell r="J8307">
            <v>4679916.4400000013</v>
          </cell>
          <cell r="K8307">
            <v>12062516.420000002</v>
          </cell>
          <cell r="L8307">
            <v>0</v>
          </cell>
          <cell r="M8307">
            <v>0</v>
          </cell>
          <cell r="N8307">
            <v>0</v>
          </cell>
          <cell r="O8307">
            <v>0</v>
          </cell>
          <cell r="P8307">
            <v>0</v>
          </cell>
          <cell r="Q8307">
            <v>1342462.18</v>
          </cell>
          <cell r="R8307">
            <v>1776265.34</v>
          </cell>
          <cell r="S8307">
            <v>1438358.76</v>
          </cell>
          <cell r="T8307">
            <v>1548620.5000000002</v>
          </cell>
          <cell r="U8307">
            <v>2937048.52</v>
          </cell>
          <cell r="V8307">
            <v>1587711.8399999999</v>
          </cell>
          <cell r="W8307">
            <v>1541581.9000000006</v>
          </cell>
          <cell r="X8307">
            <v>1552816.4299999992</v>
          </cell>
          <cell r="Y8307">
            <v>1585518.110000001</v>
          </cell>
          <cell r="Z8307">
            <v>1555743.2599999998</v>
          </cell>
          <cell r="AA8307">
            <v>7132873.1600000011</v>
          </cell>
          <cell r="AB8307">
            <v>3373900</v>
          </cell>
        </row>
        <row r="8419">
          <cell r="E8419">
            <v>25577100</v>
          </cell>
          <cell r="H8419">
            <v>10700317.189999999</v>
          </cell>
          <cell r="I8419">
            <v>8175992.9600000009</v>
          </cell>
          <cell r="J8419">
            <v>3561243.96</v>
          </cell>
          <cell r="K8419">
            <v>2872388.94</v>
          </cell>
          <cell r="L8419">
            <v>0</v>
          </cell>
          <cell r="M8419">
            <v>0</v>
          </cell>
          <cell r="N8419">
            <v>0</v>
          </cell>
          <cell r="O8419">
            <v>0</v>
          </cell>
          <cell r="P8419">
            <v>0</v>
          </cell>
          <cell r="Q8419">
            <v>3377186.49</v>
          </cell>
          <cell r="R8419">
            <v>6016787.7999999998</v>
          </cell>
          <cell r="S8419">
            <v>1306342.8999999997</v>
          </cell>
          <cell r="T8419">
            <v>1625131.9699999997</v>
          </cell>
          <cell r="U8419">
            <v>1627353.1500000006</v>
          </cell>
          <cell r="V8419">
            <v>4923507.8399999989</v>
          </cell>
          <cell r="W8419">
            <v>1836784.42</v>
          </cell>
          <cell r="X8419">
            <v>1054822.4399999995</v>
          </cell>
          <cell r="Y8419">
            <v>669637.10000000033</v>
          </cell>
          <cell r="Z8419">
            <v>857123.00999999954</v>
          </cell>
          <cell r="AA8419">
            <v>763906.69999999867</v>
          </cell>
          <cell r="AB8419">
            <v>1251359.2300000014</v>
          </cell>
        </row>
        <row r="8425">
          <cell r="E8425">
            <v>0</v>
          </cell>
          <cell r="H8425">
            <v>0</v>
          </cell>
          <cell r="I8425">
            <v>0</v>
          </cell>
          <cell r="J8425">
            <v>0</v>
          </cell>
          <cell r="K8425">
            <v>0</v>
          </cell>
          <cell r="L8425">
            <v>0</v>
          </cell>
          <cell r="M8425">
            <v>0</v>
          </cell>
          <cell r="N8425">
            <v>0</v>
          </cell>
          <cell r="O8425">
            <v>0</v>
          </cell>
          <cell r="P8425">
            <v>0</v>
          </cell>
          <cell r="Q8425">
            <v>0</v>
          </cell>
          <cell r="R8425">
            <v>0</v>
          </cell>
          <cell r="S8425">
            <v>0</v>
          </cell>
          <cell r="T8425">
            <v>0</v>
          </cell>
          <cell r="U8425">
            <v>0</v>
          </cell>
          <cell r="V8425">
            <v>0</v>
          </cell>
          <cell r="W8425">
            <v>0</v>
          </cell>
          <cell r="X8425">
            <v>0</v>
          </cell>
          <cell r="Y8425">
            <v>0</v>
          </cell>
          <cell r="Z8425">
            <v>0</v>
          </cell>
          <cell r="AA8425">
            <v>0</v>
          </cell>
          <cell r="AB8425">
            <v>0</v>
          </cell>
        </row>
        <row r="8454">
          <cell r="E8454">
            <v>50733000</v>
          </cell>
          <cell r="H8454">
            <v>0</v>
          </cell>
          <cell r="I8454">
            <v>504479.6</v>
          </cell>
          <cell r="J8454">
            <v>13220154.109999999</v>
          </cell>
          <cell r="K8454">
            <v>37008366.289999999</v>
          </cell>
          <cell r="L8454">
            <v>0</v>
          </cell>
          <cell r="M8454">
            <v>0</v>
          </cell>
          <cell r="N8454">
            <v>0</v>
          </cell>
          <cell r="O8454">
            <v>0</v>
          </cell>
          <cell r="P8454">
            <v>0</v>
          </cell>
          <cell r="Q8454">
            <v>0</v>
          </cell>
          <cell r="R8454">
            <v>0</v>
          </cell>
          <cell r="S8454">
            <v>0</v>
          </cell>
          <cell r="T8454">
            <v>0</v>
          </cell>
          <cell r="U8454">
            <v>397000</v>
          </cell>
          <cell r="V8454">
            <v>107479.59999999998</v>
          </cell>
          <cell r="W8454">
            <v>11986724.970000001</v>
          </cell>
          <cell r="X8454">
            <v>263429.13999999873</v>
          </cell>
          <cell r="Y8454">
            <v>970000</v>
          </cell>
          <cell r="Z8454">
            <v>0</v>
          </cell>
          <cell r="AA8454">
            <v>6296708.7300000023</v>
          </cell>
          <cell r="AB8454">
            <v>30711657.559999999</v>
          </cell>
        </row>
        <row r="8458">
          <cell r="E8458">
            <v>1688000</v>
          </cell>
          <cell r="H8458">
            <v>373022.64</v>
          </cell>
          <cell r="I8458">
            <v>423732.14</v>
          </cell>
          <cell r="J8458">
            <v>418618.09999999986</v>
          </cell>
          <cell r="K8458">
            <v>472627.12000000058</v>
          </cell>
          <cell r="Q8458">
            <v>119121.48</v>
          </cell>
          <cell r="R8458">
            <v>129560.28000000001</v>
          </cell>
          <cell r="S8458">
            <v>124340.88</v>
          </cell>
          <cell r="T8458">
            <v>142864.79999999999</v>
          </cell>
          <cell r="U8458">
            <v>141212.64000000007</v>
          </cell>
          <cell r="V8458">
            <v>139654.69999999995</v>
          </cell>
          <cell r="W8458">
            <v>140068.89000000001</v>
          </cell>
          <cell r="X8458">
            <v>138968.45000000007</v>
          </cell>
          <cell r="Y8458">
            <v>139580.75999999978</v>
          </cell>
          <cell r="Z8458">
            <v>144907.84999999963</v>
          </cell>
          <cell r="AA8458">
            <v>327719.27000000095</v>
          </cell>
          <cell r="AB8458">
            <v>0</v>
          </cell>
        </row>
        <row r="8518">
          <cell r="E8518">
            <v>25579500.000000004</v>
          </cell>
          <cell r="H8518">
            <v>3988412.32</v>
          </cell>
          <cell r="I8518">
            <v>4819207.6899999995</v>
          </cell>
          <cell r="J8518">
            <v>3639360.71</v>
          </cell>
          <cell r="K8518">
            <v>10866396.16</v>
          </cell>
          <cell r="L8518">
            <v>0</v>
          </cell>
          <cell r="M8518">
            <v>0</v>
          </cell>
          <cell r="N8518">
            <v>0</v>
          </cell>
          <cell r="O8518">
            <v>0</v>
          </cell>
          <cell r="P8518">
            <v>0</v>
          </cell>
          <cell r="Q8518">
            <v>915935</v>
          </cell>
          <cell r="R8518">
            <v>1462756.24</v>
          </cell>
          <cell r="S8518">
            <v>1609721.08</v>
          </cell>
          <cell r="T8518">
            <v>1244359.43</v>
          </cell>
          <cell r="U8518">
            <v>2252492.7000000002</v>
          </cell>
          <cell r="V8518">
            <v>1322355.56</v>
          </cell>
          <cell r="W8518">
            <v>1245702.23</v>
          </cell>
          <cell r="X8518">
            <v>1143250.1400000001</v>
          </cell>
          <cell r="Y8518">
            <v>1250408.3400000001</v>
          </cell>
          <cell r="Z8518">
            <v>3293653.0300000003</v>
          </cell>
          <cell r="AA8518">
            <v>3101251.84</v>
          </cell>
          <cell r="AB8518">
            <v>4471491.29</v>
          </cell>
        </row>
        <row r="8630">
          <cell r="E8630">
            <v>25168500</v>
          </cell>
          <cell r="H8630">
            <v>4520690.1399999997</v>
          </cell>
          <cell r="I8630">
            <v>4146920.74</v>
          </cell>
          <cell r="J8630">
            <v>7414395.3000000007</v>
          </cell>
          <cell r="K8630">
            <v>8029434.629999999</v>
          </cell>
          <cell r="L8630">
            <v>0</v>
          </cell>
          <cell r="M8630">
            <v>0</v>
          </cell>
          <cell r="N8630">
            <v>0</v>
          </cell>
          <cell r="O8630">
            <v>0</v>
          </cell>
          <cell r="P8630">
            <v>0</v>
          </cell>
          <cell r="Q8630">
            <v>904127.41999999993</v>
          </cell>
          <cell r="R8630">
            <v>1488888.6400000001</v>
          </cell>
          <cell r="S8630">
            <v>2127674.08</v>
          </cell>
          <cell r="T8630">
            <v>1388211.1300000004</v>
          </cell>
          <cell r="U8630">
            <v>1272149.1500000001</v>
          </cell>
          <cell r="V8630">
            <v>1486560.46</v>
          </cell>
          <cell r="W8630">
            <v>2065149.2800000003</v>
          </cell>
          <cell r="X8630">
            <v>2043672.1400000001</v>
          </cell>
          <cell r="Y8630">
            <v>3305573.88</v>
          </cell>
          <cell r="Z8630">
            <v>1472728.55</v>
          </cell>
          <cell r="AA8630">
            <v>4280577.16</v>
          </cell>
          <cell r="AB8630">
            <v>2276128.92</v>
          </cell>
        </row>
        <row r="8636">
          <cell r="E8636">
            <v>0</v>
          </cell>
          <cell r="H8636">
            <v>0</v>
          </cell>
          <cell r="I8636">
            <v>0</v>
          </cell>
          <cell r="J8636">
            <v>0</v>
          </cell>
          <cell r="K8636">
            <v>0</v>
          </cell>
          <cell r="L8636">
            <v>0</v>
          </cell>
          <cell r="M8636">
            <v>0</v>
          </cell>
          <cell r="N8636">
            <v>0</v>
          </cell>
          <cell r="O8636">
            <v>0</v>
          </cell>
          <cell r="P8636">
            <v>0</v>
          </cell>
          <cell r="Q8636">
            <v>0</v>
          </cell>
          <cell r="R8636">
            <v>0</v>
          </cell>
          <cell r="S8636">
            <v>0</v>
          </cell>
          <cell r="T8636">
            <v>0</v>
          </cell>
          <cell r="U8636">
            <v>0</v>
          </cell>
          <cell r="V8636">
            <v>0</v>
          </cell>
          <cell r="W8636">
            <v>0</v>
          </cell>
          <cell r="X8636">
            <v>0</v>
          </cell>
          <cell r="Y8636">
            <v>0</v>
          </cell>
          <cell r="Z8636">
            <v>0</v>
          </cell>
          <cell r="AA8636">
            <v>0</v>
          </cell>
          <cell r="AB8636">
            <v>0</v>
          </cell>
        </row>
        <row r="8665">
          <cell r="E8665">
            <v>14122000</v>
          </cell>
          <cell r="H8665">
            <v>0</v>
          </cell>
          <cell r="I8665">
            <v>0</v>
          </cell>
          <cell r="J8665">
            <v>0</v>
          </cell>
          <cell r="K8665">
            <v>14118393.23</v>
          </cell>
          <cell r="L8665">
            <v>0</v>
          </cell>
          <cell r="M8665">
            <v>0</v>
          </cell>
          <cell r="N8665">
            <v>0</v>
          </cell>
          <cell r="O8665">
            <v>0</v>
          </cell>
          <cell r="P8665">
            <v>0</v>
          </cell>
          <cell r="Q8665">
            <v>0</v>
          </cell>
          <cell r="R8665">
            <v>0</v>
          </cell>
          <cell r="S8665">
            <v>0</v>
          </cell>
          <cell r="T8665">
            <v>0</v>
          </cell>
          <cell r="U8665">
            <v>0</v>
          </cell>
          <cell r="V8665">
            <v>0</v>
          </cell>
          <cell r="W8665">
            <v>0</v>
          </cell>
          <cell r="X8665">
            <v>0</v>
          </cell>
          <cell r="Y8665">
            <v>0</v>
          </cell>
          <cell r="Z8665">
            <v>0</v>
          </cell>
          <cell r="AA8665">
            <v>914633.22</v>
          </cell>
          <cell r="AB8665">
            <v>13203760.01</v>
          </cell>
        </row>
        <row r="8669">
          <cell r="E8669">
            <v>1447000</v>
          </cell>
          <cell r="H8669">
            <v>302173.64</v>
          </cell>
          <cell r="I8669">
            <v>296877.24</v>
          </cell>
          <cell r="J8669">
            <v>196976.97</v>
          </cell>
          <cell r="K8669">
            <v>650972.15</v>
          </cell>
          <cell r="Q8669">
            <v>96645.2</v>
          </cell>
          <cell r="R8669">
            <v>106688.16</v>
          </cell>
          <cell r="S8669">
            <v>98840.28</v>
          </cell>
          <cell r="T8669">
            <v>98959.08</v>
          </cell>
          <cell r="U8669">
            <v>98959.08</v>
          </cell>
          <cell r="V8669">
            <v>98959.08</v>
          </cell>
          <cell r="W8669">
            <v>99249.05</v>
          </cell>
          <cell r="X8669">
            <v>95573.4</v>
          </cell>
          <cell r="Y8669">
            <v>2154.52</v>
          </cell>
          <cell r="Z8669">
            <v>650972.15</v>
          </cell>
          <cell r="AA8669">
            <v>0</v>
          </cell>
          <cell r="AB8669">
            <v>0</v>
          </cell>
        </row>
        <row r="8729">
          <cell r="E8729">
            <v>27384199.999999996</v>
          </cell>
          <cell r="H8729">
            <v>5788496.25</v>
          </cell>
          <cell r="I8729">
            <v>8218506.5600000005</v>
          </cell>
          <cell r="J8729">
            <v>5162828.63</v>
          </cell>
          <cell r="K8729">
            <v>8214368.5599999996</v>
          </cell>
          <cell r="L8729">
            <v>0</v>
          </cell>
          <cell r="M8729">
            <v>0</v>
          </cell>
          <cell r="N8729">
            <v>0</v>
          </cell>
          <cell r="O8729">
            <v>0</v>
          </cell>
          <cell r="P8729">
            <v>0</v>
          </cell>
          <cell r="Q8729">
            <v>377471.48</v>
          </cell>
          <cell r="R8729">
            <v>3392834.61</v>
          </cell>
          <cell r="S8729">
            <v>2018190.1600000001</v>
          </cell>
          <cell r="T8729">
            <v>1680131.5699999998</v>
          </cell>
          <cell r="U8729">
            <v>4547864.45</v>
          </cell>
          <cell r="V8729">
            <v>1990510.54</v>
          </cell>
          <cell r="W8729">
            <v>347247.48</v>
          </cell>
          <cell r="X8729">
            <v>3078696.78</v>
          </cell>
          <cell r="Y8729">
            <v>1736884.3699999999</v>
          </cell>
          <cell r="Z8729">
            <v>379222.88</v>
          </cell>
          <cell r="AA8729">
            <v>3826394.9499999993</v>
          </cell>
          <cell r="AB8729">
            <v>4008750.73</v>
          </cell>
        </row>
        <row r="8841">
          <cell r="E8841">
            <v>33736800</v>
          </cell>
          <cell r="H8841">
            <v>2815749.87</v>
          </cell>
          <cell r="I8841">
            <v>8154942.0199999996</v>
          </cell>
          <cell r="J8841">
            <v>10572718.430000002</v>
          </cell>
          <cell r="K8841">
            <v>12193389.68</v>
          </cell>
          <cell r="L8841">
            <v>0</v>
          </cell>
          <cell r="M8841">
            <v>0</v>
          </cell>
          <cell r="N8841">
            <v>0</v>
          </cell>
          <cell r="O8841">
            <v>0</v>
          </cell>
          <cell r="P8841">
            <v>0</v>
          </cell>
          <cell r="Q8841">
            <v>304696.81</v>
          </cell>
          <cell r="R8841">
            <v>528677.09000000008</v>
          </cell>
          <cell r="S8841">
            <v>1982375.97</v>
          </cell>
          <cell r="T8841">
            <v>2586574.9899999993</v>
          </cell>
          <cell r="U8841">
            <v>2267272.2399999998</v>
          </cell>
          <cell r="V8841">
            <v>3301094.7900000005</v>
          </cell>
          <cell r="W8841">
            <v>3262485.9600000004</v>
          </cell>
          <cell r="X8841">
            <v>3352939.5300000003</v>
          </cell>
          <cell r="Y8841">
            <v>3957292.9400000004</v>
          </cell>
          <cell r="Z8841">
            <v>3469074.1900000004</v>
          </cell>
          <cell r="AA8841">
            <v>5507886.5300000003</v>
          </cell>
          <cell r="AB8841">
            <v>3216428.9600000009</v>
          </cell>
        </row>
        <row r="8847">
          <cell r="E8847">
            <v>0</v>
          </cell>
          <cell r="H8847">
            <v>0</v>
          </cell>
          <cell r="I8847">
            <v>0</v>
          </cell>
          <cell r="J8847">
            <v>0</v>
          </cell>
          <cell r="K8847">
            <v>0</v>
          </cell>
          <cell r="L8847">
            <v>0</v>
          </cell>
          <cell r="M8847">
            <v>0</v>
          </cell>
          <cell r="N8847">
            <v>0</v>
          </cell>
          <cell r="O8847">
            <v>0</v>
          </cell>
          <cell r="P8847">
            <v>0</v>
          </cell>
          <cell r="Q8847">
            <v>0</v>
          </cell>
          <cell r="R8847">
            <v>0</v>
          </cell>
          <cell r="S8847">
            <v>0</v>
          </cell>
          <cell r="T8847">
            <v>0</v>
          </cell>
          <cell r="U8847">
            <v>0</v>
          </cell>
          <cell r="V8847">
            <v>0</v>
          </cell>
          <cell r="W8847">
            <v>0</v>
          </cell>
          <cell r="X8847">
            <v>0</v>
          </cell>
          <cell r="Y8847">
            <v>0</v>
          </cell>
          <cell r="Z8847">
            <v>0</v>
          </cell>
          <cell r="AA8847">
            <v>0</v>
          </cell>
          <cell r="AB8847">
            <v>0</v>
          </cell>
        </row>
        <row r="8876">
          <cell r="E8876">
            <v>10720000</v>
          </cell>
          <cell r="H8876">
            <v>700289.15</v>
          </cell>
          <cell r="I8876">
            <v>2449167.2999999998</v>
          </cell>
          <cell r="J8876">
            <v>406345.75</v>
          </cell>
          <cell r="K8876">
            <v>7164197.7999999998</v>
          </cell>
          <cell r="L8876">
            <v>0</v>
          </cell>
          <cell r="M8876">
            <v>0</v>
          </cell>
          <cell r="N8876">
            <v>0</v>
          </cell>
          <cell r="O8876">
            <v>0</v>
          </cell>
          <cell r="P8876">
            <v>0</v>
          </cell>
          <cell r="Q8876">
            <v>0</v>
          </cell>
          <cell r="R8876">
            <v>0</v>
          </cell>
          <cell r="S8876">
            <v>700289.15</v>
          </cell>
          <cell r="T8876">
            <v>978300</v>
          </cell>
          <cell r="U8876">
            <v>1138090</v>
          </cell>
          <cell r="V8876">
            <v>332777.3</v>
          </cell>
          <cell r="W8876">
            <v>-120655</v>
          </cell>
          <cell r="X8876">
            <v>280622.75</v>
          </cell>
          <cell r="Y8876">
            <v>246378</v>
          </cell>
          <cell r="Z8876">
            <v>0</v>
          </cell>
          <cell r="AA8876">
            <v>2167558.0599999996</v>
          </cell>
          <cell r="AB8876">
            <v>4996639.74</v>
          </cell>
        </row>
        <row r="8880">
          <cell r="E8880">
            <v>1662000</v>
          </cell>
          <cell r="H8880">
            <v>634371.48</v>
          </cell>
          <cell r="I8880">
            <v>451987.33999999997</v>
          </cell>
          <cell r="J8880">
            <v>485662.33</v>
          </cell>
          <cell r="K8880">
            <v>89978.849999999991</v>
          </cell>
          <cell r="Q8880">
            <v>139285.79999999999</v>
          </cell>
          <cell r="R8880">
            <v>144820.68</v>
          </cell>
          <cell r="S8880">
            <v>350265</v>
          </cell>
          <cell r="T8880">
            <v>144820.68</v>
          </cell>
          <cell r="U8880">
            <v>148690.82</v>
          </cell>
          <cell r="V8880">
            <v>158475.84</v>
          </cell>
          <cell r="W8880">
            <v>178002.90000000002</v>
          </cell>
          <cell r="X8880">
            <v>149663.07</v>
          </cell>
          <cell r="Y8880">
            <v>157996.35999999999</v>
          </cell>
          <cell r="Z8880">
            <v>154989.24</v>
          </cell>
          <cell r="AA8880">
            <v>-65010.39</v>
          </cell>
          <cell r="AB8880">
            <v>0</v>
          </cell>
        </row>
        <row r="8940">
          <cell r="E8940">
            <v>15738203</v>
          </cell>
          <cell r="H8940">
            <v>2855446.2</v>
          </cell>
          <cell r="I8940">
            <v>4626907.1099999994</v>
          </cell>
          <cell r="J8940">
            <v>3260364.07</v>
          </cell>
          <cell r="K8940">
            <v>4995485.62</v>
          </cell>
          <cell r="L8940">
            <v>0</v>
          </cell>
          <cell r="M8940">
            <v>0</v>
          </cell>
          <cell r="N8940">
            <v>0</v>
          </cell>
          <cell r="O8940">
            <v>0</v>
          </cell>
          <cell r="P8940">
            <v>0</v>
          </cell>
          <cell r="Q8940">
            <v>882347</v>
          </cell>
          <cell r="R8940">
            <v>866230.88</v>
          </cell>
          <cell r="S8940">
            <v>1106868.32</v>
          </cell>
          <cell r="T8940">
            <v>1035690.28</v>
          </cell>
          <cell r="U8940">
            <v>1901905.21</v>
          </cell>
          <cell r="V8940">
            <v>1689311.62</v>
          </cell>
          <cell r="W8940">
            <v>490497.67</v>
          </cell>
          <cell r="X8940">
            <v>952747.6</v>
          </cell>
          <cell r="Y8940">
            <v>1817118.8</v>
          </cell>
          <cell r="Z8940">
            <v>40587.5</v>
          </cell>
          <cell r="AA8940">
            <v>1136317.3699999999</v>
          </cell>
          <cell r="AB8940">
            <v>3818580.7500000005</v>
          </cell>
        </row>
        <row r="9052">
          <cell r="E9052">
            <v>27741797</v>
          </cell>
          <cell r="H9052">
            <v>6194181.9700000007</v>
          </cell>
          <cell r="I9052">
            <v>7880398.7400000002</v>
          </cell>
          <cell r="J9052">
            <v>6617957.1500000004</v>
          </cell>
          <cell r="K9052">
            <v>7049259.1399999997</v>
          </cell>
          <cell r="L9052">
            <v>0</v>
          </cell>
          <cell r="M9052">
            <v>0</v>
          </cell>
          <cell r="N9052">
            <v>0</v>
          </cell>
          <cell r="O9052">
            <v>0</v>
          </cell>
          <cell r="P9052">
            <v>0</v>
          </cell>
          <cell r="Q9052">
            <v>1896618.9400000002</v>
          </cell>
          <cell r="R9052">
            <v>1928680.35</v>
          </cell>
          <cell r="S9052">
            <v>2368882.6800000002</v>
          </cell>
          <cell r="T9052">
            <v>1705626.58</v>
          </cell>
          <cell r="U9052">
            <v>2598505.91</v>
          </cell>
          <cell r="V9052">
            <v>3576266.25</v>
          </cell>
          <cell r="W9052">
            <v>1951476.4599999997</v>
          </cell>
          <cell r="X9052">
            <v>2389457.12</v>
          </cell>
          <cell r="Y9052">
            <v>2277023.5699999998</v>
          </cell>
          <cell r="Z9052">
            <v>3285910.0599999996</v>
          </cell>
          <cell r="AA9052">
            <v>3247335.8</v>
          </cell>
          <cell r="AB9052">
            <v>516013.27999999997</v>
          </cell>
        </row>
        <row r="9058">
          <cell r="E9058">
            <v>0</v>
          </cell>
          <cell r="H9058">
            <v>0</v>
          </cell>
          <cell r="I9058">
            <v>0</v>
          </cell>
          <cell r="J9058">
            <v>0</v>
          </cell>
          <cell r="K9058">
            <v>0</v>
          </cell>
          <cell r="L9058">
            <v>0</v>
          </cell>
          <cell r="M9058">
            <v>0</v>
          </cell>
          <cell r="N9058">
            <v>0</v>
          </cell>
          <cell r="O9058">
            <v>0</v>
          </cell>
          <cell r="P9058">
            <v>0</v>
          </cell>
          <cell r="Q9058">
            <v>0</v>
          </cell>
          <cell r="R9058">
            <v>0</v>
          </cell>
          <cell r="S9058">
            <v>0</v>
          </cell>
          <cell r="T9058">
            <v>0</v>
          </cell>
          <cell r="U9058">
            <v>0</v>
          </cell>
          <cell r="V9058">
            <v>0</v>
          </cell>
          <cell r="W9058">
            <v>0</v>
          </cell>
          <cell r="X9058">
            <v>0</v>
          </cell>
          <cell r="Y9058">
            <v>0</v>
          </cell>
          <cell r="Z9058">
            <v>0</v>
          </cell>
          <cell r="AA9058">
            <v>0</v>
          </cell>
          <cell r="AB9058">
            <v>0</v>
          </cell>
        </row>
        <row r="9087">
          <cell r="E9087">
            <v>5937000</v>
          </cell>
          <cell r="H9087">
            <v>0</v>
          </cell>
          <cell r="I9087">
            <v>56000</v>
          </cell>
          <cell r="J9087">
            <v>290000</v>
          </cell>
          <cell r="K9087">
            <v>5591000</v>
          </cell>
          <cell r="L9087">
            <v>0</v>
          </cell>
          <cell r="M9087">
            <v>0</v>
          </cell>
          <cell r="N9087">
            <v>0</v>
          </cell>
          <cell r="O9087">
            <v>0</v>
          </cell>
          <cell r="P9087">
            <v>0</v>
          </cell>
          <cell r="Q9087">
            <v>0</v>
          </cell>
          <cell r="R9087">
            <v>0</v>
          </cell>
          <cell r="S9087">
            <v>0</v>
          </cell>
          <cell r="T9087">
            <v>0</v>
          </cell>
          <cell r="U9087">
            <v>0</v>
          </cell>
          <cell r="V9087">
            <v>56000</v>
          </cell>
          <cell r="W9087">
            <v>0</v>
          </cell>
          <cell r="X9087">
            <v>0</v>
          </cell>
          <cell r="Y9087">
            <v>290000</v>
          </cell>
          <cell r="Z9087">
            <v>0</v>
          </cell>
          <cell r="AA9087">
            <v>548684</v>
          </cell>
          <cell r="AB9087">
            <v>5042316</v>
          </cell>
        </row>
        <row r="9091">
          <cell r="E9091">
            <v>676000</v>
          </cell>
          <cell r="H9091">
            <v>141565.34</v>
          </cell>
          <cell r="I9091">
            <v>237705.09999999998</v>
          </cell>
          <cell r="J9091">
            <v>199436.88</v>
          </cell>
          <cell r="K9091">
            <v>97292.68</v>
          </cell>
          <cell r="Q9091">
            <v>0</v>
          </cell>
          <cell r="R9091">
            <v>62022.98</v>
          </cell>
          <cell r="S9091">
            <v>79542.36</v>
          </cell>
          <cell r="T9091">
            <v>79542.36</v>
          </cell>
          <cell r="U9091">
            <v>158162.74</v>
          </cell>
          <cell r="V9091">
            <v>0</v>
          </cell>
          <cell r="W9091">
            <v>132806.24</v>
          </cell>
          <cell r="X9091">
            <v>66630.64</v>
          </cell>
          <cell r="Y9091">
            <v>0</v>
          </cell>
          <cell r="Z9091">
            <v>66630.64</v>
          </cell>
          <cell r="AA9091">
            <v>30662.04</v>
          </cell>
          <cell r="AB9091">
            <v>0</v>
          </cell>
        </row>
        <row r="9151">
          <cell r="E9151">
            <v>26677000</v>
          </cell>
          <cell r="H9151">
            <v>6109082.5399999991</v>
          </cell>
          <cell r="I9151">
            <v>6310576.7800000003</v>
          </cell>
          <cell r="J9151">
            <v>5908013.7699999996</v>
          </cell>
          <cell r="K9151">
            <v>8349326.9100000001</v>
          </cell>
          <cell r="L9151">
            <v>0</v>
          </cell>
          <cell r="M9151">
            <v>0</v>
          </cell>
          <cell r="N9151">
            <v>0</v>
          </cell>
          <cell r="O9151">
            <v>0</v>
          </cell>
          <cell r="P9151">
            <v>0</v>
          </cell>
          <cell r="Q9151">
            <v>1585200.9000000001</v>
          </cell>
          <cell r="R9151">
            <v>1929931.34</v>
          </cell>
          <cell r="S9151">
            <v>2593950.3000000003</v>
          </cell>
          <cell r="T9151">
            <v>2115822.8200000003</v>
          </cell>
          <cell r="U9151">
            <v>3001161.2</v>
          </cell>
          <cell r="V9151">
            <v>1193592.76</v>
          </cell>
          <cell r="W9151">
            <v>1739768.8199999998</v>
          </cell>
          <cell r="X9151">
            <v>2066454.4100000001</v>
          </cell>
          <cell r="Y9151">
            <v>2101790.54</v>
          </cell>
          <cell r="Z9151">
            <v>1911552.6600000001</v>
          </cell>
          <cell r="AA9151">
            <v>2276903.86</v>
          </cell>
          <cell r="AB9151">
            <v>4160870.3899999997</v>
          </cell>
        </row>
        <row r="9263">
          <cell r="E9263">
            <v>58543000</v>
          </cell>
          <cell r="H9263">
            <v>23546340.659999996</v>
          </cell>
          <cell r="I9263">
            <v>20832511.700000003</v>
          </cell>
          <cell r="J9263">
            <v>13412067.569999998</v>
          </cell>
          <cell r="K9263">
            <v>752080.07300000044</v>
          </cell>
          <cell r="L9263">
            <v>0</v>
          </cell>
          <cell r="M9263">
            <v>0</v>
          </cell>
          <cell r="N9263">
            <v>0</v>
          </cell>
          <cell r="O9263">
            <v>0</v>
          </cell>
          <cell r="P9263">
            <v>0</v>
          </cell>
          <cell r="Q9263">
            <v>4746671.6099999994</v>
          </cell>
          <cell r="R9263">
            <v>8002832.5399999991</v>
          </cell>
          <cell r="S9263">
            <v>10796836.510000002</v>
          </cell>
          <cell r="T9263">
            <v>3017950.6</v>
          </cell>
          <cell r="U9263">
            <v>9169564.5000000019</v>
          </cell>
          <cell r="V9263">
            <v>8644996.5999999996</v>
          </cell>
          <cell r="W9263">
            <v>6673020.3300000001</v>
          </cell>
          <cell r="X9263">
            <v>2932709.73</v>
          </cell>
          <cell r="Y9263">
            <v>3806337.51</v>
          </cell>
          <cell r="Z9263">
            <v>138578.6530000004</v>
          </cell>
          <cell r="AA9263">
            <v>-561467.85000000079</v>
          </cell>
          <cell r="AB9263">
            <v>1174969.2700000003</v>
          </cell>
        </row>
        <row r="9269">
          <cell r="E9269">
            <v>0</v>
          </cell>
          <cell r="H9269">
            <v>0</v>
          </cell>
          <cell r="I9269">
            <v>0</v>
          </cell>
          <cell r="J9269">
            <v>0</v>
          </cell>
          <cell r="K9269">
            <v>0</v>
          </cell>
          <cell r="L9269">
            <v>0</v>
          </cell>
          <cell r="M9269">
            <v>0</v>
          </cell>
          <cell r="N9269">
            <v>0</v>
          </cell>
          <cell r="O9269">
            <v>0</v>
          </cell>
          <cell r="P9269">
            <v>0</v>
          </cell>
          <cell r="Q9269">
            <v>0</v>
          </cell>
          <cell r="R9269">
            <v>0</v>
          </cell>
          <cell r="S9269">
            <v>0</v>
          </cell>
          <cell r="T9269">
            <v>0</v>
          </cell>
          <cell r="U9269">
            <v>0</v>
          </cell>
          <cell r="V9269">
            <v>0</v>
          </cell>
          <cell r="W9269">
            <v>0</v>
          </cell>
          <cell r="X9269">
            <v>0</v>
          </cell>
          <cell r="Y9269">
            <v>0</v>
          </cell>
          <cell r="Z9269">
            <v>0</v>
          </cell>
          <cell r="AA9269">
            <v>0</v>
          </cell>
          <cell r="AB9269">
            <v>0</v>
          </cell>
        </row>
        <row r="9298">
          <cell r="E9298">
            <v>24670000</v>
          </cell>
          <cell r="H9298">
            <v>3033140.5</v>
          </cell>
          <cell r="I9298">
            <v>2598393.87</v>
          </cell>
          <cell r="J9298">
            <v>19038465.630000003</v>
          </cell>
          <cell r="K9298">
            <v>0</v>
          </cell>
          <cell r="L9298">
            <v>0</v>
          </cell>
          <cell r="M9298">
            <v>0</v>
          </cell>
          <cell r="N9298">
            <v>0</v>
          </cell>
          <cell r="O9298">
            <v>0</v>
          </cell>
          <cell r="P9298">
            <v>0</v>
          </cell>
          <cell r="Q9298">
            <v>3033140.5</v>
          </cell>
          <cell r="R9298">
            <v>0</v>
          </cell>
          <cell r="S9298">
            <v>0</v>
          </cell>
          <cell r="T9298">
            <v>877753.8</v>
          </cell>
          <cell r="U9298">
            <v>1720640.07</v>
          </cell>
          <cell r="V9298">
            <v>0</v>
          </cell>
          <cell r="W9298">
            <v>2952006.82</v>
          </cell>
          <cell r="X9298">
            <v>6419455.5800000001</v>
          </cell>
          <cell r="Y9298">
            <v>9667003.2300000004</v>
          </cell>
          <cell r="Z9298">
            <v>0</v>
          </cell>
          <cell r="AA9298">
            <v>0</v>
          </cell>
          <cell r="AB9298">
            <v>0</v>
          </cell>
        </row>
        <row r="9302">
          <cell r="E9302">
            <v>1521000</v>
          </cell>
          <cell r="H9302">
            <v>373350.84</v>
          </cell>
          <cell r="I9302">
            <v>411523.48</v>
          </cell>
          <cell r="J9302">
            <v>379083.61</v>
          </cell>
          <cell r="K9302">
            <v>357042.07</v>
          </cell>
          <cell r="Q9302">
            <v>125422.68</v>
          </cell>
          <cell r="R9302">
            <v>123964.08</v>
          </cell>
          <cell r="S9302">
            <v>123964.08</v>
          </cell>
          <cell r="T9302">
            <v>154274.71</v>
          </cell>
          <cell r="U9302">
            <v>123667.13</v>
          </cell>
          <cell r="V9302">
            <v>133581.64000000001</v>
          </cell>
          <cell r="W9302">
            <v>121786.01</v>
          </cell>
          <cell r="X9302">
            <v>129597.88</v>
          </cell>
          <cell r="Y9302">
            <v>127699.72</v>
          </cell>
          <cell r="Z9302">
            <v>117699.72</v>
          </cell>
          <cell r="AA9302">
            <v>57707.98</v>
          </cell>
          <cell r="AB9302">
            <v>181634.37</v>
          </cell>
        </row>
        <row r="9362">
          <cell r="E9362">
            <v>12232000</v>
          </cell>
          <cell r="H9362">
            <v>1514646</v>
          </cell>
          <cell r="I9362">
            <v>2342580</v>
          </cell>
          <cell r="J9362">
            <v>5184411.5199999996</v>
          </cell>
          <cell r="K9362">
            <v>3008235.66</v>
          </cell>
          <cell r="L9362">
            <v>0</v>
          </cell>
          <cell r="M9362">
            <v>0</v>
          </cell>
          <cell r="N9362">
            <v>0</v>
          </cell>
          <cell r="O9362">
            <v>0</v>
          </cell>
          <cell r="P9362">
            <v>0</v>
          </cell>
          <cell r="Q9362">
            <v>475137</v>
          </cell>
          <cell r="R9362">
            <v>475751</v>
          </cell>
          <cell r="S9362">
            <v>563758</v>
          </cell>
          <cell r="T9362">
            <v>476626</v>
          </cell>
          <cell r="U9362">
            <v>1391878</v>
          </cell>
          <cell r="V9362">
            <v>474076</v>
          </cell>
          <cell r="W9362">
            <v>2525</v>
          </cell>
          <cell r="X9362">
            <v>1280877</v>
          </cell>
          <cell r="Y9362">
            <v>3901009.52</v>
          </cell>
          <cell r="Z9362">
            <v>-3421630.5199999996</v>
          </cell>
          <cell r="AA9362">
            <v>4411387.5999999996</v>
          </cell>
          <cell r="AB9362">
            <v>2018478.58</v>
          </cell>
        </row>
        <row r="9474">
          <cell r="E9474">
            <v>19872000</v>
          </cell>
          <cell r="H9474">
            <v>3204269.4199999995</v>
          </cell>
          <cell r="I9474">
            <v>7467284.4299999997</v>
          </cell>
          <cell r="J9474">
            <v>1765365.6199999994</v>
          </cell>
          <cell r="K9474">
            <v>7424577.9900000012</v>
          </cell>
          <cell r="L9474">
            <v>0</v>
          </cell>
          <cell r="M9474">
            <v>0</v>
          </cell>
          <cell r="N9474">
            <v>0</v>
          </cell>
          <cell r="O9474">
            <v>0</v>
          </cell>
          <cell r="P9474">
            <v>0</v>
          </cell>
          <cell r="Q9474">
            <v>0</v>
          </cell>
          <cell r="R9474">
            <v>1784939.67</v>
          </cell>
          <cell r="S9474">
            <v>1419329.75</v>
          </cell>
          <cell r="T9474">
            <v>465408.29999999981</v>
          </cell>
          <cell r="U9474">
            <v>1473922.3</v>
          </cell>
          <cell r="V9474">
            <v>5527953.8300000001</v>
          </cell>
          <cell r="W9474">
            <v>563946.00999999954</v>
          </cell>
          <cell r="X9474">
            <v>364764.63999999996</v>
          </cell>
          <cell r="Y9474">
            <v>836654.97</v>
          </cell>
          <cell r="Z9474">
            <v>1342005.2800000003</v>
          </cell>
          <cell r="AA9474">
            <v>1852659.0399999989</v>
          </cell>
          <cell r="AB9474">
            <v>4229913.6700000018</v>
          </cell>
        </row>
        <row r="9480">
          <cell r="E9480">
            <v>0</v>
          </cell>
          <cell r="H9480">
            <v>0</v>
          </cell>
          <cell r="I9480">
            <v>0</v>
          </cell>
          <cell r="J9480">
            <v>0</v>
          </cell>
          <cell r="K9480">
            <v>0</v>
          </cell>
          <cell r="L9480">
            <v>0</v>
          </cell>
          <cell r="M9480">
            <v>0</v>
          </cell>
          <cell r="N9480">
            <v>0</v>
          </cell>
          <cell r="O9480">
            <v>0</v>
          </cell>
          <cell r="P9480">
            <v>0</v>
          </cell>
          <cell r="Q9480">
            <v>0</v>
          </cell>
          <cell r="R9480">
            <v>0</v>
          </cell>
          <cell r="S9480">
            <v>0</v>
          </cell>
          <cell r="T9480">
            <v>0</v>
          </cell>
          <cell r="U9480">
            <v>0</v>
          </cell>
          <cell r="V9480">
            <v>0</v>
          </cell>
          <cell r="W9480">
            <v>0</v>
          </cell>
          <cell r="X9480">
            <v>0</v>
          </cell>
          <cell r="Y9480">
            <v>0</v>
          </cell>
          <cell r="Z9480">
            <v>0</v>
          </cell>
          <cell r="AA9480">
            <v>0</v>
          </cell>
          <cell r="AB9480">
            <v>0</v>
          </cell>
        </row>
        <row r="9509">
          <cell r="E9509">
            <v>0</v>
          </cell>
          <cell r="H9509">
            <v>0</v>
          </cell>
          <cell r="I9509">
            <v>0</v>
          </cell>
          <cell r="J9509">
            <v>0</v>
          </cell>
          <cell r="K9509">
            <v>0</v>
          </cell>
          <cell r="L9509">
            <v>0</v>
          </cell>
          <cell r="M9509">
            <v>0</v>
          </cell>
          <cell r="N9509">
            <v>0</v>
          </cell>
          <cell r="O9509">
            <v>0</v>
          </cell>
          <cell r="P9509">
            <v>0</v>
          </cell>
          <cell r="Q9509">
            <v>0</v>
          </cell>
          <cell r="R9509">
            <v>0</v>
          </cell>
          <cell r="S9509">
            <v>0</v>
          </cell>
          <cell r="T9509">
            <v>0</v>
          </cell>
          <cell r="U9509">
            <v>0</v>
          </cell>
          <cell r="V9509">
            <v>0</v>
          </cell>
          <cell r="W9509">
            <v>0</v>
          </cell>
          <cell r="X9509">
            <v>0</v>
          </cell>
          <cell r="Y9509">
            <v>0</v>
          </cell>
          <cell r="Z9509">
            <v>0</v>
          </cell>
          <cell r="AA9509">
            <v>0</v>
          </cell>
          <cell r="AB9509">
            <v>0</v>
          </cell>
        </row>
        <row r="9513">
          <cell r="E9513">
            <v>533000</v>
          </cell>
          <cell r="H9513">
            <v>161311.28</v>
          </cell>
          <cell r="I9513">
            <v>156556.36000000002</v>
          </cell>
          <cell r="J9513">
            <v>165601.2000000003</v>
          </cell>
          <cell r="K9513">
            <v>49531.159999999683</v>
          </cell>
          <cell r="Q9513">
            <v>54107.040000000001</v>
          </cell>
          <cell r="R9513">
            <v>54452.12</v>
          </cell>
          <cell r="S9513">
            <v>52752.119999999995</v>
          </cell>
          <cell r="T9513">
            <v>52752.12</v>
          </cell>
          <cell r="U9513">
            <v>103804.24000000002</v>
          </cell>
          <cell r="V9513">
            <v>0</v>
          </cell>
          <cell r="W9513">
            <v>52752.12</v>
          </cell>
          <cell r="X9513">
            <v>52752.119999999995</v>
          </cell>
          <cell r="Y9513">
            <v>60096.960000000319</v>
          </cell>
          <cell r="Z9513">
            <v>49531.159999999683</v>
          </cell>
          <cell r="AA9513">
            <v>0</v>
          </cell>
          <cell r="AB9513">
            <v>0</v>
          </cell>
        </row>
        <row r="9573">
          <cell r="E9573">
            <v>5586000</v>
          </cell>
          <cell r="H9573">
            <v>904913.45</v>
          </cell>
          <cell r="I9573">
            <v>1115558.5799999998</v>
          </cell>
          <cell r="J9573">
            <v>1955527.9699999997</v>
          </cell>
          <cell r="K9573">
            <v>1610000</v>
          </cell>
          <cell r="L9573">
            <v>0</v>
          </cell>
          <cell r="M9573">
            <v>0</v>
          </cell>
          <cell r="N9573">
            <v>0</v>
          </cell>
          <cell r="O9573">
            <v>0</v>
          </cell>
          <cell r="P9573">
            <v>0</v>
          </cell>
          <cell r="Q9573">
            <v>265361.18</v>
          </cell>
          <cell r="R9573">
            <v>337634.8</v>
          </cell>
          <cell r="S9573">
            <v>301917.47000000003</v>
          </cell>
          <cell r="T9573">
            <v>295913.5</v>
          </cell>
          <cell r="U9573">
            <v>524680.66</v>
          </cell>
          <cell r="V9573">
            <v>294964.42</v>
          </cell>
          <cell r="W9573">
            <v>285530.57999999996</v>
          </cell>
          <cell r="X9573">
            <v>295491.46000000002</v>
          </cell>
          <cell r="Y9573">
            <v>1374505.9300000002</v>
          </cell>
          <cell r="Z9573">
            <v>-720568.33000000007</v>
          </cell>
          <cell r="AA9573">
            <v>462114.84</v>
          </cell>
          <cell r="AB9573">
            <v>1868453.49</v>
          </cell>
        </row>
        <row r="9685">
          <cell r="E9685">
            <v>15025000</v>
          </cell>
          <cell r="H9685">
            <v>5861143.4799999986</v>
          </cell>
          <cell r="I9685">
            <v>3064991.53</v>
          </cell>
          <cell r="J9685">
            <v>3253755.67</v>
          </cell>
          <cell r="K9685">
            <v>2845109.32</v>
          </cell>
          <cell r="L9685">
            <v>0</v>
          </cell>
          <cell r="M9685">
            <v>0</v>
          </cell>
          <cell r="N9685">
            <v>0</v>
          </cell>
          <cell r="O9685">
            <v>0</v>
          </cell>
          <cell r="P9685">
            <v>0</v>
          </cell>
          <cell r="Q9685">
            <v>1519988.5099999998</v>
          </cell>
          <cell r="R9685">
            <v>2508376.1</v>
          </cell>
          <cell r="S9685">
            <v>1832778.87</v>
          </cell>
          <cell r="T9685">
            <v>2549993.14</v>
          </cell>
          <cell r="U9685">
            <v>1094203.78</v>
          </cell>
          <cell r="V9685">
            <v>-579205.39000000013</v>
          </cell>
          <cell r="W9685">
            <v>713244.53999999992</v>
          </cell>
          <cell r="X9685">
            <v>1696219.72</v>
          </cell>
          <cell r="Y9685">
            <v>844291.41</v>
          </cell>
          <cell r="Z9685">
            <v>2420285.04</v>
          </cell>
          <cell r="AA9685">
            <v>-220420.5</v>
          </cell>
          <cell r="AB9685">
            <v>645244.78</v>
          </cell>
        </row>
        <row r="9691">
          <cell r="E9691">
            <v>0</v>
          </cell>
          <cell r="H9691">
            <v>0</v>
          </cell>
          <cell r="I9691">
            <v>0</v>
          </cell>
          <cell r="J9691">
            <v>0</v>
          </cell>
          <cell r="K9691">
            <v>0</v>
          </cell>
          <cell r="L9691">
            <v>0</v>
          </cell>
          <cell r="M9691">
            <v>0</v>
          </cell>
          <cell r="N9691">
            <v>0</v>
          </cell>
          <cell r="O9691">
            <v>0</v>
          </cell>
          <cell r="P9691">
            <v>0</v>
          </cell>
          <cell r="Q9691">
            <v>0</v>
          </cell>
          <cell r="R9691">
            <v>0</v>
          </cell>
          <cell r="S9691">
            <v>0</v>
          </cell>
          <cell r="T9691">
            <v>0</v>
          </cell>
          <cell r="U9691">
            <v>0</v>
          </cell>
          <cell r="V9691">
            <v>0</v>
          </cell>
          <cell r="W9691">
            <v>0</v>
          </cell>
          <cell r="X9691">
            <v>0</v>
          </cell>
          <cell r="Y9691">
            <v>0</v>
          </cell>
          <cell r="Z9691">
            <v>0</v>
          </cell>
          <cell r="AA9691">
            <v>0</v>
          </cell>
          <cell r="AB9691">
            <v>0</v>
          </cell>
        </row>
        <row r="9720">
          <cell r="E9720">
            <v>1243000</v>
          </cell>
          <cell r="H9720">
            <v>927200</v>
          </cell>
          <cell r="I9720">
            <v>107500</v>
          </cell>
          <cell r="J9720">
            <v>208300</v>
          </cell>
          <cell r="K9720">
            <v>0</v>
          </cell>
          <cell r="L9720">
            <v>0</v>
          </cell>
          <cell r="M9720">
            <v>0</v>
          </cell>
          <cell r="N9720">
            <v>0</v>
          </cell>
          <cell r="O9720">
            <v>0</v>
          </cell>
          <cell r="P9720">
            <v>0</v>
          </cell>
          <cell r="Q9720">
            <v>0</v>
          </cell>
          <cell r="R9720">
            <v>0</v>
          </cell>
          <cell r="S9720">
            <v>927200</v>
          </cell>
          <cell r="T9720">
            <v>0</v>
          </cell>
          <cell r="U9720">
            <v>0</v>
          </cell>
          <cell r="V9720">
            <v>107500</v>
          </cell>
          <cell r="W9720">
            <v>0</v>
          </cell>
          <cell r="X9720">
            <v>200800</v>
          </cell>
          <cell r="Y9720">
            <v>7500</v>
          </cell>
          <cell r="Z9720">
            <v>0</v>
          </cell>
          <cell r="AA9720">
            <v>0</v>
          </cell>
          <cell r="AB9720">
            <v>0</v>
          </cell>
        </row>
        <row r="9724">
          <cell r="E9724">
            <v>71000</v>
          </cell>
          <cell r="H9724">
            <v>17975.260000000002</v>
          </cell>
          <cell r="I9724">
            <v>18009</v>
          </cell>
          <cell r="J9724">
            <v>18009</v>
          </cell>
          <cell r="K9724">
            <v>17006.739999999998</v>
          </cell>
          <cell r="Q9724">
            <v>5969.26</v>
          </cell>
          <cell r="R9724">
            <v>6003</v>
          </cell>
          <cell r="S9724">
            <v>6003</v>
          </cell>
          <cell r="T9724">
            <v>6003</v>
          </cell>
          <cell r="U9724">
            <v>6003</v>
          </cell>
          <cell r="V9724">
            <v>6003</v>
          </cell>
          <cell r="W9724">
            <v>6003</v>
          </cell>
          <cell r="X9724">
            <v>6003</v>
          </cell>
          <cell r="Y9724">
            <v>6003</v>
          </cell>
          <cell r="Z9724">
            <v>6003</v>
          </cell>
          <cell r="AA9724">
            <v>6003</v>
          </cell>
          <cell r="AB9724">
            <v>5000.74</v>
          </cell>
        </row>
        <row r="9784">
          <cell r="E9784">
            <v>0</v>
          </cell>
          <cell r="F9784">
            <v>0</v>
          </cell>
          <cell r="G9784">
            <v>0</v>
          </cell>
          <cell r="H9784">
            <v>0</v>
          </cell>
          <cell r="I9784">
            <v>0</v>
          </cell>
          <cell r="J9784">
            <v>0</v>
          </cell>
          <cell r="K9784">
            <v>0</v>
          </cell>
          <cell r="L9784">
            <v>0</v>
          </cell>
          <cell r="M9784">
            <v>0</v>
          </cell>
          <cell r="N9784">
            <v>0</v>
          </cell>
          <cell r="O9784">
            <v>0</v>
          </cell>
          <cell r="P9784">
            <v>0</v>
          </cell>
          <cell r="Q9784">
            <v>0</v>
          </cell>
          <cell r="R9784">
            <v>0</v>
          </cell>
          <cell r="S9784">
            <v>0</v>
          </cell>
          <cell r="T9784">
            <v>0</v>
          </cell>
          <cell r="U9784">
            <v>0</v>
          </cell>
          <cell r="V9784">
            <v>0</v>
          </cell>
          <cell r="W9784">
            <v>0</v>
          </cell>
          <cell r="X9784">
            <v>0</v>
          </cell>
          <cell r="Y9784">
            <v>0</v>
          </cell>
          <cell r="Z9784">
            <v>0</v>
          </cell>
          <cell r="AA9784">
            <v>0</v>
          </cell>
          <cell r="AB9784">
            <v>0</v>
          </cell>
          <cell r="AC9784">
            <v>0</v>
          </cell>
        </row>
        <row r="9896">
          <cell r="E9896">
            <v>12189000</v>
          </cell>
          <cell r="F9896">
            <v>4158704.4700000007</v>
          </cell>
          <cell r="G9896">
            <v>-8030295.5299999993</v>
          </cell>
          <cell r="H9896">
            <v>677167.56</v>
          </cell>
          <cell r="I9896">
            <v>1840389.42</v>
          </cell>
          <cell r="J9896">
            <v>2802245.81</v>
          </cell>
          <cell r="K9896">
            <v>5682138.1099999994</v>
          </cell>
          <cell r="L9896">
            <v>654558.4</v>
          </cell>
          <cell r="M9896">
            <v>1823278.67</v>
          </cell>
          <cell r="N9896">
            <v>1752038.1800000002</v>
          </cell>
          <cell r="O9896">
            <v>2645325.11</v>
          </cell>
          <cell r="P9896">
            <v>6875200.3599999994</v>
          </cell>
          <cell r="Q9896">
            <v>0</v>
          </cell>
          <cell r="R9896">
            <v>22609.16</v>
          </cell>
          <cell r="S9896">
            <v>0</v>
          </cell>
          <cell r="T9896">
            <v>0</v>
          </cell>
          <cell r="U9896">
            <v>1710.75</v>
          </cell>
          <cell r="V9896">
            <v>15400</v>
          </cell>
          <cell r="W9896">
            <v>984100</v>
          </cell>
          <cell r="X9896">
            <v>17492.63</v>
          </cell>
          <cell r="Y9896">
            <v>48615</v>
          </cell>
          <cell r="Z9896">
            <v>0</v>
          </cell>
          <cell r="AA9896">
            <v>436813</v>
          </cell>
          <cell r="AB9896">
            <v>2600000</v>
          </cell>
        </row>
        <row r="9902">
          <cell r="E9902">
            <v>0</v>
          </cell>
          <cell r="F9902">
            <v>0</v>
          </cell>
          <cell r="G9902">
            <v>0</v>
          </cell>
          <cell r="H9902">
            <v>0</v>
          </cell>
          <cell r="I9902">
            <v>0</v>
          </cell>
          <cell r="J9902">
            <v>0</v>
          </cell>
          <cell r="K9902">
            <v>0</v>
          </cell>
          <cell r="L9902">
            <v>0</v>
          </cell>
          <cell r="M9902">
            <v>0</v>
          </cell>
          <cell r="N9902">
            <v>0</v>
          </cell>
          <cell r="O9902">
            <v>0</v>
          </cell>
          <cell r="P9902">
            <v>0</v>
          </cell>
          <cell r="Q9902">
            <v>0</v>
          </cell>
          <cell r="R9902">
            <v>0</v>
          </cell>
          <cell r="S9902">
            <v>0</v>
          </cell>
          <cell r="T9902">
            <v>0</v>
          </cell>
          <cell r="U9902">
            <v>0</v>
          </cell>
          <cell r="V9902">
            <v>0</v>
          </cell>
          <cell r="W9902">
            <v>0</v>
          </cell>
          <cell r="X9902">
            <v>0</v>
          </cell>
          <cell r="Y9902">
            <v>0</v>
          </cell>
          <cell r="Z9902">
            <v>0</v>
          </cell>
          <cell r="AA9902">
            <v>0</v>
          </cell>
          <cell r="AB9902">
            <v>0</v>
          </cell>
        </row>
        <row r="9931">
          <cell r="E9931">
            <v>0</v>
          </cell>
          <cell r="F9931">
            <v>0</v>
          </cell>
          <cell r="G9931">
            <v>0</v>
          </cell>
          <cell r="H9931">
            <v>0</v>
          </cell>
          <cell r="I9931">
            <v>0</v>
          </cell>
          <cell r="J9931">
            <v>0</v>
          </cell>
          <cell r="K9931">
            <v>0</v>
          </cell>
          <cell r="L9931">
            <v>0</v>
          </cell>
          <cell r="M9931">
            <v>0</v>
          </cell>
          <cell r="N9931">
            <v>0</v>
          </cell>
          <cell r="O9931">
            <v>0</v>
          </cell>
          <cell r="P9931">
            <v>0</v>
          </cell>
          <cell r="Q9931">
            <v>0</v>
          </cell>
          <cell r="R9931">
            <v>0</v>
          </cell>
          <cell r="S9931">
            <v>0</v>
          </cell>
          <cell r="T9931">
            <v>0</v>
          </cell>
          <cell r="U9931">
            <v>0</v>
          </cell>
          <cell r="V9931">
            <v>0</v>
          </cell>
          <cell r="W9931">
            <v>0</v>
          </cell>
          <cell r="X9931">
            <v>0</v>
          </cell>
          <cell r="Y9931">
            <v>0</v>
          </cell>
          <cell r="Z9931">
            <v>0</v>
          </cell>
          <cell r="AA9931">
            <v>0</v>
          </cell>
          <cell r="AB9931">
            <v>0</v>
          </cell>
        </row>
        <row r="9995">
          <cell r="E9995">
            <v>1499000</v>
          </cell>
          <cell r="F9995">
            <v>1499000</v>
          </cell>
          <cell r="G9995">
            <v>0</v>
          </cell>
          <cell r="H9995">
            <v>0</v>
          </cell>
          <cell r="I9995">
            <v>0</v>
          </cell>
          <cell r="J9995">
            <v>0</v>
          </cell>
          <cell r="K9995">
            <v>1490719</v>
          </cell>
          <cell r="L9995">
            <v>0</v>
          </cell>
          <cell r="M9995">
            <v>0</v>
          </cell>
          <cell r="N9995">
            <v>0</v>
          </cell>
          <cell r="O9995">
            <v>0</v>
          </cell>
          <cell r="P9995">
            <v>0</v>
          </cell>
          <cell r="Q9995">
            <v>0</v>
          </cell>
          <cell r="R9995">
            <v>0</v>
          </cell>
          <cell r="S9995">
            <v>0</v>
          </cell>
          <cell r="T9995">
            <v>0</v>
          </cell>
          <cell r="U9995">
            <v>0</v>
          </cell>
          <cell r="V9995">
            <v>0</v>
          </cell>
          <cell r="W9995">
            <v>0</v>
          </cell>
          <cell r="X9995">
            <v>0</v>
          </cell>
          <cell r="Y9995">
            <v>0</v>
          </cell>
          <cell r="Z9995">
            <v>0</v>
          </cell>
          <cell r="AA9995">
            <v>1450000</v>
          </cell>
          <cell r="AB9995">
            <v>40719</v>
          </cell>
        </row>
        <row r="10107">
          <cell r="E10107">
            <v>1387704000</v>
          </cell>
          <cell r="F10107">
            <v>47442130.190000057</v>
          </cell>
          <cell r="G10107">
            <v>-1340261869.8099999</v>
          </cell>
          <cell r="H10107">
            <v>54593912.500000007</v>
          </cell>
          <cell r="I10107">
            <v>430926607.33999997</v>
          </cell>
          <cell r="J10107">
            <v>534094842.71999991</v>
          </cell>
          <cell r="K10107">
            <v>332586257.56999993</v>
          </cell>
          <cell r="L10107">
            <v>48242495.390000008</v>
          </cell>
          <cell r="M10107">
            <v>421249730.36999995</v>
          </cell>
          <cell r="N10107">
            <v>529010009.42000002</v>
          </cell>
          <cell r="O10107">
            <v>326231322.07999992</v>
          </cell>
          <cell r="P10107">
            <v>1324733557.26</v>
          </cell>
          <cell r="Q10107">
            <v>6183229.4000000004</v>
          </cell>
          <cell r="R10107">
            <v>122048.00999999978</v>
          </cell>
          <cell r="S10107">
            <v>46139.699999999968</v>
          </cell>
          <cell r="T10107">
            <v>343623.52</v>
          </cell>
          <cell r="U10107">
            <v>1385457.6199999999</v>
          </cell>
          <cell r="V10107">
            <v>7947795.8299999973</v>
          </cell>
          <cell r="W10107">
            <v>1306460.6700000002</v>
          </cell>
          <cell r="X10107">
            <v>2779071.98</v>
          </cell>
          <cell r="Y10107">
            <v>999300.64999999991</v>
          </cell>
          <cell r="Z10107">
            <v>1330998.99</v>
          </cell>
          <cell r="AA10107">
            <v>1524521.93</v>
          </cell>
          <cell r="AB10107">
            <v>3499414.5700000003</v>
          </cell>
        </row>
        <row r="10113">
          <cell r="E10113">
            <v>0</v>
          </cell>
          <cell r="F10113">
            <v>0</v>
          </cell>
          <cell r="G10113">
            <v>0</v>
          </cell>
          <cell r="H10113">
            <v>0</v>
          </cell>
          <cell r="I10113">
            <v>0</v>
          </cell>
          <cell r="J10113">
            <v>0</v>
          </cell>
          <cell r="K10113">
            <v>0</v>
          </cell>
          <cell r="L10113">
            <v>0</v>
          </cell>
          <cell r="M10113">
            <v>0</v>
          </cell>
          <cell r="N10113">
            <v>0</v>
          </cell>
          <cell r="O10113">
            <v>0</v>
          </cell>
          <cell r="P10113">
            <v>0</v>
          </cell>
          <cell r="Q10113">
            <v>0</v>
          </cell>
          <cell r="R10113">
            <v>0</v>
          </cell>
          <cell r="S10113">
            <v>0</v>
          </cell>
          <cell r="T10113">
            <v>0</v>
          </cell>
          <cell r="U10113">
            <v>0</v>
          </cell>
          <cell r="V10113">
            <v>0</v>
          </cell>
          <cell r="W10113">
            <v>0</v>
          </cell>
          <cell r="X10113">
            <v>0</v>
          </cell>
          <cell r="Y10113">
            <v>0</v>
          </cell>
          <cell r="Z10113">
            <v>0</v>
          </cell>
          <cell r="AA10113">
            <v>0</v>
          </cell>
          <cell r="AB10113">
            <v>0</v>
          </cell>
        </row>
        <row r="10142">
          <cell r="E10142">
            <v>0</v>
          </cell>
          <cell r="F10142">
            <v>0</v>
          </cell>
          <cell r="G10142">
            <v>0</v>
          </cell>
          <cell r="H10142">
            <v>0</v>
          </cell>
          <cell r="I10142">
            <v>0</v>
          </cell>
          <cell r="J10142">
            <v>0</v>
          </cell>
          <cell r="K10142">
            <v>0</v>
          </cell>
          <cell r="L10142">
            <v>0</v>
          </cell>
          <cell r="M10142">
            <v>0</v>
          </cell>
          <cell r="N10142">
            <v>0</v>
          </cell>
          <cell r="O10142">
            <v>0</v>
          </cell>
          <cell r="P10142">
            <v>0</v>
          </cell>
          <cell r="Q10142">
            <v>0</v>
          </cell>
          <cell r="R10142">
            <v>0</v>
          </cell>
          <cell r="S10142">
            <v>0</v>
          </cell>
          <cell r="T10142">
            <v>0</v>
          </cell>
          <cell r="U10142">
            <v>0</v>
          </cell>
          <cell r="V10142">
            <v>0</v>
          </cell>
          <cell r="W10142">
            <v>0</v>
          </cell>
          <cell r="X10142">
            <v>0</v>
          </cell>
          <cell r="Y10142">
            <v>0</v>
          </cell>
          <cell r="Z10142">
            <v>0</v>
          </cell>
          <cell r="AA10142">
            <v>0</v>
          </cell>
          <cell r="AB10142">
            <v>0</v>
          </cell>
        </row>
        <row r="10206">
          <cell r="E10206">
            <v>0</v>
          </cell>
          <cell r="F10206">
            <v>0</v>
          </cell>
          <cell r="G10206">
            <v>0</v>
          </cell>
          <cell r="H10206">
            <v>0</v>
          </cell>
          <cell r="I10206">
            <v>0</v>
          </cell>
          <cell r="J10206">
            <v>0</v>
          </cell>
          <cell r="K10206">
            <v>0</v>
          </cell>
          <cell r="L10206">
            <v>0</v>
          </cell>
          <cell r="M10206">
            <v>0</v>
          </cell>
          <cell r="N10206">
            <v>0</v>
          </cell>
          <cell r="O10206">
            <v>0</v>
          </cell>
          <cell r="P10206">
            <v>0</v>
          </cell>
          <cell r="Q10206">
            <v>0</v>
          </cell>
          <cell r="R10206">
            <v>0</v>
          </cell>
          <cell r="S10206">
            <v>0</v>
          </cell>
          <cell r="T10206">
            <v>0</v>
          </cell>
          <cell r="U10206">
            <v>0</v>
          </cell>
          <cell r="V10206">
            <v>0</v>
          </cell>
          <cell r="W10206">
            <v>0</v>
          </cell>
          <cell r="X10206">
            <v>0</v>
          </cell>
          <cell r="Y10206">
            <v>0</v>
          </cell>
          <cell r="Z10206">
            <v>0</v>
          </cell>
          <cell r="AA10206">
            <v>0</v>
          </cell>
          <cell r="AB10206">
            <v>0</v>
          </cell>
        </row>
        <row r="10318">
          <cell r="E10318">
            <v>2137526000</v>
          </cell>
          <cell r="F10318">
            <v>324854392.47000003</v>
          </cell>
          <cell r="G10318">
            <v>-1812671607.53</v>
          </cell>
          <cell r="H10318">
            <v>476628678.39000005</v>
          </cell>
          <cell r="I10318">
            <v>605795614.53999996</v>
          </cell>
          <cell r="J10318">
            <v>604424284.13000011</v>
          </cell>
          <cell r="K10318">
            <v>286605752.32999998</v>
          </cell>
          <cell r="L10318">
            <v>385700754.44</v>
          </cell>
          <cell r="M10318">
            <v>509260555.63</v>
          </cell>
          <cell r="N10318">
            <v>540516623.00000012</v>
          </cell>
          <cell r="O10318">
            <v>274357911.33999997</v>
          </cell>
          <cell r="P10318">
            <v>1709835844.4100001</v>
          </cell>
          <cell r="Q10318">
            <v>28001467.25</v>
          </cell>
          <cell r="R10318">
            <v>29638939.579999998</v>
          </cell>
          <cell r="S10318">
            <v>33287517.119999997</v>
          </cell>
          <cell r="T10318">
            <v>23636661.240000002</v>
          </cell>
          <cell r="U10318">
            <v>33079865.32</v>
          </cell>
          <cell r="V10318">
            <v>39818532.350000001</v>
          </cell>
          <cell r="W10318">
            <v>44797607.810000002</v>
          </cell>
          <cell r="X10318">
            <v>14810691.860000003</v>
          </cell>
          <cell r="Y10318">
            <v>4299361.459999999</v>
          </cell>
          <cell r="Z10318">
            <v>1213147.3599999999</v>
          </cell>
          <cell r="AA10318">
            <v>2174306.6900000004</v>
          </cell>
          <cell r="AB10318">
            <v>8860386.9400000013</v>
          </cell>
        </row>
        <row r="10324">
          <cell r="E10324">
            <v>0</v>
          </cell>
          <cell r="F10324">
            <v>0</v>
          </cell>
          <cell r="G10324">
            <v>0</v>
          </cell>
          <cell r="H10324">
            <v>0</v>
          </cell>
          <cell r="I10324">
            <v>0</v>
          </cell>
          <cell r="J10324">
            <v>0</v>
          </cell>
          <cell r="K10324">
            <v>0</v>
          </cell>
          <cell r="L10324">
            <v>0</v>
          </cell>
          <cell r="M10324">
            <v>0</v>
          </cell>
          <cell r="N10324">
            <v>0</v>
          </cell>
          <cell r="O10324">
            <v>0</v>
          </cell>
          <cell r="P10324">
            <v>0</v>
          </cell>
          <cell r="Q10324">
            <v>0</v>
          </cell>
          <cell r="R10324">
            <v>0</v>
          </cell>
          <cell r="S10324">
            <v>0</v>
          </cell>
          <cell r="T10324">
            <v>0</v>
          </cell>
          <cell r="U10324">
            <v>0</v>
          </cell>
          <cell r="V10324">
            <v>0</v>
          </cell>
          <cell r="W10324">
            <v>0</v>
          </cell>
          <cell r="X10324">
            <v>0</v>
          </cell>
          <cell r="Y10324">
            <v>0</v>
          </cell>
          <cell r="Z10324">
            <v>0</v>
          </cell>
          <cell r="AA10324">
            <v>0</v>
          </cell>
          <cell r="AB10324">
            <v>0</v>
          </cell>
        </row>
        <row r="10353">
          <cell r="E10353">
            <v>0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J10353">
            <v>0</v>
          </cell>
          <cell r="K10353">
            <v>0</v>
          </cell>
          <cell r="L10353">
            <v>0</v>
          </cell>
          <cell r="M10353">
            <v>0</v>
          </cell>
          <cell r="N10353">
            <v>0</v>
          </cell>
          <cell r="O10353">
            <v>0</v>
          </cell>
          <cell r="P10353">
            <v>0</v>
          </cell>
          <cell r="Q10353">
            <v>0</v>
          </cell>
          <cell r="R10353">
            <v>0</v>
          </cell>
          <cell r="S10353">
            <v>0</v>
          </cell>
          <cell r="T10353">
            <v>0</v>
          </cell>
          <cell r="U10353">
            <v>0</v>
          </cell>
          <cell r="V10353">
            <v>0</v>
          </cell>
          <cell r="W10353">
            <v>0</v>
          </cell>
          <cell r="X10353">
            <v>0</v>
          </cell>
          <cell r="Y10353">
            <v>0</v>
          </cell>
          <cell r="Z10353">
            <v>0</v>
          </cell>
          <cell r="AA10353">
            <v>0</v>
          </cell>
          <cell r="AB10353">
            <v>0</v>
          </cell>
        </row>
        <row r="10417">
          <cell r="E10417">
            <v>57635000</v>
          </cell>
          <cell r="F10417">
            <v>57129298</v>
          </cell>
          <cell r="G10417">
            <v>-505702</v>
          </cell>
          <cell r="H10417">
            <v>14750170.620000001</v>
          </cell>
          <cell r="I10417">
            <v>13127310.389999999</v>
          </cell>
          <cell r="J10417">
            <v>10964250.280000001</v>
          </cell>
          <cell r="K10417">
            <v>18790451.169999998</v>
          </cell>
          <cell r="L10417">
            <v>121991.5</v>
          </cell>
          <cell r="M10417">
            <v>112991.5</v>
          </cell>
          <cell r="N10417">
            <v>116704</v>
          </cell>
          <cell r="O10417">
            <v>154015</v>
          </cell>
          <cell r="P10417">
            <v>505702</v>
          </cell>
          <cell r="Q10417">
            <v>0</v>
          </cell>
          <cell r="R10417">
            <v>10004787.779999999</v>
          </cell>
          <cell r="S10417">
            <v>4623391.3400000008</v>
          </cell>
          <cell r="T10417">
            <v>1547930.16</v>
          </cell>
          <cell r="U10417">
            <v>9620179.2300000004</v>
          </cell>
          <cell r="V10417">
            <v>1846209.5</v>
          </cell>
          <cell r="W10417">
            <v>5764524.8300000001</v>
          </cell>
          <cell r="X10417">
            <v>1714344.6199999999</v>
          </cell>
          <cell r="Y10417">
            <v>3368676.83</v>
          </cell>
          <cell r="Z10417">
            <v>6242616.1200000001</v>
          </cell>
          <cell r="AA10417">
            <v>6859924.6500000004</v>
          </cell>
          <cell r="AB10417">
            <v>5533895.3999999994</v>
          </cell>
        </row>
        <row r="10529">
          <cell r="E10529">
            <v>2675000</v>
          </cell>
          <cell r="F10529">
            <v>1051480</v>
          </cell>
          <cell r="G10529">
            <v>-1623520</v>
          </cell>
          <cell r="H10529">
            <v>51029.479999999996</v>
          </cell>
          <cell r="I10529">
            <v>116144.77</v>
          </cell>
          <cell r="J10529">
            <v>186316.96000000002</v>
          </cell>
          <cell r="K10529">
            <v>1868206.27</v>
          </cell>
          <cell r="L10529">
            <v>0</v>
          </cell>
          <cell r="M10529">
            <v>0</v>
          </cell>
          <cell r="N10529">
            <v>0</v>
          </cell>
          <cell r="O10529">
            <v>1171681.97</v>
          </cell>
          <cell r="P10529">
            <v>1171681.97</v>
          </cell>
          <cell r="Q10529">
            <v>0</v>
          </cell>
          <cell r="R10529">
            <v>41229.480000000003</v>
          </cell>
          <cell r="S10529">
            <v>9799.9999999999964</v>
          </cell>
          <cell r="T10529">
            <v>21305.040000000001</v>
          </cell>
          <cell r="U10529">
            <v>69585.41</v>
          </cell>
          <cell r="V10529">
            <v>25254.32</v>
          </cell>
          <cell r="W10529">
            <v>163144.46000000002</v>
          </cell>
          <cell r="X10529">
            <v>23172.5</v>
          </cell>
          <cell r="Y10529">
            <v>0</v>
          </cell>
          <cell r="Z10529">
            <v>67086.5</v>
          </cell>
          <cell r="AA10529">
            <v>126124</v>
          </cell>
          <cell r="AB10529">
            <v>503313.8</v>
          </cell>
        </row>
        <row r="10535">
          <cell r="E10535">
            <v>0</v>
          </cell>
          <cell r="F10535">
            <v>0</v>
          </cell>
          <cell r="G10535">
            <v>0</v>
          </cell>
          <cell r="H10535">
            <v>0</v>
          </cell>
          <cell r="I10535">
            <v>0</v>
          </cell>
          <cell r="J10535">
            <v>0</v>
          </cell>
          <cell r="K10535">
            <v>0</v>
          </cell>
          <cell r="L10535">
            <v>0</v>
          </cell>
          <cell r="M10535">
            <v>0</v>
          </cell>
          <cell r="N10535">
            <v>0</v>
          </cell>
          <cell r="O10535">
            <v>0</v>
          </cell>
          <cell r="P10535">
            <v>0</v>
          </cell>
          <cell r="Q10535">
            <v>0</v>
          </cell>
          <cell r="R10535">
            <v>0</v>
          </cell>
          <cell r="S10535">
            <v>0</v>
          </cell>
          <cell r="T10535">
            <v>0</v>
          </cell>
          <cell r="U10535">
            <v>0</v>
          </cell>
          <cell r="V10535">
            <v>0</v>
          </cell>
          <cell r="W10535">
            <v>0</v>
          </cell>
          <cell r="X10535">
            <v>0</v>
          </cell>
          <cell r="Y10535">
            <v>0</v>
          </cell>
          <cell r="Z10535">
            <v>0</v>
          </cell>
          <cell r="AA10535">
            <v>0</v>
          </cell>
          <cell r="AB10535">
            <v>0</v>
          </cell>
        </row>
        <row r="10564">
          <cell r="E10564">
            <v>0</v>
          </cell>
          <cell r="F10564">
            <v>0</v>
          </cell>
          <cell r="G10564">
            <v>0</v>
          </cell>
          <cell r="H10564">
            <v>0</v>
          </cell>
          <cell r="I10564">
            <v>0</v>
          </cell>
          <cell r="J10564">
            <v>0</v>
          </cell>
          <cell r="K10564">
            <v>0</v>
          </cell>
          <cell r="L10564">
            <v>0</v>
          </cell>
          <cell r="M10564">
            <v>0</v>
          </cell>
          <cell r="N10564">
            <v>0</v>
          </cell>
          <cell r="O10564">
            <v>0</v>
          </cell>
          <cell r="P10564">
            <v>0</v>
          </cell>
          <cell r="Q10564">
            <v>0</v>
          </cell>
          <cell r="R10564">
            <v>0</v>
          </cell>
          <cell r="S10564">
            <v>0</v>
          </cell>
          <cell r="T10564">
            <v>0</v>
          </cell>
          <cell r="U10564">
            <v>0</v>
          </cell>
          <cell r="V10564">
            <v>0</v>
          </cell>
          <cell r="W10564">
            <v>0</v>
          </cell>
          <cell r="X10564">
            <v>0</v>
          </cell>
          <cell r="Y10564">
            <v>0</v>
          </cell>
          <cell r="Z10564">
            <v>0</v>
          </cell>
          <cell r="AA10564">
            <v>0</v>
          </cell>
          <cell r="AB10564">
            <v>0</v>
          </cell>
        </row>
        <row r="10568">
          <cell r="E10568">
            <v>2571000</v>
          </cell>
          <cell r="F10568">
            <v>2545301.04</v>
          </cell>
          <cell r="G10568">
            <v>-25698.959999999999</v>
          </cell>
          <cell r="H10568">
            <v>428530.02</v>
          </cell>
          <cell r="I10568">
            <v>658350.84000000008</v>
          </cell>
          <cell r="J10568">
            <v>460841.8899999999</v>
          </cell>
          <cell r="K10568">
            <v>1008809.1700000002</v>
          </cell>
          <cell r="L10568">
            <v>0</v>
          </cell>
          <cell r="M10568">
            <v>0</v>
          </cell>
          <cell r="N10568">
            <v>12849.48</v>
          </cell>
          <cell r="O10568">
            <v>12849.48</v>
          </cell>
          <cell r="P10568">
            <v>25698.959999999999</v>
          </cell>
          <cell r="Q10568">
            <v>0</v>
          </cell>
          <cell r="R10568">
            <v>214874.68</v>
          </cell>
          <cell r="S10568">
            <v>213655.34000000003</v>
          </cell>
          <cell r="T10568">
            <v>236812.44</v>
          </cell>
          <cell r="U10568">
            <v>0</v>
          </cell>
          <cell r="V10568">
            <v>421538.40000000014</v>
          </cell>
          <cell r="W10568">
            <v>0</v>
          </cell>
          <cell r="X10568">
            <v>0</v>
          </cell>
          <cell r="Y10568">
            <v>447992.40999999992</v>
          </cell>
          <cell r="Z10568">
            <v>228161.91</v>
          </cell>
          <cell r="AA10568">
            <v>312979.68</v>
          </cell>
          <cell r="AB10568">
            <v>454818.10000000003</v>
          </cell>
        </row>
        <row r="10628">
          <cell r="E10628">
            <v>4034992000</v>
          </cell>
          <cell r="F10628">
            <v>170305122.82999992</v>
          </cell>
          <cell r="G10628">
            <v>-3864686877.1700001</v>
          </cell>
          <cell r="H10628">
            <v>798005825.47000003</v>
          </cell>
          <cell r="I10628">
            <v>1004036317.0200002</v>
          </cell>
          <cell r="J10628">
            <v>806627392.22000003</v>
          </cell>
          <cell r="K10628">
            <v>1425458657.0299997</v>
          </cell>
          <cell r="L10628">
            <v>761140325.72000003</v>
          </cell>
          <cell r="M10628">
            <v>968676210.5400002</v>
          </cell>
          <cell r="N10628">
            <v>785762587.16000009</v>
          </cell>
          <cell r="O10628">
            <v>1348430553.0199997</v>
          </cell>
          <cell r="P10628">
            <v>3864009676.4399996</v>
          </cell>
          <cell r="Q10628">
            <v>16555282.789999999</v>
          </cell>
          <cell r="R10628">
            <v>1697893.5100000016</v>
          </cell>
          <cell r="S10628">
            <v>18612323.449999999</v>
          </cell>
          <cell r="T10628">
            <v>1240212.3200000003</v>
          </cell>
          <cell r="U10628">
            <v>24850462.780000001</v>
          </cell>
          <cell r="V10628">
            <v>9269431.3800000008</v>
          </cell>
          <cell r="W10628">
            <v>9298349.0399999991</v>
          </cell>
          <cell r="X10628">
            <v>9198372.160000002</v>
          </cell>
          <cell r="Y10628">
            <v>2368083.8600000003</v>
          </cell>
          <cell r="Z10628">
            <v>18458158.650000002</v>
          </cell>
          <cell r="AA10628">
            <v>27534784.27</v>
          </cell>
          <cell r="AB10628">
            <v>31035161.090000004</v>
          </cell>
        </row>
        <row r="10740">
          <cell r="E10740">
            <v>73191470000</v>
          </cell>
          <cell r="F10740">
            <v>72088037573.619995</v>
          </cell>
          <cell r="G10740">
            <v>-1103432426.3799999</v>
          </cell>
          <cell r="H10740">
            <v>7697850746.6499996</v>
          </cell>
          <cell r="I10740">
            <v>17501663764.360004</v>
          </cell>
          <cell r="J10740">
            <v>14462583785.529999</v>
          </cell>
          <cell r="K10740">
            <v>33449601871.040005</v>
          </cell>
          <cell r="L10740">
            <v>259719706.78999999</v>
          </cell>
          <cell r="M10740">
            <v>262843488.14999998</v>
          </cell>
          <cell r="N10740">
            <v>272573670.37</v>
          </cell>
          <cell r="O10740">
            <v>272434022.14000005</v>
          </cell>
          <cell r="P10740">
            <v>1067570887.45</v>
          </cell>
          <cell r="Q10740">
            <v>10362403.139999999</v>
          </cell>
          <cell r="R10740">
            <v>7435490284.3599997</v>
          </cell>
          <cell r="S10740">
            <v>-7721647.6400001179</v>
          </cell>
          <cell r="T10740">
            <v>9680249201.6800003</v>
          </cell>
          <cell r="U10740">
            <v>5258990.28</v>
          </cell>
          <cell r="V10740">
            <v>7553312084.250001</v>
          </cell>
          <cell r="W10740">
            <v>5172834.7199999988</v>
          </cell>
          <cell r="X10740">
            <v>14146349265.940001</v>
          </cell>
          <cell r="Y10740">
            <v>38488014.5</v>
          </cell>
          <cell r="Z10740">
            <v>15023057210.179998</v>
          </cell>
          <cell r="AA10740">
            <v>6966349.2300000004</v>
          </cell>
          <cell r="AB10740">
            <v>18147144289.489998</v>
          </cell>
        </row>
        <row r="10746">
          <cell r="E10746">
            <v>695276000</v>
          </cell>
          <cell r="F10746">
            <v>378029901.81999999</v>
          </cell>
          <cell r="G10746">
            <v>-317246098.18000001</v>
          </cell>
          <cell r="H10746">
            <v>10698847.75</v>
          </cell>
          <cell r="I10746">
            <v>94475901.389999986</v>
          </cell>
          <cell r="J10746">
            <v>58051491.379999995</v>
          </cell>
          <cell r="K10746">
            <v>531933606.08000004</v>
          </cell>
          <cell r="L10746">
            <v>0</v>
          </cell>
          <cell r="M10746">
            <v>79128704.49000001</v>
          </cell>
          <cell r="N10746">
            <v>34988819.729999997</v>
          </cell>
          <cell r="O10746">
            <v>203012420.56</v>
          </cell>
          <cell r="P10746">
            <v>317129944.77999997</v>
          </cell>
          <cell r="Q10746">
            <v>0</v>
          </cell>
          <cell r="R10746">
            <v>0</v>
          </cell>
          <cell r="S10746">
            <v>10698847.75</v>
          </cell>
          <cell r="T10746">
            <v>0</v>
          </cell>
          <cell r="U10746">
            <v>360751949</v>
          </cell>
          <cell r="V10746">
            <v>-345404752.10000002</v>
          </cell>
          <cell r="W10746">
            <v>9337323</v>
          </cell>
          <cell r="X10746">
            <v>9890305.6500000004</v>
          </cell>
          <cell r="Y10746">
            <v>3835043</v>
          </cell>
          <cell r="Z10746">
            <v>21933289.059999999</v>
          </cell>
          <cell r="AA10746">
            <v>8600</v>
          </cell>
          <cell r="AB10746">
            <v>306979296.46000004</v>
          </cell>
        </row>
        <row r="10775">
          <cell r="E10775">
            <v>0</v>
          </cell>
          <cell r="F10775">
            <v>0</v>
          </cell>
          <cell r="G10775">
            <v>0</v>
          </cell>
          <cell r="H10775">
            <v>0</v>
          </cell>
          <cell r="I10775">
            <v>0</v>
          </cell>
          <cell r="J10775">
            <v>0</v>
          </cell>
          <cell r="K10775">
            <v>0</v>
          </cell>
          <cell r="L10775">
            <v>0</v>
          </cell>
          <cell r="M10775">
            <v>0</v>
          </cell>
          <cell r="N10775">
            <v>0</v>
          </cell>
          <cell r="O10775">
            <v>0</v>
          </cell>
          <cell r="P10775">
            <v>0</v>
          </cell>
          <cell r="Q10775">
            <v>0</v>
          </cell>
          <cell r="R10775">
            <v>0</v>
          </cell>
          <cell r="S10775">
            <v>0</v>
          </cell>
          <cell r="T10775">
            <v>0</v>
          </cell>
          <cell r="U10775">
            <v>0</v>
          </cell>
          <cell r="V10775">
            <v>0</v>
          </cell>
          <cell r="W10775">
            <v>0</v>
          </cell>
          <cell r="X10775">
            <v>0</v>
          </cell>
          <cell r="Y10775">
            <v>0</v>
          </cell>
          <cell r="Z10775">
            <v>0</v>
          </cell>
          <cell r="AA10775">
            <v>0</v>
          </cell>
          <cell r="AB10775">
            <v>0</v>
          </cell>
        </row>
        <row r="14637">
          <cell r="E14637">
            <v>0</v>
          </cell>
          <cell r="F14637">
            <v>0</v>
          </cell>
          <cell r="G14637">
            <v>0</v>
          </cell>
          <cell r="H14637">
            <v>0</v>
          </cell>
          <cell r="I14637">
            <v>0</v>
          </cell>
          <cell r="J14637">
            <v>0</v>
          </cell>
          <cell r="K14637">
            <v>0</v>
          </cell>
          <cell r="L14637">
            <v>0</v>
          </cell>
          <cell r="M14637">
            <v>0</v>
          </cell>
          <cell r="N14637">
            <v>0</v>
          </cell>
          <cell r="O14637">
            <v>0</v>
          </cell>
          <cell r="P14637">
            <v>0</v>
          </cell>
          <cell r="Q14637">
            <v>0</v>
          </cell>
          <cell r="R14637">
            <v>0</v>
          </cell>
          <cell r="S14637">
            <v>0</v>
          </cell>
          <cell r="T14637">
            <v>0</v>
          </cell>
          <cell r="U14637">
            <v>0</v>
          </cell>
          <cell r="V14637">
            <v>0</v>
          </cell>
          <cell r="W14637">
            <v>0</v>
          </cell>
          <cell r="X14637">
            <v>0</v>
          </cell>
          <cell r="Y14637">
            <v>0</v>
          </cell>
          <cell r="Z14637">
            <v>0</v>
          </cell>
          <cell r="AA14637">
            <v>0</v>
          </cell>
          <cell r="AB14637">
            <v>0</v>
          </cell>
        </row>
        <row r="14749">
          <cell r="E14749">
            <v>1018762000</v>
          </cell>
          <cell r="F14749">
            <v>176490566.79999995</v>
          </cell>
          <cell r="G14749">
            <v>-842271433.20000005</v>
          </cell>
          <cell r="H14749">
            <v>1711370.38</v>
          </cell>
          <cell r="I14749">
            <v>1560844.6400000001</v>
          </cell>
          <cell r="J14749">
            <v>521218930.90999997</v>
          </cell>
          <cell r="K14749">
            <v>294026988.30000001</v>
          </cell>
          <cell r="L14749">
            <v>377763.16000000003</v>
          </cell>
          <cell r="M14749">
            <v>137049.84</v>
          </cell>
          <cell r="N14749">
            <v>520854704.01999998</v>
          </cell>
          <cell r="O14749">
            <v>293680580.07999998</v>
          </cell>
          <cell r="P14749">
            <v>815050097.10000002</v>
          </cell>
          <cell r="Q14749">
            <v>0</v>
          </cell>
          <cell r="R14749">
            <v>1298101.2</v>
          </cell>
          <cell r="S14749">
            <v>35506.019999999997</v>
          </cell>
          <cell r="T14749">
            <v>12719.3</v>
          </cell>
          <cell r="U14749">
            <v>46038.32</v>
          </cell>
          <cell r="V14749">
            <v>1365037.18</v>
          </cell>
          <cell r="W14749">
            <v>359313.25</v>
          </cell>
          <cell r="X14749">
            <v>0</v>
          </cell>
          <cell r="Y14749">
            <v>4913.6400000000003</v>
          </cell>
          <cell r="Z14749">
            <v>69735.22</v>
          </cell>
          <cell r="AA14749">
            <v>4250</v>
          </cell>
          <cell r="AB14749">
            <v>272423</v>
          </cell>
        </row>
        <row r="14755">
          <cell r="E14755">
            <v>0</v>
          </cell>
          <cell r="F14755">
            <v>0</v>
          </cell>
          <cell r="G14755">
            <v>0</v>
          </cell>
          <cell r="H14755">
            <v>0</v>
          </cell>
          <cell r="I14755">
            <v>0</v>
          </cell>
          <cell r="J14755">
            <v>0</v>
          </cell>
          <cell r="K14755">
            <v>0</v>
          </cell>
          <cell r="L14755">
            <v>0</v>
          </cell>
          <cell r="M14755">
            <v>0</v>
          </cell>
          <cell r="N14755">
            <v>0</v>
          </cell>
          <cell r="O14755">
            <v>0</v>
          </cell>
          <cell r="P14755">
            <v>0</v>
          </cell>
          <cell r="Q14755">
            <v>0</v>
          </cell>
          <cell r="R14755">
            <v>0</v>
          </cell>
          <cell r="S14755">
            <v>0</v>
          </cell>
          <cell r="T14755">
            <v>0</v>
          </cell>
          <cell r="U14755">
            <v>0</v>
          </cell>
          <cell r="V14755">
            <v>0</v>
          </cell>
          <cell r="W14755">
            <v>0</v>
          </cell>
          <cell r="X14755">
            <v>0</v>
          </cell>
          <cell r="Y14755">
            <v>0</v>
          </cell>
          <cell r="Z14755">
            <v>0</v>
          </cell>
          <cell r="AA14755">
            <v>0</v>
          </cell>
          <cell r="AB14755">
            <v>0</v>
          </cell>
        </row>
        <row r="14784">
          <cell r="E14784">
            <v>0</v>
          </cell>
          <cell r="F14784">
            <v>0</v>
          </cell>
          <cell r="G14784">
            <v>0</v>
          </cell>
          <cell r="H14784">
            <v>0</v>
          </cell>
          <cell r="I14784">
            <v>0</v>
          </cell>
          <cell r="J14784">
            <v>0</v>
          </cell>
          <cell r="K14784">
            <v>0</v>
          </cell>
          <cell r="L14784">
            <v>0</v>
          </cell>
          <cell r="M14784">
            <v>0</v>
          </cell>
          <cell r="N14784">
            <v>0</v>
          </cell>
          <cell r="O14784">
            <v>0</v>
          </cell>
          <cell r="P14784">
            <v>0</v>
          </cell>
          <cell r="Q14784">
            <v>0</v>
          </cell>
          <cell r="R14784">
            <v>0</v>
          </cell>
          <cell r="S14784">
            <v>0</v>
          </cell>
          <cell r="T14784">
            <v>0</v>
          </cell>
          <cell r="U14784">
            <v>0</v>
          </cell>
          <cell r="V14784">
            <v>0</v>
          </cell>
          <cell r="W14784">
            <v>0</v>
          </cell>
          <cell r="X14784">
            <v>0</v>
          </cell>
          <cell r="Y14784">
            <v>0</v>
          </cell>
          <cell r="Z14784">
            <v>0</v>
          </cell>
          <cell r="AA14784">
            <v>0</v>
          </cell>
          <cell r="AB14784">
            <v>0</v>
          </cell>
        </row>
        <row r="14788">
          <cell r="E14788">
            <v>0</v>
          </cell>
          <cell r="F14788">
            <v>0</v>
          </cell>
          <cell r="G14788">
            <v>0</v>
          </cell>
          <cell r="H14788">
            <v>0</v>
          </cell>
          <cell r="I14788">
            <v>0</v>
          </cell>
          <cell r="J14788">
            <v>0</v>
          </cell>
          <cell r="K14788">
            <v>0</v>
          </cell>
          <cell r="Q14788">
            <v>0</v>
          </cell>
          <cell r="R14788">
            <v>0</v>
          </cell>
          <cell r="S14788">
            <v>0</v>
          </cell>
          <cell r="T14788">
            <v>0</v>
          </cell>
          <cell r="U14788">
            <v>0</v>
          </cell>
          <cell r="V14788">
            <v>0</v>
          </cell>
          <cell r="W14788">
            <v>0</v>
          </cell>
          <cell r="X14788">
            <v>0</v>
          </cell>
          <cell r="Y14788">
            <v>0</v>
          </cell>
          <cell r="Z14788">
            <v>0</v>
          </cell>
          <cell r="AA14788">
            <v>0</v>
          </cell>
          <cell r="AB14788">
            <v>0</v>
          </cell>
        </row>
        <row r="14848">
          <cell r="E14848">
            <v>0</v>
          </cell>
          <cell r="H14848">
            <v>0</v>
          </cell>
          <cell r="I14848">
            <v>0</v>
          </cell>
          <cell r="J14848">
            <v>0</v>
          </cell>
          <cell r="K14848">
            <v>0</v>
          </cell>
          <cell r="L14848">
            <v>0</v>
          </cell>
          <cell r="M14848">
            <v>0</v>
          </cell>
          <cell r="N14848">
            <v>0</v>
          </cell>
          <cell r="O14848">
            <v>0</v>
          </cell>
          <cell r="P14848">
            <v>0</v>
          </cell>
          <cell r="Q14848">
            <v>0</v>
          </cell>
          <cell r="R14848">
            <v>0</v>
          </cell>
          <cell r="S14848">
            <v>0</v>
          </cell>
          <cell r="T14848">
            <v>0</v>
          </cell>
          <cell r="U14848">
            <v>0</v>
          </cell>
          <cell r="V14848">
            <v>0</v>
          </cell>
          <cell r="W14848">
            <v>0</v>
          </cell>
          <cell r="X14848">
            <v>0</v>
          </cell>
          <cell r="Y14848">
            <v>0</v>
          </cell>
          <cell r="Z14848">
            <v>0</v>
          </cell>
          <cell r="AA14848">
            <v>0</v>
          </cell>
          <cell r="AB14848">
            <v>0</v>
          </cell>
        </row>
        <row r="14960">
          <cell r="E14960">
            <v>202556000</v>
          </cell>
          <cell r="H14960">
            <v>35527.08</v>
          </cell>
          <cell r="I14960">
            <v>530093.29</v>
          </cell>
          <cell r="J14960">
            <v>134220516.38999999</v>
          </cell>
          <cell r="K14960">
            <v>519297.87999999989</v>
          </cell>
          <cell r="L14960">
            <v>0</v>
          </cell>
          <cell r="M14960">
            <v>0</v>
          </cell>
          <cell r="N14960">
            <v>0</v>
          </cell>
          <cell r="O14960">
            <v>0</v>
          </cell>
          <cell r="P14960">
            <v>0</v>
          </cell>
          <cell r="Q14960">
            <v>17044.18</v>
          </cell>
          <cell r="R14960">
            <v>18482.900000000001</v>
          </cell>
          <cell r="S14960">
            <v>0</v>
          </cell>
          <cell r="T14960">
            <v>98199.15</v>
          </cell>
          <cell r="U14960">
            <v>224386.92999999996</v>
          </cell>
          <cell r="V14960">
            <v>207507.21000000005</v>
          </cell>
          <cell r="W14960">
            <v>56729476.979999997</v>
          </cell>
          <cell r="X14960">
            <v>77460440.409999996</v>
          </cell>
          <cell r="Y14960">
            <v>30599</v>
          </cell>
          <cell r="Z14960">
            <v>5279365</v>
          </cell>
          <cell r="AA14960">
            <v>-11505422</v>
          </cell>
          <cell r="AB14960">
            <v>6745354.8799999999</v>
          </cell>
        </row>
        <row r="14966">
          <cell r="E14966">
            <v>0</v>
          </cell>
          <cell r="H14966">
            <v>0</v>
          </cell>
          <cell r="I14966">
            <v>0</v>
          </cell>
          <cell r="J14966">
            <v>0</v>
          </cell>
          <cell r="K14966">
            <v>0</v>
          </cell>
          <cell r="L14966">
            <v>0</v>
          </cell>
          <cell r="M14966">
            <v>0</v>
          </cell>
          <cell r="N14966">
            <v>0</v>
          </cell>
          <cell r="O14966">
            <v>0</v>
          </cell>
          <cell r="P14966">
            <v>0</v>
          </cell>
          <cell r="Q14966">
            <v>0</v>
          </cell>
          <cell r="R14966">
            <v>0</v>
          </cell>
          <cell r="S14966">
            <v>0</v>
          </cell>
          <cell r="T14966">
            <v>0</v>
          </cell>
          <cell r="U14966">
            <v>0</v>
          </cell>
          <cell r="V14966">
            <v>0</v>
          </cell>
          <cell r="W14966">
            <v>0</v>
          </cell>
          <cell r="X14966">
            <v>0</v>
          </cell>
          <cell r="Y14966">
            <v>0</v>
          </cell>
          <cell r="Z14966">
            <v>0</v>
          </cell>
          <cell r="AA14966">
            <v>0</v>
          </cell>
          <cell r="AB14966">
            <v>0</v>
          </cell>
        </row>
        <row r="14995">
          <cell r="E14995">
            <v>0</v>
          </cell>
          <cell r="H14995">
            <v>0</v>
          </cell>
          <cell r="I14995">
            <v>0</v>
          </cell>
          <cell r="J14995">
            <v>0</v>
          </cell>
          <cell r="K14995">
            <v>0</v>
          </cell>
          <cell r="L14995">
            <v>0</v>
          </cell>
          <cell r="M14995">
            <v>0</v>
          </cell>
          <cell r="N14995">
            <v>0</v>
          </cell>
          <cell r="O14995">
            <v>0</v>
          </cell>
          <cell r="P14995">
            <v>0</v>
          </cell>
          <cell r="Q14995">
            <v>0</v>
          </cell>
          <cell r="R14995">
            <v>0</v>
          </cell>
          <cell r="S14995">
            <v>0</v>
          </cell>
          <cell r="T14995">
            <v>0</v>
          </cell>
          <cell r="U14995">
            <v>0</v>
          </cell>
          <cell r="V14995">
            <v>0</v>
          </cell>
          <cell r="W14995">
            <v>0</v>
          </cell>
          <cell r="X14995">
            <v>0</v>
          </cell>
          <cell r="Y14995">
            <v>0</v>
          </cell>
          <cell r="Z14995">
            <v>0</v>
          </cell>
          <cell r="AA14995">
            <v>0</v>
          </cell>
          <cell r="AB14995">
            <v>0</v>
          </cell>
        </row>
        <row r="14999">
          <cell r="E14999">
            <v>0</v>
          </cell>
          <cell r="H14999">
            <v>0</v>
          </cell>
          <cell r="I14999">
            <v>0</v>
          </cell>
          <cell r="J14999">
            <v>0</v>
          </cell>
          <cell r="K14999">
            <v>0</v>
          </cell>
          <cell r="Q14999">
            <v>0</v>
          </cell>
          <cell r="R14999">
            <v>0</v>
          </cell>
          <cell r="S14999">
            <v>0</v>
          </cell>
          <cell r="T14999">
            <v>0</v>
          </cell>
          <cell r="U14999">
            <v>0</v>
          </cell>
          <cell r="V14999">
            <v>0</v>
          </cell>
          <cell r="W14999">
            <v>0</v>
          </cell>
          <cell r="X14999">
            <v>0</v>
          </cell>
          <cell r="Y14999">
            <v>0</v>
          </cell>
          <cell r="Z14999">
            <v>0</v>
          </cell>
          <cell r="AA14999">
            <v>0</v>
          </cell>
          <cell r="AB14999">
            <v>0</v>
          </cell>
        </row>
        <row r="15059">
          <cell r="E15059">
            <v>0</v>
          </cell>
          <cell r="H15059">
            <v>0</v>
          </cell>
          <cell r="I15059">
            <v>0</v>
          </cell>
          <cell r="J15059">
            <v>0</v>
          </cell>
          <cell r="K15059">
            <v>0</v>
          </cell>
          <cell r="L15059">
            <v>0</v>
          </cell>
          <cell r="M15059">
            <v>0</v>
          </cell>
          <cell r="N15059">
            <v>0</v>
          </cell>
          <cell r="O15059">
            <v>0</v>
          </cell>
          <cell r="P15059">
            <v>0</v>
          </cell>
          <cell r="Q15059">
            <v>0</v>
          </cell>
          <cell r="R15059">
            <v>0</v>
          </cell>
          <cell r="S15059">
            <v>0</v>
          </cell>
          <cell r="T15059">
            <v>0</v>
          </cell>
          <cell r="U15059">
            <v>0</v>
          </cell>
          <cell r="V15059">
            <v>0</v>
          </cell>
          <cell r="W15059">
            <v>0</v>
          </cell>
          <cell r="X15059">
            <v>0</v>
          </cell>
          <cell r="Y15059">
            <v>0</v>
          </cell>
          <cell r="Z15059">
            <v>0</v>
          </cell>
          <cell r="AA15059">
            <v>0</v>
          </cell>
          <cell r="AB15059">
            <v>0</v>
          </cell>
        </row>
        <row r="15171">
          <cell r="E15171">
            <v>146630000.00000003</v>
          </cell>
          <cell r="H15171">
            <v>27514128.16</v>
          </cell>
          <cell r="I15171">
            <v>96891917.769999996</v>
          </cell>
          <cell r="J15171">
            <v>11312772.869999999</v>
          </cell>
          <cell r="K15171">
            <v>10891750.120000001</v>
          </cell>
          <cell r="L15171">
            <v>0</v>
          </cell>
          <cell r="M15171">
            <v>0</v>
          </cell>
          <cell r="N15171">
            <v>0</v>
          </cell>
          <cell r="O15171">
            <v>0</v>
          </cell>
          <cell r="P15171">
            <v>0</v>
          </cell>
          <cell r="Q15171">
            <v>0</v>
          </cell>
          <cell r="R15171">
            <v>179328.16</v>
          </cell>
          <cell r="S15171">
            <v>27334800</v>
          </cell>
          <cell r="T15171">
            <v>2961750</v>
          </cell>
          <cell r="U15171">
            <v>38377381.859999999</v>
          </cell>
          <cell r="V15171">
            <v>55552785.909999996</v>
          </cell>
          <cell r="W15171">
            <v>6332885.2000000002</v>
          </cell>
          <cell r="X15171">
            <v>4751154.67</v>
          </cell>
          <cell r="Y15171">
            <v>228733</v>
          </cell>
          <cell r="Z15171">
            <v>185446.68</v>
          </cell>
          <cell r="AA15171">
            <v>217259.28</v>
          </cell>
          <cell r="AB15171">
            <v>10489044.16</v>
          </cell>
        </row>
        <row r="15177">
          <cell r="E15177">
            <v>0</v>
          </cell>
          <cell r="H15177">
            <v>0</v>
          </cell>
          <cell r="I15177">
            <v>0</v>
          </cell>
          <cell r="J15177">
            <v>0</v>
          </cell>
          <cell r="K15177">
            <v>0</v>
          </cell>
          <cell r="L15177">
            <v>0</v>
          </cell>
          <cell r="M15177">
            <v>0</v>
          </cell>
          <cell r="N15177">
            <v>0</v>
          </cell>
          <cell r="O15177">
            <v>0</v>
          </cell>
          <cell r="P15177">
            <v>0</v>
          </cell>
          <cell r="Q15177">
            <v>0</v>
          </cell>
          <cell r="R15177">
            <v>0</v>
          </cell>
          <cell r="S15177">
            <v>0</v>
          </cell>
          <cell r="T15177">
            <v>0</v>
          </cell>
          <cell r="U15177">
            <v>0</v>
          </cell>
          <cell r="V15177">
            <v>0</v>
          </cell>
          <cell r="W15177">
            <v>0</v>
          </cell>
          <cell r="X15177">
            <v>0</v>
          </cell>
          <cell r="Y15177">
            <v>0</v>
          </cell>
          <cell r="Z15177">
            <v>0</v>
          </cell>
          <cell r="AA15177">
            <v>0</v>
          </cell>
          <cell r="AB15177">
            <v>0</v>
          </cell>
        </row>
        <row r="15206">
          <cell r="E15206">
            <v>0</v>
          </cell>
          <cell r="H15206">
            <v>0</v>
          </cell>
          <cell r="I15206">
            <v>0</v>
          </cell>
          <cell r="J15206">
            <v>0</v>
          </cell>
          <cell r="K15206">
            <v>0</v>
          </cell>
          <cell r="L15206">
            <v>0</v>
          </cell>
          <cell r="M15206">
            <v>0</v>
          </cell>
          <cell r="N15206">
            <v>0</v>
          </cell>
          <cell r="O15206">
            <v>0</v>
          </cell>
          <cell r="P15206">
            <v>0</v>
          </cell>
          <cell r="Q15206">
            <v>0</v>
          </cell>
          <cell r="R15206">
            <v>0</v>
          </cell>
          <cell r="S15206">
            <v>0</v>
          </cell>
          <cell r="T15206">
            <v>0</v>
          </cell>
          <cell r="U15206">
            <v>0</v>
          </cell>
          <cell r="V15206">
            <v>0</v>
          </cell>
          <cell r="W15206">
            <v>0</v>
          </cell>
          <cell r="X15206">
            <v>0</v>
          </cell>
          <cell r="Y15206">
            <v>0</v>
          </cell>
          <cell r="Z15206">
            <v>0</v>
          </cell>
          <cell r="AA15206">
            <v>0</v>
          </cell>
          <cell r="AB15206">
            <v>0</v>
          </cell>
        </row>
        <row r="15210">
          <cell r="E15210">
            <v>0</v>
          </cell>
          <cell r="H15210">
            <v>0</v>
          </cell>
          <cell r="I15210">
            <v>0</v>
          </cell>
          <cell r="J15210">
            <v>0</v>
          </cell>
          <cell r="K15210">
            <v>0</v>
          </cell>
          <cell r="Q15210">
            <v>0</v>
          </cell>
          <cell r="R15210">
            <v>0</v>
          </cell>
          <cell r="S15210">
            <v>0</v>
          </cell>
          <cell r="T15210">
            <v>0</v>
          </cell>
          <cell r="U15210">
            <v>0</v>
          </cell>
          <cell r="V15210">
            <v>0</v>
          </cell>
          <cell r="W15210">
            <v>0</v>
          </cell>
          <cell r="X15210">
            <v>0</v>
          </cell>
          <cell r="Y15210">
            <v>0</v>
          </cell>
          <cell r="Z15210">
            <v>0</v>
          </cell>
          <cell r="AA15210">
            <v>0</v>
          </cell>
          <cell r="AB15210">
            <v>0</v>
          </cell>
        </row>
        <row r="15270">
          <cell r="E15270">
            <v>0</v>
          </cell>
          <cell r="H15270">
            <v>0</v>
          </cell>
          <cell r="I15270">
            <v>0</v>
          </cell>
          <cell r="J15270">
            <v>0</v>
          </cell>
          <cell r="K15270">
            <v>0</v>
          </cell>
          <cell r="L15270">
            <v>0</v>
          </cell>
          <cell r="M15270">
            <v>0</v>
          </cell>
          <cell r="N15270">
            <v>0</v>
          </cell>
          <cell r="O15270">
            <v>0</v>
          </cell>
          <cell r="P15270">
            <v>0</v>
          </cell>
          <cell r="Q15270">
            <v>0</v>
          </cell>
          <cell r="R15270">
            <v>0</v>
          </cell>
          <cell r="S15270">
            <v>0</v>
          </cell>
          <cell r="T15270">
            <v>0</v>
          </cell>
          <cell r="U15270">
            <v>0</v>
          </cell>
          <cell r="V15270">
            <v>0</v>
          </cell>
          <cell r="W15270">
            <v>0</v>
          </cell>
          <cell r="X15270">
            <v>0</v>
          </cell>
          <cell r="Y15270">
            <v>0</v>
          </cell>
          <cell r="Z15270">
            <v>0</v>
          </cell>
          <cell r="AA15270">
            <v>0</v>
          </cell>
          <cell r="AB15270">
            <v>0</v>
          </cell>
        </row>
        <row r="15382">
          <cell r="E15382">
            <v>75107000</v>
          </cell>
          <cell r="H15382">
            <v>1351611.75</v>
          </cell>
          <cell r="I15382">
            <v>28230866.560000002</v>
          </cell>
          <cell r="J15382">
            <v>42451610.909999996</v>
          </cell>
          <cell r="K15382">
            <v>2592747.9700000002</v>
          </cell>
          <cell r="L15382">
            <v>0</v>
          </cell>
          <cell r="M15382">
            <v>0</v>
          </cell>
          <cell r="N15382">
            <v>0</v>
          </cell>
          <cell r="O15382">
            <v>0</v>
          </cell>
          <cell r="P15382">
            <v>0</v>
          </cell>
          <cell r="Q15382">
            <v>198300</v>
          </cell>
          <cell r="R15382">
            <v>96000</v>
          </cell>
          <cell r="S15382">
            <v>1057311.75</v>
          </cell>
          <cell r="T15382">
            <v>530186.05000000005</v>
          </cell>
          <cell r="U15382">
            <v>10536519.49</v>
          </cell>
          <cell r="V15382">
            <v>17164161.02</v>
          </cell>
          <cell r="W15382">
            <v>8340222.8100000005</v>
          </cell>
          <cell r="X15382">
            <v>28333791.27</v>
          </cell>
          <cell r="Y15382">
            <v>5777596.8300000001</v>
          </cell>
          <cell r="Z15382">
            <v>359512.45999999996</v>
          </cell>
          <cell r="AA15382">
            <v>554336.62</v>
          </cell>
          <cell r="AB15382">
            <v>1678898.89</v>
          </cell>
        </row>
        <row r="15388">
          <cell r="E15388">
            <v>0</v>
          </cell>
          <cell r="H15388">
            <v>0</v>
          </cell>
          <cell r="I15388">
            <v>0</v>
          </cell>
          <cell r="J15388">
            <v>0</v>
          </cell>
          <cell r="K15388">
            <v>0</v>
          </cell>
          <cell r="L15388">
            <v>0</v>
          </cell>
          <cell r="M15388">
            <v>0</v>
          </cell>
          <cell r="N15388">
            <v>0</v>
          </cell>
          <cell r="O15388">
            <v>0</v>
          </cell>
          <cell r="P15388">
            <v>0</v>
          </cell>
          <cell r="Q15388">
            <v>0</v>
          </cell>
          <cell r="R15388">
            <v>0</v>
          </cell>
          <cell r="S15388">
            <v>0</v>
          </cell>
          <cell r="T15388">
            <v>0</v>
          </cell>
          <cell r="U15388">
            <v>0</v>
          </cell>
          <cell r="V15388">
            <v>0</v>
          </cell>
          <cell r="W15388">
            <v>0</v>
          </cell>
          <cell r="X15388">
            <v>0</v>
          </cell>
          <cell r="Y15388">
            <v>0</v>
          </cell>
          <cell r="Z15388">
            <v>0</v>
          </cell>
          <cell r="AA15388">
            <v>0</v>
          </cell>
          <cell r="AB15388">
            <v>0</v>
          </cell>
        </row>
        <row r="15417">
          <cell r="E15417">
            <v>0</v>
          </cell>
          <cell r="H15417">
            <v>0</v>
          </cell>
          <cell r="I15417">
            <v>0</v>
          </cell>
          <cell r="J15417">
            <v>0</v>
          </cell>
          <cell r="K15417">
            <v>0</v>
          </cell>
          <cell r="L15417">
            <v>0</v>
          </cell>
          <cell r="M15417">
            <v>0</v>
          </cell>
          <cell r="N15417">
            <v>0</v>
          </cell>
          <cell r="O15417">
            <v>0</v>
          </cell>
          <cell r="P15417">
            <v>0</v>
          </cell>
          <cell r="Q15417">
            <v>0</v>
          </cell>
          <cell r="R15417">
            <v>0</v>
          </cell>
          <cell r="S15417">
            <v>0</v>
          </cell>
          <cell r="T15417">
            <v>0</v>
          </cell>
          <cell r="U15417">
            <v>0</v>
          </cell>
          <cell r="V15417">
            <v>0</v>
          </cell>
          <cell r="W15417">
            <v>0</v>
          </cell>
          <cell r="X15417">
            <v>0</v>
          </cell>
          <cell r="Y15417">
            <v>0</v>
          </cell>
          <cell r="Z15417">
            <v>0</v>
          </cell>
          <cell r="AA15417">
            <v>0</v>
          </cell>
          <cell r="AB15417">
            <v>0</v>
          </cell>
        </row>
        <row r="15421">
          <cell r="E15421">
            <v>0</v>
          </cell>
          <cell r="H15421">
            <v>0</v>
          </cell>
          <cell r="I15421">
            <v>0</v>
          </cell>
          <cell r="J15421">
            <v>0</v>
          </cell>
          <cell r="K15421">
            <v>0</v>
          </cell>
          <cell r="Q15421">
            <v>0</v>
          </cell>
          <cell r="R15421">
            <v>0</v>
          </cell>
          <cell r="S15421">
            <v>0</v>
          </cell>
          <cell r="T15421">
            <v>0</v>
          </cell>
          <cell r="U15421">
            <v>0</v>
          </cell>
          <cell r="V15421">
            <v>0</v>
          </cell>
          <cell r="W15421">
            <v>0</v>
          </cell>
          <cell r="X15421">
            <v>0</v>
          </cell>
          <cell r="Y15421">
            <v>0</v>
          </cell>
          <cell r="Z15421">
            <v>0</v>
          </cell>
          <cell r="AA15421">
            <v>0</v>
          </cell>
          <cell r="AB15421">
            <v>0</v>
          </cell>
        </row>
        <row r="15481">
          <cell r="E15481">
            <v>0</v>
          </cell>
          <cell r="H15481">
            <v>0</v>
          </cell>
          <cell r="I15481">
            <v>0</v>
          </cell>
          <cell r="J15481">
            <v>0</v>
          </cell>
          <cell r="K15481">
            <v>0</v>
          </cell>
          <cell r="L15481">
            <v>0</v>
          </cell>
          <cell r="M15481">
            <v>0</v>
          </cell>
          <cell r="N15481">
            <v>0</v>
          </cell>
          <cell r="O15481">
            <v>0</v>
          </cell>
          <cell r="P15481">
            <v>0</v>
          </cell>
          <cell r="Q15481">
            <v>0</v>
          </cell>
          <cell r="R15481">
            <v>0</v>
          </cell>
          <cell r="S15481">
            <v>0</v>
          </cell>
          <cell r="T15481">
            <v>0</v>
          </cell>
          <cell r="U15481">
            <v>0</v>
          </cell>
          <cell r="V15481">
            <v>0</v>
          </cell>
          <cell r="W15481">
            <v>0</v>
          </cell>
          <cell r="X15481">
            <v>0</v>
          </cell>
          <cell r="Y15481">
            <v>0</v>
          </cell>
          <cell r="Z15481">
            <v>0</v>
          </cell>
          <cell r="AA15481">
            <v>0</v>
          </cell>
          <cell r="AB15481">
            <v>0</v>
          </cell>
        </row>
        <row r="15593">
          <cell r="E15593">
            <v>145978000</v>
          </cell>
          <cell r="H15593">
            <v>796248</v>
          </cell>
          <cell r="I15593">
            <v>133136416.39</v>
          </cell>
          <cell r="J15593">
            <v>4412775.07</v>
          </cell>
          <cell r="K15593">
            <v>4507057.32</v>
          </cell>
          <cell r="L15593">
            <v>0</v>
          </cell>
          <cell r="M15593">
            <v>0</v>
          </cell>
          <cell r="N15593">
            <v>0</v>
          </cell>
          <cell r="O15593">
            <v>0</v>
          </cell>
          <cell r="P15593">
            <v>0</v>
          </cell>
          <cell r="Q15593">
            <v>118748.48999999999</v>
          </cell>
          <cell r="R15593">
            <v>653702.51</v>
          </cell>
          <cell r="S15593">
            <v>23797</v>
          </cell>
          <cell r="T15593">
            <v>52346702</v>
          </cell>
          <cell r="U15593">
            <v>44571532.340000004</v>
          </cell>
          <cell r="V15593">
            <v>36218182.049999997</v>
          </cell>
          <cell r="W15593">
            <v>2876188.38</v>
          </cell>
          <cell r="X15593">
            <v>1380367.69</v>
          </cell>
          <cell r="Y15593">
            <v>156219</v>
          </cell>
          <cell r="Z15593">
            <v>4155792</v>
          </cell>
          <cell r="AA15593">
            <v>202980.41</v>
          </cell>
          <cell r="AB15593">
            <v>148284.90999999968</v>
          </cell>
        </row>
        <row r="15599">
          <cell r="E15599">
            <v>0</v>
          </cell>
          <cell r="H15599">
            <v>0</v>
          </cell>
          <cell r="I15599">
            <v>0</v>
          </cell>
          <cell r="J15599">
            <v>0</v>
          </cell>
          <cell r="K15599">
            <v>0</v>
          </cell>
          <cell r="L15599">
            <v>0</v>
          </cell>
          <cell r="M15599">
            <v>0</v>
          </cell>
          <cell r="N15599">
            <v>0</v>
          </cell>
          <cell r="O15599">
            <v>0</v>
          </cell>
          <cell r="P15599">
            <v>0</v>
          </cell>
          <cell r="Q15599">
            <v>0</v>
          </cell>
          <cell r="R15599">
            <v>0</v>
          </cell>
          <cell r="S15599">
            <v>0</v>
          </cell>
          <cell r="T15599">
            <v>0</v>
          </cell>
          <cell r="U15599">
            <v>0</v>
          </cell>
          <cell r="V15599">
            <v>0</v>
          </cell>
          <cell r="W15599">
            <v>0</v>
          </cell>
          <cell r="X15599">
            <v>0</v>
          </cell>
          <cell r="Y15599">
            <v>0</v>
          </cell>
          <cell r="Z15599">
            <v>0</v>
          </cell>
          <cell r="AA15599">
            <v>0</v>
          </cell>
          <cell r="AB15599">
            <v>0</v>
          </cell>
        </row>
        <row r="15628">
          <cell r="E15628">
            <v>0</v>
          </cell>
          <cell r="H15628">
            <v>0</v>
          </cell>
          <cell r="I15628">
            <v>0</v>
          </cell>
          <cell r="J15628">
            <v>0</v>
          </cell>
          <cell r="K15628">
            <v>0</v>
          </cell>
          <cell r="L15628">
            <v>0</v>
          </cell>
          <cell r="M15628">
            <v>0</v>
          </cell>
          <cell r="N15628">
            <v>0</v>
          </cell>
          <cell r="O15628">
            <v>0</v>
          </cell>
          <cell r="P15628">
            <v>0</v>
          </cell>
          <cell r="Q15628">
            <v>0</v>
          </cell>
          <cell r="R15628">
            <v>0</v>
          </cell>
          <cell r="S15628">
            <v>0</v>
          </cell>
          <cell r="T15628">
            <v>0</v>
          </cell>
          <cell r="U15628">
            <v>0</v>
          </cell>
          <cell r="V15628">
            <v>0</v>
          </cell>
          <cell r="W15628">
            <v>0</v>
          </cell>
          <cell r="X15628">
            <v>0</v>
          </cell>
          <cell r="Y15628">
            <v>0</v>
          </cell>
          <cell r="Z15628">
            <v>0</v>
          </cell>
          <cell r="AA15628">
            <v>0</v>
          </cell>
          <cell r="AB15628">
            <v>0</v>
          </cell>
        </row>
        <row r="15632">
          <cell r="E15632">
            <v>0</v>
          </cell>
          <cell r="H15632">
            <v>0</v>
          </cell>
          <cell r="I15632">
            <v>0</v>
          </cell>
          <cell r="J15632">
            <v>0</v>
          </cell>
          <cell r="K15632">
            <v>0</v>
          </cell>
          <cell r="Q15632">
            <v>0</v>
          </cell>
          <cell r="R15632">
            <v>0</v>
          </cell>
          <cell r="S15632">
            <v>0</v>
          </cell>
          <cell r="T15632">
            <v>0</v>
          </cell>
          <cell r="U15632">
            <v>0</v>
          </cell>
          <cell r="V15632">
            <v>0</v>
          </cell>
          <cell r="W15632">
            <v>0</v>
          </cell>
          <cell r="X15632">
            <v>0</v>
          </cell>
          <cell r="Y15632">
            <v>0</v>
          </cell>
          <cell r="Z15632">
            <v>0</v>
          </cell>
          <cell r="AA15632">
            <v>0</v>
          </cell>
          <cell r="AB15632">
            <v>0</v>
          </cell>
        </row>
        <row r="15692">
          <cell r="E15692">
            <v>0</v>
          </cell>
          <cell r="H15692">
            <v>0</v>
          </cell>
          <cell r="I15692">
            <v>0</v>
          </cell>
          <cell r="J15692">
            <v>0</v>
          </cell>
          <cell r="K15692">
            <v>0</v>
          </cell>
          <cell r="L15692">
            <v>0</v>
          </cell>
          <cell r="M15692">
            <v>0</v>
          </cell>
          <cell r="N15692">
            <v>0</v>
          </cell>
          <cell r="O15692">
            <v>0</v>
          </cell>
          <cell r="P15692">
            <v>0</v>
          </cell>
          <cell r="Q15692">
            <v>0</v>
          </cell>
          <cell r="R15692">
            <v>0</v>
          </cell>
          <cell r="S15692">
            <v>0</v>
          </cell>
          <cell r="T15692">
            <v>0</v>
          </cell>
          <cell r="U15692">
            <v>0</v>
          </cell>
          <cell r="V15692">
            <v>0</v>
          </cell>
          <cell r="W15692">
            <v>0</v>
          </cell>
          <cell r="X15692">
            <v>0</v>
          </cell>
          <cell r="Y15692">
            <v>0</v>
          </cell>
          <cell r="Z15692">
            <v>0</v>
          </cell>
          <cell r="AA15692">
            <v>0</v>
          </cell>
          <cell r="AB15692">
            <v>0</v>
          </cell>
        </row>
        <row r="15804">
          <cell r="E15804">
            <v>157589000</v>
          </cell>
          <cell r="H15804">
            <v>303045.76000000001</v>
          </cell>
          <cell r="I15804">
            <v>103474657.76000001</v>
          </cell>
          <cell r="J15804">
            <v>53208043.899999999</v>
          </cell>
          <cell r="K15804">
            <v>495053.04000000004</v>
          </cell>
          <cell r="L15804">
            <v>0</v>
          </cell>
          <cell r="M15804">
            <v>0</v>
          </cell>
          <cell r="N15804">
            <v>0</v>
          </cell>
          <cell r="O15804">
            <v>0</v>
          </cell>
          <cell r="P15804">
            <v>0</v>
          </cell>
          <cell r="Q15804">
            <v>47214.22</v>
          </cell>
          <cell r="R15804">
            <v>178371.16999999998</v>
          </cell>
          <cell r="S15804">
            <v>77460.37</v>
          </cell>
          <cell r="T15804">
            <v>16685350.299999999</v>
          </cell>
          <cell r="U15804">
            <v>75097589.819999993</v>
          </cell>
          <cell r="V15804">
            <v>11691717.640000001</v>
          </cell>
          <cell r="W15804">
            <v>22204676.84</v>
          </cell>
          <cell r="X15804">
            <v>21514855.710000001</v>
          </cell>
          <cell r="Y15804">
            <v>9488511.3500000015</v>
          </cell>
          <cell r="Z15804">
            <v>99951.95</v>
          </cell>
          <cell r="AA15804">
            <v>105373.19</v>
          </cell>
          <cell r="AB15804">
            <v>289727.90000000002</v>
          </cell>
        </row>
        <row r="15810">
          <cell r="E15810">
            <v>0</v>
          </cell>
          <cell r="H15810">
            <v>0</v>
          </cell>
          <cell r="I15810">
            <v>0</v>
          </cell>
          <cell r="J15810">
            <v>0</v>
          </cell>
          <cell r="K15810">
            <v>0</v>
          </cell>
          <cell r="L15810">
            <v>0</v>
          </cell>
          <cell r="M15810">
            <v>0</v>
          </cell>
          <cell r="N15810">
            <v>0</v>
          </cell>
          <cell r="O15810">
            <v>0</v>
          </cell>
          <cell r="P15810">
            <v>0</v>
          </cell>
          <cell r="Q15810">
            <v>0</v>
          </cell>
          <cell r="R15810">
            <v>0</v>
          </cell>
          <cell r="S15810">
            <v>0</v>
          </cell>
          <cell r="T15810">
            <v>0</v>
          </cell>
          <cell r="U15810">
            <v>0</v>
          </cell>
          <cell r="V15810">
            <v>0</v>
          </cell>
          <cell r="W15810">
            <v>0</v>
          </cell>
          <cell r="X15810">
            <v>0</v>
          </cell>
          <cell r="Y15810">
            <v>0</v>
          </cell>
          <cell r="Z15810">
            <v>0</v>
          </cell>
          <cell r="AA15810">
            <v>0</v>
          </cell>
          <cell r="AB15810">
            <v>0</v>
          </cell>
        </row>
        <row r="15839">
          <cell r="E15839">
            <v>0</v>
          </cell>
          <cell r="H15839">
            <v>0</v>
          </cell>
          <cell r="I15839">
            <v>0</v>
          </cell>
          <cell r="J15839">
            <v>0</v>
          </cell>
          <cell r="K15839">
            <v>0</v>
          </cell>
          <cell r="L15839">
            <v>0</v>
          </cell>
          <cell r="M15839">
            <v>0</v>
          </cell>
          <cell r="N15839">
            <v>0</v>
          </cell>
          <cell r="O15839">
            <v>0</v>
          </cell>
          <cell r="P15839">
            <v>0</v>
          </cell>
          <cell r="Q15839">
            <v>0</v>
          </cell>
          <cell r="R15839">
            <v>0</v>
          </cell>
          <cell r="S15839">
            <v>0</v>
          </cell>
          <cell r="T15839">
            <v>0</v>
          </cell>
          <cell r="U15839">
            <v>0</v>
          </cell>
          <cell r="V15839">
            <v>0</v>
          </cell>
          <cell r="W15839">
            <v>0</v>
          </cell>
          <cell r="X15839">
            <v>0</v>
          </cell>
          <cell r="Y15839">
            <v>0</v>
          </cell>
          <cell r="Z15839">
            <v>0</v>
          </cell>
          <cell r="AA15839">
            <v>0</v>
          </cell>
          <cell r="AB15839">
            <v>0</v>
          </cell>
        </row>
        <row r="15843">
          <cell r="E15843">
            <v>0</v>
          </cell>
          <cell r="H15843">
            <v>0</v>
          </cell>
          <cell r="I15843">
            <v>0</v>
          </cell>
          <cell r="J15843">
            <v>0</v>
          </cell>
          <cell r="K15843">
            <v>0</v>
          </cell>
          <cell r="Q15843">
            <v>0</v>
          </cell>
          <cell r="R15843">
            <v>0</v>
          </cell>
          <cell r="S15843">
            <v>0</v>
          </cell>
          <cell r="T15843">
            <v>0</v>
          </cell>
          <cell r="U15843">
            <v>0</v>
          </cell>
          <cell r="V15843">
            <v>0</v>
          </cell>
          <cell r="W15843">
            <v>0</v>
          </cell>
          <cell r="X15843">
            <v>0</v>
          </cell>
          <cell r="Y15843">
            <v>0</v>
          </cell>
          <cell r="Z15843">
            <v>0</v>
          </cell>
          <cell r="AA15843">
            <v>0</v>
          </cell>
          <cell r="AB15843">
            <v>0</v>
          </cell>
        </row>
        <row r="15903">
          <cell r="E15903">
            <v>0</v>
          </cell>
          <cell r="H15903">
            <v>0</v>
          </cell>
          <cell r="I15903">
            <v>0</v>
          </cell>
          <cell r="J15903">
            <v>0</v>
          </cell>
          <cell r="K15903">
            <v>0</v>
          </cell>
          <cell r="L15903">
            <v>0</v>
          </cell>
          <cell r="M15903">
            <v>0</v>
          </cell>
          <cell r="N15903">
            <v>0</v>
          </cell>
          <cell r="O15903">
            <v>0</v>
          </cell>
          <cell r="P15903">
            <v>0</v>
          </cell>
          <cell r="Q15903">
            <v>0</v>
          </cell>
          <cell r="R15903">
            <v>0</v>
          </cell>
          <cell r="S15903">
            <v>0</v>
          </cell>
          <cell r="T15903">
            <v>0</v>
          </cell>
          <cell r="U15903">
            <v>0</v>
          </cell>
          <cell r="V15903">
            <v>0</v>
          </cell>
          <cell r="W15903">
            <v>0</v>
          </cell>
          <cell r="X15903">
            <v>0</v>
          </cell>
          <cell r="Y15903">
            <v>0</v>
          </cell>
          <cell r="Z15903">
            <v>0</v>
          </cell>
          <cell r="AA15903">
            <v>0</v>
          </cell>
          <cell r="AB15903">
            <v>0</v>
          </cell>
        </row>
        <row r="16015">
          <cell r="E16015">
            <v>342648000</v>
          </cell>
          <cell r="H16015">
            <v>6306950.79</v>
          </cell>
          <cell r="I16015">
            <v>319869175.38</v>
          </cell>
          <cell r="J16015">
            <v>3036304.6</v>
          </cell>
          <cell r="K16015">
            <v>3784992.0799999996</v>
          </cell>
          <cell r="L16015">
            <v>0</v>
          </cell>
          <cell r="M16015">
            <v>0</v>
          </cell>
          <cell r="N16015">
            <v>0</v>
          </cell>
          <cell r="O16015">
            <v>0</v>
          </cell>
          <cell r="P16015">
            <v>0</v>
          </cell>
          <cell r="Q16015">
            <v>78167</v>
          </cell>
          <cell r="R16015">
            <v>53678.03</v>
          </cell>
          <cell r="S16015">
            <v>6175105.7599999998</v>
          </cell>
          <cell r="T16015">
            <v>2385171.29</v>
          </cell>
          <cell r="U16015">
            <v>111979365.88</v>
          </cell>
          <cell r="V16015">
            <v>205504638.21000001</v>
          </cell>
          <cell r="W16015">
            <v>553224.11</v>
          </cell>
          <cell r="X16015">
            <v>357301.15</v>
          </cell>
          <cell r="Y16015">
            <v>2125779.34</v>
          </cell>
          <cell r="Z16015">
            <v>278862.95</v>
          </cell>
          <cell r="AA16015">
            <v>699776.94</v>
          </cell>
          <cell r="AB16015">
            <v>2806352.19</v>
          </cell>
        </row>
        <row r="16021">
          <cell r="E16021">
            <v>0</v>
          </cell>
          <cell r="H16021">
            <v>0</v>
          </cell>
          <cell r="I16021">
            <v>0</v>
          </cell>
          <cell r="J16021">
            <v>0</v>
          </cell>
          <cell r="K16021">
            <v>0</v>
          </cell>
          <cell r="L16021">
            <v>0</v>
          </cell>
          <cell r="M16021">
            <v>0</v>
          </cell>
          <cell r="N16021">
            <v>0</v>
          </cell>
          <cell r="O16021">
            <v>0</v>
          </cell>
          <cell r="P16021">
            <v>0</v>
          </cell>
          <cell r="Q16021">
            <v>0</v>
          </cell>
          <cell r="R16021">
            <v>0</v>
          </cell>
          <cell r="S16021">
            <v>0</v>
          </cell>
          <cell r="T16021">
            <v>0</v>
          </cell>
          <cell r="U16021">
            <v>0</v>
          </cell>
          <cell r="V16021">
            <v>0</v>
          </cell>
          <cell r="W16021">
            <v>0</v>
          </cell>
          <cell r="X16021">
            <v>0</v>
          </cell>
          <cell r="Y16021">
            <v>0</v>
          </cell>
          <cell r="Z16021">
            <v>0</v>
          </cell>
          <cell r="AA16021">
            <v>0</v>
          </cell>
          <cell r="AB16021">
            <v>0</v>
          </cell>
        </row>
        <row r="16050">
          <cell r="E16050">
            <v>0</v>
          </cell>
          <cell r="H16050">
            <v>0</v>
          </cell>
          <cell r="I16050">
            <v>0</v>
          </cell>
          <cell r="J16050">
            <v>0</v>
          </cell>
          <cell r="K16050">
            <v>0</v>
          </cell>
          <cell r="L16050">
            <v>0</v>
          </cell>
          <cell r="M16050">
            <v>0</v>
          </cell>
          <cell r="N16050">
            <v>0</v>
          </cell>
          <cell r="O16050">
            <v>0</v>
          </cell>
          <cell r="P16050">
            <v>0</v>
          </cell>
          <cell r="Q16050">
            <v>0</v>
          </cell>
          <cell r="R16050">
            <v>0</v>
          </cell>
          <cell r="S16050">
            <v>0</v>
          </cell>
          <cell r="T16050">
            <v>0</v>
          </cell>
          <cell r="U16050">
            <v>0</v>
          </cell>
          <cell r="V16050">
            <v>0</v>
          </cell>
          <cell r="W16050">
            <v>0</v>
          </cell>
          <cell r="X16050">
            <v>0</v>
          </cell>
          <cell r="Y16050">
            <v>0</v>
          </cell>
          <cell r="Z16050">
            <v>0</v>
          </cell>
          <cell r="AA16050">
            <v>0</v>
          </cell>
          <cell r="AB16050">
            <v>0</v>
          </cell>
        </row>
        <row r="16054">
          <cell r="E16054">
            <v>0</v>
          </cell>
          <cell r="H16054">
            <v>0</v>
          </cell>
          <cell r="I16054">
            <v>0</v>
          </cell>
          <cell r="J16054">
            <v>0</v>
          </cell>
          <cell r="K16054">
            <v>0</v>
          </cell>
          <cell r="Q16054">
            <v>0</v>
          </cell>
          <cell r="R16054">
            <v>0</v>
          </cell>
          <cell r="S16054">
            <v>0</v>
          </cell>
          <cell r="T16054">
            <v>0</v>
          </cell>
          <cell r="U16054">
            <v>0</v>
          </cell>
          <cell r="V16054">
            <v>0</v>
          </cell>
          <cell r="W16054">
            <v>0</v>
          </cell>
          <cell r="X16054">
            <v>0</v>
          </cell>
          <cell r="Y16054">
            <v>0</v>
          </cell>
          <cell r="Z16054">
            <v>0</v>
          </cell>
          <cell r="AA16054">
            <v>0</v>
          </cell>
          <cell r="AB16054">
            <v>0</v>
          </cell>
        </row>
        <row r="16114">
          <cell r="E16114">
            <v>0</v>
          </cell>
          <cell r="H16114">
            <v>0</v>
          </cell>
          <cell r="I16114">
            <v>0</v>
          </cell>
          <cell r="J16114">
            <v>0</v>
          </cell>
          <cell r="K16114">
            <v>0</v>
          </cell>
          <cell r="L16114">
            <v>0</v>
          </cell>
          <cell r="M16114">
            <v>0</v>
          </cell>
          <cell r="N16114">
            <v>0</v>
          </cell>
          <cell r="O16114">
            <v>0</v>
          </cell>
          <cell r="P16114">
            <v>0</v>
          </cell>
          <cell r="Q16114">
            <v>0</v>
          </cell>
          <cell r="R16114">
            <v>0</v>
          </cell>
          <cell r="S16114">
            <v>0</v>
          </cell>
          <cell r="T16114">
            <v>0</v>
          </cell>
          <cell r="U16114">
            <v>0</v>
          </cell>
          <cell r="V16114">
            <v>0</v>
          </cell>
          <cell r="W16114">
            <v>0</v>
          </cell>
          <cell r="X16114">
            <v>0</v>
          </cell>
          <cell r="Y16114">
            <v>0</v>
          </cell>
          <cell r="Z16114">
            <v>0</v>
          </cell>
          <cell r="AA16114">
            <v>0</v>
          </cell>
          <cell r="AB16114">
            <v>0</v>
          </cell>
        </row>
        <row r="16226">
          <cell r="E16226">
            <v>104173000</v>
          </cell>
          <cell r="H16226">
            <v>545498.69999999995</v>
          </cell>
          <cell r="I16226">
            <v>34878382.969999999</v>
          </cell>
          <cell r="J16226">
            <v>59798776.519999996</v>
          </cell>
          <cell r="K16226">
            <v>5136566.9300000006</v>
          </cell>
          <cell r="L16226">
            <v>0</v>
          </cell>
          <cell r="M16226">
            <v>0</v>
          </cell>
          <cell r="N16226">
            <v>0</v>
          </cell>
          <cell r="O16226">
            <v>0</v>
          </cell>
          <cell r="P16226">
            <v>0</v>
          </cell>
          <cell r="Q16226">
            <v>83818.31</v>
          </cell>
          <cell r="R16226">
            <v>162697.37</v>
          </cell>
          <cell r="S16226">
            <v>298983.02</v>
          </cell>
          <cell r="T16226">
            <v>258236.05</v>
          </cell>
          <cell r="U16226">
            <v>10300539.4</v>
          </cell>
          <cell r="V16226">
            <v>24319607.52</v>
          </cell>
          <cell r="W16226">
            <v>20049843.82</v>
          </cell>
          <cell r="X16226">
            <v>10218227.460000001</v>
          </cell>
          <cell r="Y16226">
            <v>29530705.239999998</v>
          </cell>
          <cell r="Z16226">
            <v>2559818.69</v>
          </cell>
          <cell r="AA16226">
            <v>1539973.0199999998</v>
          </cell>
          <cell r="AB16226">
            <v>1036775.22</v>
          </cell>
        </row>
        <row r="16232">
          <cell r="E16232">
            <v>0</v>
          </cell>
          <cell r="H16232">
            <v>0</v>
          </cell>
          <cell r="I16232">
            <v>0</v>
          </cell>
          <cell r="J16232">
            <v>0</v>
          </cell>
          <cell r="K16232">
            <v>0</v>
          </cell>
          <cell r="L16232">
            <v>0</v>
          </cell>
          <cell r="M16232">
            <v>0</v>
          </cell>
          <cell r="N16232">
            <v>0</v>
          </cell>
          <cell r="O16232">
            <v>0</v>
          </cell>
          <cell r="P16232">
            <v>0</v>
          </cell>
          <cell r="Q16232">
            <v>0</v>
          </cell>
          <cell r="R16232">
            <v>0</v>
          </cell>
          <cell r="S16232">
            <v>0</v>
          </cell>
          <cell r="T16232">
            <v>0</v>
          </cell>
          <cell r="U16232">
            <v>0</v>
          </cell>
          <cell r="V16232">
            <v>0</v>
          </cell>
          <cell r="W16232">
            <v>0</v>
          </cell>
          <cell r="X16232">
            <v>0</v>
          </cell>
          <cell r="Y16232">
            <v>0</v>
          </cell>
          <cell r="Z16232">
            <v>0</v>
          </cell>
          <cell r="AA16232">
            <v>0</v>
          </cell>
          <cell r="AB16232">
            <v>0</v>
          </cell>
        </row>
        <row r="16261">
          <cell r="E16261">
            <v>0</v>
          </cell>
          <cell r="H16261">
            <v>0</v>
          </cell>
          <cell r="I16261">
            <v>0</v>
          </cell>
          <cell r="J16261">
            <v>0</v>
          </cell>
          <cell r="K16261">
            <v>0</v>
          </cell>
          <cell r="L16261">
            <v>0</v>
          </cell>
          <cell r="M16261">
            <v>0</v>
          </cell>
          <cell r="N16261">
            <v>0</v>
          </cell>
          <cell r="O16261">
            <v>0</v>
          </cell>
          <cell r="P16261">
            <v>0</v>
          </cell>
          <cell r="Q16261">
            <v>0</v>
          </cell>
          <cell r="R16261">
            <v>0</v>
          </cell>
          <cell r="S16261">
            <v>0</v>
          </cell>
          <cell r="T16261">
            <v>0</v>
          </cell>
          <cell r="U16261">
            <v>0</v>
          </cell>
          <cell r="V16261">
            <v>0</v>
          </cell>
          <cell r="W16261">
            <v>0</v>
          </cell>
          <cell r="X16261">
            <v>0</v>
          </cell>
          <cell r="Y16261">
            <v>0</v>
          </cell>
          <cell r="Z16261">
            <v>0</v>
          </cell>
          <cell r="AA16261">
            <v>0</v>
          </cell>
          <cell r="AB16261">
            <v>0</v>
          </cell>
        </row>
        <row r="16265">
          <cell r="E16265">
            <v>0</v>
          </cell>
          <cell r="H16265">
            <v>0</v>
          </cell>
          <cell r="I16265">
            <v>0</v>
          </cell>
          <cell r="J16265">
            <v>0</v>
          </cell>
          <cell r="K16265">
            <v>0</v>
          </cell>
          <cell r="Q16265">
            <v>0</v>
          </cell>
          <cell r="R16265">
            <v>0</v>
          </cell>
          <cell r="S16265">
            <v>0</v>
          </cell>
          <cell r="T16265">
            <v>0</v>
          </cell>
          <cell r="U16265">
            <v>0</v>
          </cell>
          <cell r="V16265">
            <v>0</v>
          </cell>
          <cell r="W16265">
            <v>0</v>
          </cell>
          <cell r="X16265">
            <v>0</v>
          </cell>
          <cell r="Y16265">
            <v>0</v>
          </cell>
          <cell r="Z16265">
            <v>0</v>
          </cell>
          <cell r="AA16265">
            <v>0</v>
          </cell>
          <cell r="AB16265">
            <v>0</v>
          </cell>
        </row>
        <row r="16325">
          <cell r="E16325">
            <v>0</v>
          </cell>
          <cell r="H16325">
            <v>0</v>
          </cell>
          <cell r="I16325">
            <v>0</v>
          </cell>
          <cell r="J16325">
            <v>0</v>
          </cell>
          <cell r="K16325">
            <v>0</v>
          </cell>
          <cell r="L16325">
            <v>0</v>
          </cell>
          <cell r="M16325">
            <v>0</v>
          </cell>
          <cell r="N16325">
            <v>0</v>
          </cell>
          <cell r="O16325">
            <v>0</v>
          </cell>
          <cell r="P16325">
            <v>0</v>
          </cell>
          <cell r="Q16325">
            <v>0</v>
          </cell>
          <cell r="R16325">
            <v>0</v>
          </cell>
          <cell r="S16325">
            <v>0</v>
          </cell>
          <cell r="T16325">
            <v>0</v>
          </cell>
          <cell r="U16325">
            <v>0</v>
          </cell>
          <cell r="V16325">
            <v>0</v>
          </cell>
          <cell r="W16325">
            <v>0</v>
          </cell>
          <cell r="X16325">
            <v>0</v>
          </cell>
          <cell r="Y16325">
            <v>0</v>
          </cell>
          <cell r="Z16325">
            <v>0</v>
          </cell>
          <cell r="AA16325">
            <v>0</v>
          </cell>
          <cell r="AB16325">
            <v>0</v>
          </cell>
        </row>
        <row r="16437">
          <cell r="E16437">
            <v>269329000</v>
          </cell>
          <cell r="H16437">
            <v>136974.15</v>
          </cell>
          <cell r="I16437">
            <v>170381293.13999999</v>
          </cell>
          <cell r="J16437">
            <v>88559166.870000005</v>
          </cell>
          <cell r="K16437">
            <v>1794512.12</v>
          </cell>
          <cell r="L16437">
            <v>0</v>
          </cell>
          <cell r="M16437">
            <v>0</v>
          </cell>
          <cell r="N16437">
            <v>0</v>
          </cell>
          <cell r="O16437">
            <v>0</v>
          </cell>
          <cell r="P16437">
            <v>0</v>
          </cell>
          <cell r="Q16437">
            <v>18913.509999999998</v>
          </cell>
          <cell r="R16437">
            <v>77262.649999999994</v>
          </cell>
          <cell r="S16437">
            <v>40797.99</v>
          </cell>
          <cell r="T16437">
            <v>11503520.939999999</v>
          </cell>
          <cell r="U16437">
            <v>30322481.57</v>
          </cell>
          <cell r="V16437">
            <v>128555290.63000001</v>
          </cell>
          <cell r="W16437">
            <v>23166851.170000002</v>
          </cell>
          <cell r="X16437">
            <v>42318718.25</v>
          </cell>
          <cell r="Y16437">
            <v>23073597.449999999</v>
          </cell>
          <cell r="Z16437">
            <v>-157857.65999999997</v>
          </cell>
          <cell r="AA16437">
            <v>113059</v>
          </cell>
          <cell r="AB16437">
            <v>1839310.78</v>
          </cell>
        </row>
        <row r="16443">
          <cell r="E16443">
            <v>0</v>
          </cell>
          <cell r="H16443">
            <v>0</v>
          </cell>
          <cell r="I16443">
            <v>0</v>
          </cell>
          <cell r="J16443">
            <v>0</v>
          </cell>
          <cell r="K16443">
            <v>0</v>
          </cell>
          <cell r="L16443">
            <v>0</v>
          </cell>
          <cell r="M16443">
            <v>0</v>
          </cell>
          <cell r="N16443">
            <v>0</v>
          </cell>
          <cell r="O16443">
            <v>0</v>
          </cell>
          <cell r="P16443">
            <v>0</v>
          </cell>
          <cell r="Q16443">
            <v>0</v>
          </cell>
          <cell r="R16443">
            <v>0</v>
          </cell>
          <cell r="S16443">
            <v>0</v>
          </cell>
          <cell r="T16443">
            <v>0</v>
          </cell>
          <cell r="U16443">
            <v>0</v>
          </cell>
          <cell r="V16443">
            <v>0</v>
          </cell>
          <cell r="W16443">
            <v>0</v>
          </cell>
          <cell r="X16443">
            <v>0</v>
          </cell>
          <cell r="Y16443">
            <v>0</v>
          </cell>
          <cell r="Z16443">
            <v>0</v>
          </cell>
          <cell r="AA16443">
            <v>0</v>
          </cell>
          <cell r="AB16443">
            <v>0</v>
          </cell>
        </row>
        <row r="16472">
          <cell r="E16472">
            <v>0</v>
          </cell>
          <cell r="H16472">
            <v>0</v>
          </cell>
          <cell r="I16472">
            <v>0</v>
          </cell>
          <cell r="J16472">
            <v>0</v>
          </cell>
          <cell r="K16472">
            <v>0</v>
          </cell>
          <cell r="L16472">
            <v>0</v>
          </cell>
          <cell r="M16472">
            <v>0</v>
          </cell>
          <cell r="N16472">
            <v>0</v>
          </cell>
          <cell r="O16472">
            <v>0</v>
          </cell>
          <cell r="P16472">
            <v>0</v>
          </cell>
          <cell r="Q16472">
            <v>0</v>
          </cell>
          <cell r="R16472">
            <v>0</v>
          </cell>
          <cell r="S16472">
            <v>0</v>
          </cell>
          <cell r="T16472">
            <v>0</v>
          </cell>
          <cell r="U16472">
            <v>0</v>
          </cell>
          <cell r="V16472">
            <v>0</v>
          </cell>
          <cell r="W16472">
            <v>0</v>
          </cell>
          <cell r="X16472">
            <v>0</v>
          </cell>
          <cell r="Y16472">
            <v>0</v>
          </cell>
          <cell r="Z16472">
            <v>0</v>
          </cell>
          <cell r="AA16472">
            <v>0</v>
          </cell>
          <cell r="AB16472">
            <v>0</v>
          </cell>
        </row>
        <row r="16476">
          <cell r="E16476">
            <v>0</v>
          </cell>
          <cell r="H16476">
            <v>0</v>
          </cell>
          <cell r="I16476">
            <v>0</v>
          </cell>
          <cell r="J16476">
            <v>0</v>
          </cell>
          <cell r="K16476">
            <v>0</v>
          </cell>
          <cell r="Q16476">
            <v>0</v>
          </cell>
          <cell r="R16476">
            <v>0</v>
          </cell>
          <cell r="S16476">
            <v>0</v>
          </cell>
          <cell r="T16476">
            <v>0</v>
          </cell>
          <cell r="U16476">
            <v>0</v>
          </cell>
          <cell r="V16476">
            <v>0</v>
          </cell>
          <cell r="W16476">
            <v>0</v>
          </cell>
          <cell r="X16476">
            <v>0</v>
          </cell>
          <cell r="Y16476">
            <v>0</v>
          </cell>
          <cell r="Z16476">
            <v>0</v>
          </cell>
          <cell r="AA16476">
            <v>0</v>
          </cell>
          <cell r="AB16476">
            <v>0</v>
          </cell>
        </row>
        <row r="16536">
          <cell r="E16536">
            <v>0</v>
          </cell>
          <cell r="H16536">
            <v>0</v>
          </cell>
          <cell r="I16536">
            <v>0</v>
          </cell>
          <cell r="J16536">
            <v>0</v>
          </cell>
          <cell r="K16536">
            <v>0</v>
          </cell>
          <cell r="L16536">
            <v>0</v>
          </cell>
          <cell r="M16536">
            <v>0</v>
          </cell>
          <cell r="N16536">
            <v>0</v>
          </cell>
          <cell r="O16536">
            <v>0</v>
          </cell>
          <cell r="P16536">
            <v>0</v>
          </cell>
          <cell r="Q16536">
            <v>0</v>
          </cell>
          <cell r="R16536">
            <v>0</v>
          </cell>
          <cell r="S16536">
            <v>0</v>
          </cell>
          <cell r="T16536">
            <v>0</v>
          </cell>
          <cell r="U16536">
            <v>0</v>
          </cell>
          <cell r="V16536">
            <v>0</v>
          </cell>
          <cell r="W16536">
            <v>0</v>
          </cell>
          <cell r="X16536">
            <v>0</v>
          </cell>
          <cell r="Y16536">
            <v>0</v>
          </cell>
          <cell r="Z16536">
            <v>0</v>
          </cell>
          <cell r="AA16536">
            <v>0</v>
          </cell>
          <cell r="AB16536">
            <v>0</v>
          </cell>
        </row>
        <row r="16648">
          <cell r="E16648">
            <v>361499000</v>
          </cell>
          <cell r="H16648">
            <v>36202985.079999998</v>
          </cell>
          <cell r="I16648">
            <v>305121441.12999994</v>
          </cell>
          <cell r="J16648">
            <v>1532625.2799999998</v>
          </cell>
          <cell r="K16648">
            <v>1974216.46</v>
          </cell>
          <cell r="L16648">
            <v>0</v>
          </cell>
          <cell r="M16648">
            <v>0</v>
          </cell>
          <cell r="N16648">
            <v>0</v>
          </cell>
          <cell r="O16648">
            <v>0</v>
          </cell>
          <cell r="P16648">
            <v>0</v>
          </cell>
          <cell r="Q16648">
            <v>66386.34</v>
          </cell>
          <cell r="R16648">
            <v>104098.45</v>
          </cell>
          <cell r="S16648">
            <v>36032500.289999999</v>
          </cell>
          <cell r="T16648">
            <v>154117686.91999999</v>
          </cell>
          <cell r="U16648">
            <v>134858605.97000003</v>
          </cell>
          <cell r="V16648">
            <v>16145148.24</v>
          </cell>
          <cell r="W16648">
            <v>184223.7</v>
          </cell>
          <cell r="X16648">
            <v>965012.04</v>
          </cell>
          <cell r="Y16648">
            <v>383389.54</v>
          </cell>
          <cell r="Z16648">
            <v>490214.99</v>
          </cell>
          <cell r="AA16648">
            <v>779870.13</v>
          </cell>
          <cell r="AB16648">
            <v>704131.34000000008</v>
          </cell>
        </row>
        <row r="16654">
          <cell r="E16654">
            <v>0</v>
          </cell>
          <cell r="H16654">
            <v>0</v>
          </cell>
          <cell r="I16654">
            <v>0</v>
          </cell>
          <cell r="J16654">
            <v>0</v>
          </cell>
          <cell r="K16654">
            <v>0</v>
          </cell>
          <cell r="L16654">
            <v>0</v>
          </cell>
          <cell r="M16654">
            <v>0</v>
          </cell>
          <cell r="N16654">
            <v>0</v>
          </cell>
          <cell r="O16654">
            <v>0</v>
          </cell>
          <cell r="P16654">
            <v>0</v>
          </cell>
          <cell r="Q16654">
            <v>0</v>
          </cell>
          <cell r="R16654">
            <v>0</v>
          </cell>
          <cell r="S16654">
            <v>0</v>
          </cell>
          <cell r="T16654">
            <v>0</v>
          </cell>
          <cell r="U16654">
            <v>0</v>
          </cell>
          <cell r="V16654">
            <v>0</v>
          </cell>
          <cell r="W16654">
            <v>0</v>
          </cell>
          <cell r="X16654">
            <v>0</v>
          </cell>
          <cell r="Y16654">
            <v>0</v>
          </cell>
          <cell r="Z16654">
            <v>0</v>
          </cell>
          <cell r="AA16654">
            <v>0</v>
          </cell>
          <cell r="AB16654">
            <v>0</v>
          </cell>
        </row>
        <row r="16683">
          <cell r="E16683">
            <v>0</v>
          </cell>
          <cell r="H16683">
            <v>0</v>
          </cell>
          <cell r="I16683">
            <v>0</v>
          </cell>
          <cell r="J16683">
            <v>0</v>
          </cell>
          <cell r="K16683">
            <v>0</v>
          </cell>
          <cell r="L16683">
            <v>0</v>
          </cell>
          <cell r="M16683">
            <v>0</v>
          </cell>
          <cell r="N16683">
            <v>0</v>
          </cell>
          <cell r="O16683">
            <v>0</v>
          </cell>
          <cell r="P16683">
            <v>0</v>
          </cell>
          <cell r="Q16683">
            <v>0</v>
          </cell>
          <cell r="R16683">
            <v>0</v>
          </cell>
          <cell r="S16683">
            <v>0</v>
          </cell>
          <cell r="T16683">
            <v>0</v>
          </cell>
          <cell r="U16683">
            <v>0</v>
          </cell>
          <cell r="V16683">
            <v>0</v>
          </cell>
          <cell r="W16683">
            <v>0</v>
          </cell>
          <cell r="X16683">
            <v>0</v>
          </cell>
          <cell r="Y16683">
            <v>0</v>
          </cell>
          <cell r="Z16683">
            <v>0</v>
          </cell>
          <cell r="AA16683">
            <v>0</v>
          </cell>
          <cell r="AB16683">
            <v>0</v>
          </cell>
        </row>
        <row r="16687">
          <cell r="E16687">
            <v>0</v>
          </cell>
          <cell r="H16687">
            <v>0</v>
          </cell>
          <cell r="I16687">
            <v>0</v>
          </cell>
          <cell r="J16687">
            <v>0</v>
          </cell>
          <cell r="K16687">
            <v>0</v>
          </cell>
          <cell r="Q16687">
            <v>0</v>
          </cell>
          <cell r="R16687">
            <v>0</v>
          </cell>
          <cell r="S16687">
            <v>0</v>
          </cell>
          <cell r="T16687">
            <v>0</v>
          </cell>
          <cell r="U16687">
            <v>0</v>
          </cell>
          <cell r="V16687">
            <v>0</v>
          </cell>
          <cell r="W16687">
            <v>0</v>
          </cell>
          <cell r="X16687">
            <v>0</v>
          </cell>
          <cell r="Y16687">
            <v>0</v>
          </cell>
          <cell r="Z16687">
            <v>0</v>
          </cell>
          <cell r="AA16687">
            <v>0</v>
          </cell>
          <cell r="AB16687">
            <v>0</v>
          </cell>
        </row>
        <row r="16747">
          <cell r="E16747">
            <v>0</v>
          </cell>
          <cell r="H16747">
            <v>0</v>
          </cell>
          <cell r="I16747">
            <v>0</v>
          </cell>
          <cell r="J16747">
            <v>0</v>
          </cell>
          <cell r="K16747">
            <v>0</v>
          </cell>
          <cell r="L16747">
            <v>0</v>
          </cell>
          <cell r="M16747">
            <v>0</v>
          </cell>
          <cell r="N16747">
            <v>0</v>
          </cell>
          <cell r="O16747">
            <v>0</v>
          </cell>
          <cell r="P16747">
            <v>0</v>
          </cell>
          <cell r="Q16747">
            <v>0</v>
          </cell>
          <cell r="R16747">
            <v>0</v>
          </cell>
          <cell r="S16747">
            <v>0</v>
          </cell>
          <cell r="T16747">
            <v>0</v>
          </cell>
          <cell r="U16747">
            <v>0</v>
          </cell>
          <cell r="V16747">
            <v>0</v>
          </cell>
          <cell r="W16747">
            <v>0</v>
          </cell>
          <cell r="X16747">
            <v>0</v>
          </cell>
          <cell r="Y16747">
            <v>0</v>
          </cell>
          <cell r="Z16747">
            <v>0</v>
          </cell>
          <cell r="AA16747">
            <v>0</v>
          </cell>
          <cell r="AB16747">
            <v>0</v>
          </cell>
        </row>
        <row r="16859">
          <cell r="E16859">
            <v>225316000.00000003</v>
          </cell>
          <cell r="H16859">
            <v>7377573.0300000003</v>
          </cell>
          <cell r="I16859">
            <v>155842546.41000003</v>
          </cell>
          <cell r="J16859">
            <v>41662501.600000001</v>
          </cell>
          <cell r="K16859">
            <v>20051319.010000002</v>
          </cell>
          <cell r="L16859">
            <v>0</v>
          </cell>
          <cell r="M16859">
            <v>0</v>
          </cell>
          <cell r="N16859">
            <v>0</v>
          </cell>
          <cell r="O16859">
            <v>0</v>
          </cell>
          <cell r="P16859">
            <v>0</v>
          </cell>
          <cell r="Q16859">
            <v>27561.3</v>
          </cell>
          <cell r="R16859">
            <v>365513.32</v>
          </cell>
          <cell r="S16859">
            <v>6984498.4100000001</v>
          </cell>
          <cell r="T16859">
            <v>65227969.539999992</v>
          </cell>
          <cell r="U16859">
            <v>39856545.290000021</v>
          </cell>
          <cell r="V16859">
            <v>50758031.579999983</v>
          </cell>
          <cell r="W16859">
            <v>48340665.170000002</v>
          </cell>
          <cell r="X16859">
            <v>-41229744.059999995</v>
          </cell>
          <cell r="Y16859">
            <v>34551580.489999987</v>
          </cell>
          <cell r="Z16859">
            <v>7219988.2600000016</v>
          </cell>
          <cell r="AA16859">
            <v>-2577728.98</v>
          </cell>
          <cell r="AB16859">
            <v>15409059.73</v>
          </cell>
        </row>
        <row r="16865">
          <cell r="E16865">
            <v>0</v>
          </cell>
          <cell r="H16865">
            <v>0</v>
          </cell>
          <cell r="I16865">
            <v>0</v>
          </cell>
          <cell r="J16865">
            <v>0</v>
          </cell>
          <cell r="K16865">
            <v>0</v>
          </cell>
          <cell r="L16865">
            <v>0</v>
          </cell>
          <cell r="M16865">
            <v>0</v>
          </cell>
          <cell r="N16865">
            <v>0</v>
          </cell>
          <cell r="O16865">
            <v>0</v>
          </cell>
          <cell r="P16865">
            <v>0</v>
          </cell>
          <cell r="Q16865">
            <v>0</v>
          </cell>
          <cell r="R16865">
            <v>0</v>
          </cell>
          <cell r="S16865">
            <v>0</v>
          </cell>
          <cell r="T16865">
            <v>0</v>
          </cell>
          <cell r="U16865">
            <v>0</v>
          </cell>
          <cell r="V16865">
            <v>0</v>
          </cell>
          <cell r="W16865">
            <v>0</v>
          </cell>
          <cell r="X16865">
            <v>0</v>
          </cell>
          <cell r="Y16865">
            <v>0</v>
          </cell>
          <cell r="Z16865">
            <v>0</v>
          </cell>
          <cell r="AA16865">
            <v>0</v>
          </cell>
          <cell r="AB16865">
            <v>0</v>
          </cell>
        </row>
        <row r="16894">
          <cell r="E16894">
            <v>0</v>
          </cell>
          <cell r="H16894">
            <v>0</v>
          </cell>
          <cell r="I16894">
            <v>0</v>
          </cell>
          <cell r="J16894">
            <v>0</v>
          </cell>
          <cell r="K16894">
            <v>0</v>
          </cell>
          <cell r="L16894">
            <v>0</v>
          </cell>
          <cell r="M16894">
            <v>0</v>
          </cell>
          <cell r="N16894">
            <v>0</v>
          </cell>
          <cell r="O16894">
            <v>0</v>
          </cell>
          <cell r="P16894">
            <v>0</v>
          </cell>
          <cell r="Q16894">
            <v>0</v>
          </cell>
          <cell r="R16894">
            <v>0</v>
          </cell>
          <cell r="S16894">
            <v>0</v>
          </cell>
          <cell r="T16894">
            <v>0</v>
          </cell>
          <cell r="U16894">
            <v>0</v>
          </cell>
          <cell r="V16894">
            <v>0</v>
          </cell>
          <cell r="W16894">
            <v>0</v>
          </cell>
          <cell r="X16894">
            <v>0</v>
          </cell>
          <cell r="Y16894">
            <v>0</v>
          </cell>
          <cell r="Z16894">
            <v>0</v>
          </cell>
          <cell r="AA16894">
            <v>0</v>
          </cell>
          <cell r="AB16894">
            <v>0</v>
          </cell>
        </row>
        <row r="16898">
          <cell r="E16898">
            <v>0</v>
          </cell>
          <cell r="H16898">
            <v>0</v>
          </cell>
          <cell r="I16898">
            <v>0</v>
          </cell>
          <cell r="J16898">
            <v>0</v>
          </cell>
          <cell r="K16898">
            <v>0</v>
          </cell>
          <cell r="Q16898">
            <v>0</v>
          </cell>
          <cell r="R16898">
            <v>0</v>
          </cell>
          <cell r="S16898">
            <v>0</v>
          </cell>
          <cell r="T16898">
            <v>0</v>
          </cell>
          <cell r="U16898">
            <v>0</v>
          </cell>
          <cell r="V16898">
            <v>0</v>
          </cell>
          <cell r="W16898">
            <v>0</v>
          </cell>
          <cell r="X16898">
            <v>0</v>
          </cell>
          <cell r="Y16898">
            <v>0</v>
          </cell>
          <cell r="Z16898">
            <v>0</v>
          </cell>
          <cell r="AA16898">
            <v>0</v>
          </cell>
          <cell r="AB16898">
            <v>0</v>
          </cell>
        </row>
        <row r="16958">
          <cell r="E16958">
            <v>0</v>
          </cell>
          <cell r="H16958">
            <v>0</v>
          </cell>
          <cell r="I16958">
            <v>0</v>
          </cell>
          <cell r="J16958">
            <v>0</v>
          </cell>
          <cell r="K16958">
            <v>0</v>
          </cell>
          <cell r="L16958">
            <v>0</v>
          </cell>
          <cell r="M16958">
            <v>0</v>
          </cell>
          <cell r="N16958">
            <v>0</v>
          </cell>
          <cell r="O16958">
            <v>0</v>
          </cell>
          <cell r="P16958">
            <v>0</v>
          </cell>
          <cell r="Q16958">
            <v>0</v>
          </cell>
          <cell r="R16958">
            <v>0</v>
          </cell>
          <cell r="S16958">
            <v>0</v>
          </cell>
          <cell r="T16958">
            <v>0</v>
          </cell>
          <cell r="U16958">
            <v>0</v>
          </cell>
          <cell r="V16958">
            <v>0</v>
          </cell>
          <cell r="W16958">
            <v>0</v>
          </cell>
          <cell r="X16958">
            <v>0</v>
          </cell>
          <cell r="Y16958">
            <v>0</v>
          </cell>
          <cell r="Z16958">
            <v>0</v>
          </cell>
          <cell r="AA16958">
            <v>0</v>
          </cell>
          <cell r="AB16958">
            <v>0</v>
          </cell>
        </row>
        <row r="17070">
          <cell r="E17070">
            <v>150182000</v>
          </cell>
          <cell r="H17070">
            <v>881049.99</v>
          </cell>
          <cell r="I17070">
            <v>69289026.420000002</v>
          </cell>
          <cell r="J17070">
            <v>4112064.29</v>
          </cell>
          <cell r="K17070">
            <v>1467314.48</v>
          </cell>
          <cell r="L17070">
            <v>0</v>
          </cell>
          <cell r="M17070">
            <v>0</v>
          </cell>
          <cell r="N17070">
            <v>0</v>
          </cell>
          <cell r="O17070">
            <v>0</v>
          </cell>
          <cell r="P17070">
            <v>0</v>
          </cell>
          <cell r="Q17070">
            <v>39921</v>
          </cell>
          <cell r="R17070">
            <v>190553.60000000001</v>
          </cell>
          <cell r="S17070">
            <v>650575.39</v>
          </cell>
          <cell r="T17070">
            <v>24241619.210000001</v>
          </cell>
          <cell r="U17070">
            <v>39507626</v>
          </cell>
          <cell r="V17070">
            <v>5539781.21</v>
          </cell>
          <cell r="W17070">
            <v>1912205.43</v>
          </cell>
          <cell r="X17070">
            <v>1711994.03</v>
          </cell>
          <cell r="Y17070">
            <v>487864.83</v>
          </cell>
          <cell r="Z17070">
            <v>109608.47</v>
          </cell>
          <cell r="AA17070">
            <v>344681.95</v>
          </cell>
          <cell r="AB17070">
            <v>1013024.06</v>
          </cell>
        </row>
        <row r="17076">
          <cell r="E17076">
            <v>0</v>
          </cell>
          <cell r="H17076">
            <v>0</v>
          </cell>
          <cell r="I17076">
            <v>0</v>
          </cell>
          <cell r="J17076">
            <v>0</v>
          </cell>
          <cell r="K17076">
            <v>0</v>
          </cell>
          <cell r="L17076">
            <v>0</v>
          </cell>
          <cell r="M17076">
            <v>0</v>
          </cell>
          <cell r="N17076">
            <v>0</v>
          </cell>
          <cell r="O17076">
            <v>0</v>
          </cell>
          <cell r="P17076">
            <v>0</v>
          </cell>
          <cell r="Q17076">
            <v>0</v>
          </cell>
          <cell r="R17076">
            <v>0</v>
          </cell>
          <cell r="S17076">
            <v>0</v>
          </cell>
          <cell r="T17076">
            <v>0</v>
          </cell>
          <cell r="U17076">
            <v>0</v>
          </cell>
          <cell r="V17076">
            <v>0</v>
          </cell>
          <cell r="W17076">
            <v>0</v>
          </cell>
          <cell r="X17076">
            <v>0</v>
          </cell>
          <cell r="Y17076">
            <v>0</v>
          </cell>
          <cell r="Z17076">
            <v>0</v>
          </cell>
          <cell r="AA17076">
            <v>0</v>
          </cell>
          <cell r="AB17076">
            <v>0</v>
          </cell>
        </row>
        <row r="17105">
          <cell r="E17105">
            <v>0</v>
          </cell>
          <cell r="H17105">
            <v>0</v>
          </cell>
          <cell r="I17105">
            <v>0</v>
          </cell>
          <cell r="J17105">
            <v>0</v>
          </cell>
          <cell r="K17105">
            <v>0</v>
          </cell>
          <cell r="L17105">
            <v>0</v>
          </cell>
          <cell r="M17105">
            <v>0</v>
          </cell>
          <cell r="N17105">
            <v>0</v>
          </cell>
          <cell r="O17105">
            <v>0</v>
          </cell>
          <cell r="P17105">
            <v>0</v>
          </cell>
          <cell r="Q17105">
            <v>0</v>
          </cell>
          <cell r="R17105">
            <v>0</v>
          </cell>
          <cell r="S17105">
            <v>0</v>
          </cell>
          <cell r="T17105">
            <v>0</v>
          </cell>
          <cell r="U17105">
            <v>0</v>
          </cell>
          <cell r="V17105">
            <v>0</v>
          </cell>
          <cell r="W17105">
            <v>0</v>
          </cell>
          <cell r="X17105">
            <v>0</v>
          </cell>
          <cell r="Y17105">
            <v>0</v>
          </cell>
          <cell r="Z17105">
            <v>0</v>
          </cell>
          <cell r="AA17105">
            <v>0</v>
          </cell>
          <cell r="AB17105">
            <v>0</v>
          </cell>
        </row>
        <row r="17109">
          <cell r="E17109">
            <v>0</v>
          </cell>
          <cell r="H17109">
            <v>0</v>
          </cell>
          <cell r="I17109">
            <v>0</v>
          </cell>
          <cell r="J17109">
            <v>0</v>
          </cell>
          <cell r="K17109">
            <v>0</v>
          </cell>
          <cell r="Q17109">
            <v>0</v>
          </cell>
          <cell r="R17109">
            <v>0</v>
          </cell>
          <cell r="S17109">
            <v>0</v>
          </cell>
          <cell r="T17109">
            <v>0</v>
          </cell>
          <cell r="U17109">
            <v>0</v>
          </cell>
          <cell r="V17109">
            <v>0</v>
          </cell>
          <cell r="W17109">
            <v>0</v>
          </cell>
          <cell r="X17109">
            <v>0</v>
          </cell>
          <cell r="Y17109">
            <v>0</v>
          </cell>
          <cell r="Z17109">
            <v>0</v>
          </cell>
          <cell r="AA17109">
            <v>0</v>
          </cell>
          <cell r="AB17109">
            <v>0</v>
          </cell>
        </row>
        <row r="17169">
          <cell r="E17169">
            <v>0</v>
          </cell>
          <cell r="H17169">
            <v>0</v>
          </cell>
          <cell r="I17169">
            <v>0</v>
          </cell>
          <cell r="J17169">
            <v>0</v>
          </cell>
          <cell r="K17169">
            <v>0</v>
          </cell>
          <cell r="L17169">
            <v>0</v>
          </cell>
          <cell r="M17169">
            <v>0</v>
          </cell>
          <cell r="N17169">
            <v>0</v>
          </cell>
          <cell r="O17169">
            <v>0</v>
          </cell>
          <cell r="P17169">
            <v>0</v>
          </cell>
          <cell r="Q17169">
            <v>0</v>
          </cell>
          <cell r="R17169">
            <v>0</v>
          </cell>
          <cell r="S17169">
            <v>0</v>
          </cell>
          <cell r="T17169">
            <v>0</v>
          </cell>
          <cell r="U17169">
            <v>0</v>
          </cell>
          <cell r="V17169">
            <v>0</v>
          </cell>
          <cell r="W17169">
            <v>0</v>
          </cell>
          <cell r="X17169">
            <v>0</v>
          </cell>
          <cell r="Y17169">
            <v>0</v>
          </cell>
          <cell r="Z17169">
            <v>0</v>
          </cell>
          <cell r="AA17169">
            <v>0</v>
          </cell>
          <cell r="AB17169">
            <v>0</v>
          </cell>
        </row>
        <row r="17281">
          <cell r="E17281">
            <v>200510000</v>
          </cell>
          <cell r="H17281">
            <v>63148.81</v>
          </cell>
          <cell r="I17281">
            <v>51467192.960000008</v>
          </cell>
          <cell r="J17281">
            <v>86460656.609999999</v>
          </cell>
          <cell r="K17281">
            <v>62519001.619999997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58148.81</v>
          </cell>
          <cell r="R17281">
            <v>5000</v>
          </cell>
          <cell r="S17281">
            <v>0</v>
          </cell>
          <cell r="T17281">
            <v>87688.42</v>
          </cell>
          <cell r="U17281">
            <v>2600140</v>
          </cell>
          <cell r="V17281">
            <v>48779364.540000007</v>
          </cell>
          <cell r="W17281">
            <v>7783791</v>
          </cell>
          <cell r="X17281">
            <v>38951279.259999998</v>
          </cell>
          <cell r="Y17281">
            <v>39725586.350000001</v>
          </cell>
          <cell r="Z17281">
            <v>1451917.35</v>
          </cell>
          <cell r="AA17281">
            <v>754450.87</v>
          </cell>
          <cell r="AB17281">
            <v>60312633.399999999</v>
          </cell>
        </row>
        <row r="17287">
          <cell r="E17287">
            <v>0</v>
          </cell>
          <cell r="H17287">
            <v>0</v>
          </cell>
          <cell r="I17287">
            <v>0</v>
          </cell>
          <cell r="J17287">
            <v>0</v>
          </cell>
          <cell r="K17287">
            <v>0</v>
          </cell>
          <cell r="L17287">
            <v>0</v>
          </cell>
          <cell r="M17287">
            <v>0</v>
          </cell>
          <cell r="N17287">
            <v>0</v>
          </cell>
          <cell r="O17287">
            <v>0</v>
          </cell>
          <cell r="P17287">
            <v>0</v>
          </cell>
          <cell r="Q17287">
            <v>0</v>
          </cell>
          <cell r="R17287">
            <v>0</v>
          </cell>
          <cell r="S17287">
            <v>0</v>
          </cell>
          <cell r="T17287">
            <v>0</v>
          </cell>
          <cell r="U17287">
            <v>0</v>
          </cell>
          <cell r="V17287">
            <v>0</v>
          </cell>
          <cell r="W17287">
            <v>0</v>
          </cell>
          <cell r="X17287">
            <v>0</v>
          </cell>
          <cell r="Y17287">
            <v>0</v>
          </cell>
          <cell r="Z17287">
            <v>0</v>
          </cell>
          <cell r="AA17287">
            <v>0</v>
          </cell>
          <cell r="AB17287">
            <v>0</v>
          </cell>
        </row>
        <row r="17316">
          <cell r="E17316">
            <v>0</v>
          </cell>
          <cell r="H17316">
            <v>0</v>
          </cell>
          <cell r="I17316">
            <v>0</v>
          </cell>
          <cell r="J17316">
            <v>0</v>
          </cell>
          <cell r="K17316">
            <v>0</v>
          </cell>
          <cell r="L17316">
            <v>0</v>
          </cell>
          <cell r="M17316">
            <v>0</v>
          </cell>
          <cell r="N17316">
            <v>0</v>
          </cell>
          <cell r="O17316">
            <v>0</v>
          </cell>
          <cell r="P17316">
            <v>0</v>
          </cell>
          <cell r="Q17316">
            <v>0</v>
          </cell>
          <cell r="R17316">
            <v>0</v>
          </cell>
          <cell r="S17316">
            <v>0</v>
          </cell>
          <cell r="T17316">
            <v>0</v>
          </cell>
          <cell r="U17316">
            <v>0</v>
          </cell>
          <cell r="V17316">
            <v>0</v>
          </cell>
          <cell r="W17316">
            <v>0</v>
          </cell>
          <cell r="X17316">
            <v>0</v>
          </cell>
          <cell r="Y17316">
            <v>0</v>
          </cell>
          <cell r="Z17316">
            <v>0</v>
          </cell>
          <cell r="AA17316">
            <v>0</v>
          </cell>
          <cell r="AB17316">
            <v>0</v>
          </cell>
        </row>
        <row r="17320">
          <cell r="E17320">
            <v>0</v>
          </cell>
          <cell r="H17320">
            <v>0</v>
          </cell>
          <cell r="I17320">
            <v>0</v>
          </cell>
          <cell r="J17320">
            <v>0</v>
          </cell>
          <cell r="K17320">
            <v>0</v>
          </cell>
          <cell r="Q17320">
            <v>0</v>
          </cell>
          <cell r="R17320">
            <v>0</v>
          </cell>
          <cell r="S17320">
            <v>0</v>
          </cell>
          <cell r="T17320">
            <v>0</v>
          </cell>
          <cell r="U17320">
            <v>0</v>
          </cell>
          <cell r="V17320">
            <v>0</v>
          </cell>
          <cell r="W17320">
            <v>0</v>
          </cell>
          <cell r="X17320">
            <v>0</v>
          </cell>
          <cell r="Y17320">
            <v>0</v>
          </cell>
          <cell r="Z17320">
            <v>0</v>
          </cell>
          <cell r="AA17320">
            <v>0</v>
          </cell>
          <cell r="AB17320">
            <v>0</v>
          </cell>
        </row>
        <row r="17380">
          <cell r="E17380">
            <v>0</v>
          </cell>
          <cell r="H17380">
            <v>0</v>
          </cell>
          <cell r="I17380">
            <v>0</v>
          </cell>
          <cell r="J17380">
            <v>0</v>
          </cell>
          <cell r="K17380">
            <v>0</v>
          </cell>
          <cell r="L17380">
            <v>0</v>
          </cell>
          <cell r="M17380">
            <v>0</v>
          </cell>
          <cell r="N17380">
            <v>0</v>
          </cell>
          <cell r="O17380">
            <v>0</v>
          </cell>
          <cell r="P17380">
            <v>0</v>
          </cell>
          <cell r="Q17380">
            <v>0</v>
          </cell>
          <cell r="R17380">
            <v>0</v>
          </cell>
          <cell r="S17380">
            <v>0</v>
          </cell>
          <cell r="T17380">
            <v>0</v>
          </cell>
          <cell r="U17380">
            <v>0</v>
          </cell>
          <cell r="V17380">
            <v>0</v>
          </cell>
          <cell r="W17380">
            <v>0</v>
          </cell>
          <cell r="X17380">
            <v>0</v>
          </cell>
          <cell r="Y17380">
            <v>0</v>
          </cell>
          <cell r="Z17380">
            <v>0</v>
          </cell>
          <cell r="AA17380">
            <v>0</v>
          </cell>
          <cell r="AB17380">
            <v>0</v>
          </cell>
        </row>
        <row r="17492">
          <cell r="E17492">
            <v>274725000</v>
          </cell>
          <cell r="H17492">
            <v>659012.15</v>
          </cell>
          <cell r="I17492">
            <v>259802913.31</v>
          </cell>
          <cell r="J17492">
            <v>3102888.1899999995</v>
          </cell>
          <cell r="K17492">
            <v>11160186.35</v>
          </cell>
          <cell r="L17492">
            <v>0</v>
          </cell>
          <cell r="M17492">
            <v>0</v>
          </cell>
          <cell r="N17492">
            <v>0</v>
          </cell>
          <cell r="O17492">
            <v>0</v>
          </cell>
          <cell r="P17492">
            <v>0</v>
          </cell>
          <cell r="Q17492">
            <v>53145.120000000003</v>
          </cell>
          <cell r="R17492">
            <v>442726.03</v>
          </cell>
          <cell r="S17492">
            <v>163141</v>
          </cell>
          <cell r="T17492">
            <v>533059.66999999993</v>
          </cell>
          <cell r="U17492">
            <v>251761882.12</v>
          </cell>
          <cell r="V17492">
            <v>7507971.5199999996</v>
          </cell>
          <cell r="W17492">
            <v>1422693.6</v>
          </cell>
          <cell r="X17492">
            <v>575367.67999999993</v>
          </cell>
          <cell r="Y17492">
            <v>1104826.9100000001</v>
          </cell>
          <cell r="Z17492">
            <v>704311.3</v>
          </cell>
          <cell r="AA17492">
            <v>703117.70000000007</v>
          </cell>
          <cell r="AB17492">
            <v>9752757.3499999996</v>
          </cell>
        </row>
        <row r="17498">
          <cell r="E17498">
            <v>0</v>
          </cell>
          <cell r="H17498">
            <v>0</v>
          </cell>
          <cell r="I17498">
            <v>0</v>
          </cell>
          <cell r="J17498">
            <v>0</v>
          </cell>
          <cell r="K17498">
            <v>0</v>
          </cell>
          <cell r="L17498">
            <v>0</v>
          </cell>
          <cell r="M17498">
            <v>0</v>
          </cell>
          <cell r="N17498">
            <v>0</v>
          </cell>
          <cell r="O17498">
            <v>0</v>
          </cell>
          <cell r="P17498">
            <v>0</v>
          </cell>
          <cell r="Q17498">
            <v>0</v>
          </cell>
          <cell r="R17498">
            <v>0</v>
          </cell>
          <cell r="S17498">
            <v>0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27">
          <cell r="E17527">
            <v>0</v>
          </cell>
          <cell r="H17527">
            <v>0</v>
          </cell>
          <cell r="I17527">
            <v>0</v>
          </cell>
          <cell r="J17527">
            <v>0</v>
          </cell>
          <cell r="K17527">
            <v>0</v>
          </cell>
          <cell r="L17527">
            <v>0</v>
          </cell>
          <cell r="M17527">
            <v>0</v>
          </cell>
          <cell r="N17527">
            <v>0</v>
          </cell>
          <cell r="O17527">
            <v>0</v>
          </cell>
          <cell r="P17527">
            <v>0</v>
          </cell>
          <cell r="Q17527">
            <v>0</v>
          </cell>
          <cell r="R17527">
            <v>0</v>
          </cell>
          <cell r="S17527">
            <v>0</v>
          </cell>
          <cell r="T17527">
            <v>0</v>
          </cell>
          <cell r="U17527">
            <v>0</v>
          </cell>
          <cell r="V17527">
            <v>0</v>
          </cell>
          <cell r="W17527">
            <v>0</v>
          </cell>
          <cell r="X17527">
            <v>0</v>
          </cell>
          <cell r="Y17527">
            <v>0</v>
          </cell>
          <cell r="Z17527">
            <v>0</v>
          </cell>
          <cell r="AA17527">
            <v>0</v>
          </cell>
          <cell r="AB17527">
            <v>0</v>
          </cell>
        </row>
        <row r="17531">
          <cell r="E17531">
            <v>0</v>
          </cell>
          <cell r="H17531">
            <v>0</v>
          </cell>
          <cell r="I17531">
            <v>0</v>
          </cell>
          <cell r="J17531">
            <v>0</v>
          </cell>
          <cell r="K17531">
            <v>0</v>
          </cell>
          <cell r="Q17531">
            <v>0</v>
          </cell>
          <cell r="R17531">
            <v>0</v>
          </cell>
          <cell r="S17531">
            <v>0</v>
          </cell>
          <cell r="T17531">
            <v>0</v>
          </cell>
          <cell r="U17531">
            <v>0</v>
          </cell>
          <cell r="V17531">
            <v>0</v>
          </cell>
          <cell r="W17531">
            <v>0</v>
          </cell>
          <cell r="X17531">
            <v>0</v>
          </cell>
          <cell r="Y17531">
            <v>0</v>
          </cell>
          <cell r="Z17531">
            <v>0</v>
          </cell>
          <cell r="AA17531">
            <v>0</v>
          </cell>
          <cell r="AB17531">
            <v>0</v>
          </cell>
        </row>
        <row r="17591">
          <cell r="E17591">
            <v>0</v>
          </cell>
          <cell r="H17591">
            <v>0</v>
          </cell>
          <cell r="I17591">
            <v>0</v>
          </cell>
          <cell r="J17591">
            <v>0</v>
          </cell>
          <cell r="K17591">
            <v>0</v>
          </cell>
          <cell r="L17591">
            <v>0</v>
          </cell>
          <cell r="M17591">
            <v>0</v>
          </cell>
          <cell r="N17591">
            <v>0</v>
          </cell>
          <cell r="O17591">
            <v>0</v>
          </cell>
          <cell r="P17591">
            <v>0</v>
          </cell>
          <cell r="Q17591">
            <v>0</v>
          </cell>
          <cell r="R17591">
            <v>0</v>
          </cell>
          <cell r="S17591">
            <v>0</v>
          </cell>
          <cell r="T17591">
            <v>0</v>
          </cell>
          <cell r="U17591">
            <v>0</v>
          </cell>
          <cell r="V17591">
            <v>0</v>
          </cell>
          <cell r="W17591">
            <v>0</v>
          </cell>
          <cell r="X17591">
            <v>0</v>
          </cell>
          <cell r="Y17591">
            <v>0</v>
          </cell>
          <cell r="Z17591">
            <v>0</v>
          </cell>
          <cell r="AA17591">
            <v>0</v>
          </cell>
          <cell r="AB17591">
            <v>0</v>
          </cell>
        </row>
        <row r="17703">
          <cell r="E17703">
            <v>197996000</v>
          </cell>
          <cell r="H17703">
            <v>646527.5</v>
          </cell>
          <cell r="I17703">
            <v>123273449.17999999</v>
          </cell>
          <cell r="J17703">
            <v>67496447.180000007</v>
          </cell>
          <cell r="K17703">
            <v>6579576.1399999997</v>
          </cell>
          <cell r="L17703">
            <v>0</v>
          </cell>
          <cell r="M17703">
            <v>0</v>
          </cell>
          <cell r="N17703">
            <v>0</v>
          </cell>
          <cell r="O17703">
            <v>0</v>
          </cell>
          <cell r="P17703">
            <v>0</v>
          </cell>
          <cell r="Q17703">
            <v>416375</v>
          </cell>
          <cell r="R17703">
            <v>140500</v>
          </cell>
          <cell r="S17703">
            <v>89652.5</v>
          </cell>
          <cell r="T17703">
            <v>1591962.7</v>
          </cell>
          <cell r="U17703">
            <v>124411.84</v>
          </cell>
          <cell r="V17703">
            <v>121557074.63999999</v>
          </cell>
          <cell r="W17703">
            <v>46827960.859999999</v>
          </cell>
          <cell r="X17703">
            <v>20411552.719999999</v>
          </cell>
          <cell r="Y17703">
            <v>256933.6</v>
          </cell>
          <cell r="Z17703">
            <v>329614.06</v>
          </cell>
          <cell r="AA17703">
            <v>1615416.54</v>
          </cell>
          <cell r="AB17703">
            <v>4634545.5399999991</v>
          </cell>
        </row>
        <row r="17709">
          <cell r="E17709">
            <v>0</v>
          </cell>
          <cell r="H17709">
            <v>0</v>
          </cell>
          <cell r="I17709">
            <v>0</v>
          </cell>
          <cell r="J17709">
            <v>0</v>
          </cell>
          <cell r="K17709">
            <v>0</v>
          </cell>
          <cell r="L17709">
            <v>0</v>
          </cell>
          <cell r="M17709">
            <v>0</v>
          </cell>
          <cell r="N17709">
            <v>0</v>
          </cell>
          <cell r="O17709">
            <v>0</v>
          </cell>
          <cell r="P17709">
            <v>0</v>
          </cell>
          <cell r="Q17709">
            <v>0</v>
          </cell>
          <cell r="R17709">
            <v>0</v>
          </cell>
          <cell r="S17709">
            <v>0</v>
          </cell>
          <cell r="T17709">
            <v>0</v>
          </cell>
          <cell r="U17709">
            <v>0</v>
          </cell>
          <cell r="V17709">
            <v>0</v>
          </cell>
          <cell r="W17709">
            <v>0</v>
          </cell>
          <cell r="X17709">
            <v>0</v>
          </cell>
          <cell r="Y17709">
            <v>0</v>
          </cell>
          <cell r="Z17709">
            <v>0</v>
          </cell>
          <cell r="AA17709">
            <v>0</v>
          </cell>
          <cell r="AB17709">
            <v>0</v>
          </cell>
        </row>
        <row r="17738">
          <cell r="E17738">
            <v>0</v>
          </cell>
          <cell r="H17738">
            <v>0</v>
          </cell>
          <cell r="I17738">
            <v>0</v>
          </cell>
          <cell r="J17738">
            <v>0</v>
          </cell>
          <cell r="K17738">
            <v>0</v>
          </cell>
          <cell r="L17738">
            <v>0</v>
          </cell>
          <cell r="M17738">
            <v>0</v>
          </cell>
          <cell r="N17738">
            <v>0</v>
          </cell>
          <cell r="O17738">
            <v>0</v>
          </cell>
          <cell r="P17738">
            <v>0</v>
          </cell>
          <cell r="Q17738">
            <v>0</v>
          </cell>
          <cell r="R17738">
            <v>0</v>
          </cell>
          <cell r="S17738">
            <v>0</v>
          </cell>
          <cell r="T17738">
            <v>0</v>
          </cell>
          <cell r="U17738">
            <v>0</v>
          </cell>
          <cell r="V17738">
            <v>0</v>
          </cell>
          <cell r="W17738">
            <v>0</v>
          </cell>
          <cell r="X17738">
            <v>0</v>
          </cell>
          <cell r="Y17738">
            <v>0</v>
          </cell>
          <cell r="Z17738">
            <v>0</v>
          </cell>
          <cell r="AA17738">
            <v>0</v>
          </cell>
          <cell r="AB17738">
            <v>0</v>
          </cell>
        </row>
        <row r="17742">
          <cell r="E17742">
            <v>0</v>
          </cell>
          <cell r="H17742">
            <v>0</v>
          </cell>
          <cell r="I17742">
            <v>0</v>
          </cell>
          <cell r="J17742">
            <v>0</v>
          </cell>
          <cell r="K17742">
            <v>0</v>
          </cell>
          <cell r="Q17742">
            <v>0</v>
          </cell>
          <cell r="R17742">
            <v>0</v>
          </cell>
          <cell r="S17742">
            <v>0</v>
          </cell>
          <cell r="T17742">
            <v>0</v>
          </cell>
          <cell r="U17742">
            <v>0</v>
          </cell>
          <cell r="V17742">
            <v>0</v>
          </cell>
          <cell r="W17742">
            <v>0</v>
          </cell>
          <cell r="X17742">
            <v>0</v>
          </cell>
          <cell r="Y17742">
            <v>0</v>
          </cell>
          <cell r="Z17742">
            <v>0</v>
          </cell>
          <cell r="AA17742">
            <v>0</v>
          </cell>
          <cell r="AB17742">
            <v>0</v>
          </cell>
        </row>
        <row r="17802">
          <cell r="E17802">
            <v>0</v>
          </cell>
          <cell r="H17802">
            <v>0</v>
          </cell>
          <cell r="I17802">
            <v>0</v>
          </cell>
          <cell r="J17802">
            <v>0</v>
          </cell>
          <cell r="K17802">
            <v>0</v>
          </cell>
          <cell r="L17802">
            <v>0</v>
          </cell>
          <cell r="M17802">
            <v>0</v>
          </cell>
          <cell r="N17802">
            <v>0</v>
          </cell>
          <cell r="O17802">
            <v>0</v>
          </cell>
          <cell r="P17802">
            <v>0</v>
          </cell>
          <cell r="Q17802">
            <v>0</v>
          </cell>
          <cell r="R17802">
            <v>0</v>
          </cell>
          <cell r="S17802">
            <v>0</v>
          </cell>
          <cell r="T17802">
            <v>0</v>
          </cell>
          <cell r="U17802">
            <v>0</v>
          </cell>
          <cell r="V17802">
            <v>0</v>
          </cell>
          <cell r="W17802">
            <v>0</v>
          </cell>
          <cell r="X17802">
            <v>0</v>
          </cell>
          <cell r="Y17802">
            <v>0</v>
          </cell>
          <cell r="Z17802">
            <v>0</v>
          </cell>
          <cell r="AA17802">
            <v>0</v>
          </cell>
          <cell r="AB17802">
            <v>0</v>
          </cell>
        </row>
        <row r="17914">
          <cell r="E17914">
            <v>184034000.00000003</v>
          </cell>
          <cell r="H17914">
            <v>709006.46000000008</v>
          </cell>
          <cell r="I17914">
            <v>154412401.95000002</v>
          </cell>
          <cell r="J17914">
            <v>13101645.720000001</v>
          </cell>
          <cell r="K17914">
            <v>15805492.110000014</v>
          </cell>
          <cell r="L17914">
            <v>0</v>
          </cell>
          <cell r="M17914">
            <v>0</v>
          </cell>
          <cell r="N17914">
            <v>0</v>
          </cell>
          <cell r="O17914">
            <v>0</v>
          </cell>
          <cell r="P17914">
            <v>0</v>
          </cell>
          <cell r="Q17914">
            <v>0</v>
          </cell>
          <cell r="R17914">
            <v>138606.6</v>
          </cell>
          <cell r="S17914">
            <v>570399.86</v>
          </cell>
          <cell r="T17914">
            <v>23088774.399999999</v>
          </cell>
          <cell r="U17914">
            <v>93322479.75</v>
          </cell>
          <cell r="V17914">
            <v>38001147.799999997</v>
          </cell>
          <cell r="W17914">
            <v>2206301.2999999998</v>
          </cell>
          <cell r="X17914">
            <v>5149140.8</v>
          </cell>
          <cell r="Y17914">
            <v>5746203.6200000001</v>
          </cell>
          <cell r="Z17914">
            <v>430854.20000000007</v>
          </cell>
          <cell r="AA17914">
            <v>1321905.2999999998</v>
          </cell>
          <cell r="AB17914">
            <v>14052732.610000014</v>
          </cell>
        </row>
        <row r="17920">
          <cell r="E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49">
          <cell r="E17949">
            <v>0</v>
          </cell>
          <cell r="H17949">
            <v>0</v>
          </cell>
          <cell r="I17949">
            <v>0</v>
          </cell>
          <cell r="J17949">
            <v>0</v>
          </cell>
          <cell r="K17949">
            <v>0</v>
          </cell>
          <cell r="L17949">
            <v>0</v>
          </cell>
          <cell r="M17949">
            <v>0</v>
          </cell>
          <cell r="N17949">
            <v>0</v>
          </cell>
          <cell r="O17949">
            <v>0</v>
          </cell>
          <cell r="P17949">
            <v>0</v>
          </cell>
          <cell r="Q17949">
            <v>0</v>
          </cell>
          <cell r="R17949">
            <v>0</v>
          </cell>
          <cell r="S17949">
            <v>0</v>
          </cell>
          <cell r="T17949">
            <v>0</v>
          </cell>
          <cell r="U17949">
            <v>0</v>
          </cell>
          <cell r="V17949">
            <v>0</v>
          </cell>
          <cell r="W17949">
            <v>0</v>
          </cell>
          <cell r="X17949">
            <v>0</v>
          </cell>
          <cell r="Y17949">
            <v>0</v>
          </cell>
          <cell r="Z17949">
            <v>0</v>
          </cell>
          <cell r="AA17949">
            <v>0</v>
          </cell>
          <cell r="AB17949">
            <v>0</v>
          </cell>
        </row>
        <row r="17953">
          <cell r="E17953">
            <v>0</v>
          </cell>
          <cell r="H17953">
            <v>0</v>
          </cell>
          <cell r="I17953">
            <v>0</v>
          </cell>
          <cell r="J17953">
            <v>0</v>
          </cell>
          <cell r="K17953">
            <v>0</v>
          </cell>
          <cell r="Q17953">
            <v>0</v>
          </cell>
          <cell r="R17953">
            <v>0</v>
          </cell>
          <cell r="S17953">
            <v>0</v>
          </cell>
          <cell r="T17953">
            <v>0</v>
          </cell>
          <cell r="U17953">
            <v>0</v>
          </cell>
          <cell r="V17953">
            <v>0</v>
          </cell>
          <cell r="W17953">
            <v>0</v>
          </cell>
          <cell r="X17953">
            <v>0</v>
          </cell>
          <cell r="Y17953">
            <v>0</v>
          </cell>
          <cell r="Z17953">
            <v>0</v>
          </cell>
          <cell r="AA17953">
            <v>0</v>
          </cell>
          <cell r="AB17953">
            <v>0</v>
          </cell>
        </row>
        <row r="18013">
          <cell r="E18013">
            <v>0</v>
          </cell>
          <cell r="H18013">
            <v>0</v>
          </cell>
          <cell r="I18013">
            <v>0</v>
          </cell>
          <cell r="J18013">
            <v>0</v>
          </cell>
          <cell r="K18013">
            <v>0</v>
          </cell>
          <cell r="L18013">
            <v>0</v>
          </cell>
          <cell r="M18013">
            <v>0</v>
          </cell>
          <cell r="N18013">
            <v>0</v>
          </cell>
          <cell r="O18013">
            <v>0</v>
          </cell>
          <cell r="P18013">
            <v>0</v>
          </cell>
          <cell r="Q18013">
            <v>0</v>
          </cell>
          <cell r="R18013">
            <v>0</v>
          </cell>
          <cell r="S18013">
            <v>0</v>
          </cell>
          <cell r="T18013">
            <v>0</v>
          </cell>
          <cell r="U18013">
            <v>0</v>
          </cell>
          <cell r="V18013">
            <v>0</v>
          </cell>
          <cell r="W18013">
            <v>0</v>
          </cell>
          <cell r="X18013">
            <v>0</v>
          </cell>
          <cell r="Y18013">
            <v>0</v>
          </cell>
          <cell r="Z18013">
            <v>0</v>
          </cell>
          <cell r="AA18013">
            <v>0</v>
          </cell>
          <cell r="AB18013">
            <v>0</v>
          </cell>
        </row>
        <row r="18125">
          <cell r="E18125">
            <v>146606000</v>
          </cell>
          <cell r="H18125">
            <v>134760626.46000001</v>
          </cell>
          <cell r="I18125">
            <v>3255808.27</v>
          </cell>
          <cell r="J18125">
            <v>2138559.16</v>
          </cell>
          <cell r="K18125">
            <v>6451006.1099999994</v>
          </cell>
          <cell r="L18125">
            <v>0</v>
          </cell>
          <cell r="M18125">
            <v>0</v>
          </cell>
          <cell r="N18125">
            <v>0</v>
          </cell>
          <cell r="O18125">
            <v>0</v>
          </cell>
          <cell r="P18125">
            <v>0</v>
          </cell>
          <cell r="Q18125">
            <v>80973.83</v>
          </cell>
          <cell r="R18125">
            <v>134481560.17000002</v>
          </cell>
          <cell r="S18125">
            <v>198092.46</v>
          </cell>
          <cell r="T18125">
            <v>1951466.62</v>
          </cell>
          <cell r="U18125">
            <v>687262.45</v>
          </cell>
          <cell r="V18125">
            <v>617079.19999999995</v>
          </cell>
          <cell r="W18125">
            <v>357860.51</v>
          </cell>
          <cell r="X18125">
            <v>1619720.79</v>
          </cell>
          <cell r="Y18125">
            <v>160977.85999999999</v>
          </cell>
          <cell r="Z18125">
            <v>1570968.13</v>
          </cell>
          <cell r="AA18125">
            <v>2368900.83</v>
          </cell>
          <cell r="AB18125">
            <v>2511137.1500000004</v>
          </cell>
        </row>
        <row r="18131">
          <cell r="E18131">
            <v>0</v>
          </cell>
          <cell r="H18131">
            <v>0</v>
          </cell>
          <cell r="I18131">
            <v>0</v>
          </cell>
          <cell r="J18131">
            <v>0</v>
          </cell>
          <cell r="K18131">
            <v>0</v>
          </cell>
          <cell r="L18131">
            <v>0</v>
          </cell>
          <cell r="M18131">
            <v>0</v>
          </cell>
          <cell r="N18131">
            <v>0</v>
          </cell>
          <cell r="O18131">
            <v>0</v>
          </cell>
          <cell r="P18131">
            <v>0</v>
          </cell>
          <cell r="Q18131">
            <v>0</v>
          </cell>
          <cell r="R18131">
            <v>0</v>
          </cell>
          <cell r="S18131">
            <v>0</v>
          </cell>
          <cell r="T18131">
            <v>0</v>
          </cell>
          <cell r="U18131">
            <v>0</v>
          </cell>
          <cell r="V18131">
            <v>0</v>
          </cell>
          <cell r="W18131">
            <v>0</v>
          </cell>
          <cell r="X18131">
            <v>0</v>
          </cell>
          <cell r="Y18131">
            <v>0</v>
          </cell>
          <cell r="Z18131">
            <v>0</v>
          </cell>
          <cell r="AA18131">
            <v>0</v>
          </cell>
          <cell r="AB18131">
            <v>0</v>
          </cell>
        </row>
        <row r="18160">
          <cell r="E18160">
            <v>0</v>
          </cell>
          <cell r="H18160">
            <v>0</v>
          </cell>
          <cell r="I18160">
            <v>0</v>
          </cell>
          <cell r="J18160">
            <v>0</v>
          </cell>
          <cell r="K18160">
            <v>0</v>
          </cell>
          <cell r="L18160">
            <v>0</v>
          </cell>
          <cell r="M18160">
            <v>0</v>
          </cell>
          <cell r="N18160">
            <v>0</v>
          </cell>
          <cell r="O18160">
            <v>0</v>
          </cell>
          <cell r="P18160">
            <v>0</v>
          </cell>
          <cell r="Q18160">
            <v>0</v>
          </cell>
          <cell r="R18160">
            <v>0</v>
          </cell>
          <cell r="S18160">
            <v>0</v>
          </cell>
          <cell r="T18160">
            <v>0</v>
          </cell>
          <cell r="U18160">
            <v>0</v>
          </cell>
          <cell r="V18160">
            <v>0</v>
          </cell>
          <cell r="W18160">
            <v>0</v>
          </cell>
          <cell r="X18160">
            <v>0</v>
          </cell>
          <cell r="Y18160">
            <v>0</v>
          </cell>
          <cell r="Z18160">
            <v>0</v>
          </cell>
          <cell r="AA18160">
            <v>0</v>
          </cell>
          <cell r="AB18160">
            <v>0</v>
          </cell>
        </row>
        <row r="18164">
          <cell r="E18164">
            <v>0</v>
          </cell>
          <cell r="H18164">
            <v>0</v>
          </cell>
          <cell r="I18164">
            <v>0</v>
          </cell>
          <cell r="J18164">
            <v>0</v>
          </cell>
          <cell r="K18164">
            <v>0</v>
          </cell>
          <cell r="Q18164">
            <v>0</v>
          </cell>
          <cell r="R18164">
            <v>0</v>
          </cell>
          <cell r="S18164">
            <v>0</v>
          </cell>
          <cell r="T18164">
            <v>0</v>
          </cell>
          <cell r="U18164">
            <v>0</v>
          </cell>
          <cell r="V18164">
            <v>0</v>
          </cell>
          <cell r="W18164">
            <v>0</v>
          </cell>
          <cell r="X18164">
            <v>0</v>
          </cell>
          <cell r="Y18164">
            <v>0</v>
          </cell>
          <cell r="Z18164">
            <v>0</v>
          </cell>
          <cell r="AA18164">
            <v>0</v>
          </cell>
          <cell r="AB18164">
            <v>0</v>
          </cell>
        </row>
        <row r="18435">
          <cell r="E18435">
            <v>0</v>
          </cell>
          <cell r="F18435">
            <v>0</v>
          </cell>
          <cell r="G18435">
            <v>0</v>
          </cell>
          <cell r="H18435">
            <v>0</v>
          </cell>
          <cell r="I18435">
            <v>0</v>
          </cell>
          <cell r="J18435">
            <v>0</v>
          </cell>
          <cell r="K18435">
            <v>0</v>
          </cell>
          <cell r="L18435">
            <v>0</v>
          </cell>
          <cell r="M18435">
            <v>0</v>
          </cell>
          <cell r="N18435">
            <v>0</v>
          </cell>
          <cell r="O18435">
            <v>0</v>
          </cell>
          <cell r="P18435">
            <v>0</v>
          </cell>
          <cell r="Q18435">
            <v>0</v>
          </cell>
          <cell r="R18435">
            <v>0</v>
          </cell>
          <cell r="S18435">
            <v>0</v>
          </cell>
          <cell r="T18435">
            <v>0</v>
          </cell>
          <cell r="U18435">
            <v>0</v>
          </cell>
          <cell r="V18435">
            <v>0</v>
          </cell>
          <cell r="W18435">
            <v>0</v>
          </cell>
          <cell r="X18435">
            <v>0</v>
          </cell>
          <cell r="Y18435">
            <v>0</v>
          </cell>
          <cell r="Z18435">
            <v>0</v>
          </cell>
          <cell r="AA18435">
            <v>0</v>
          </cell>
          <cell r="AB18435">
            <v>0</v>
          </cell>
        </row>
        <row r="18547">
          <cell r="E18547">
            <v>5213000</v>
          </cell>
          <cell r="F18547">
            <v>1678639.2000000002</v>
          </cell>
          <cell r="G18547">
            <v>-3534360.8</v>
          </cell>
          <cell r="H18547">
            <v>644392.17999999993</v>
          </cell>
          <cell r="I18547">
            <v>164867.31</v>
          </cell>
          <cell r="J18547">
            <v>378550.69999999995</v>
          </cell>
          <cell r="K18547">
            <v>2723793.45</v>
          </cell>
          <cell r="L18547">
            <v>371035.1</v>
          </cell>
          <cell r="M18547">
            <v>132502.75</v>
          </cell>
          <cell r="N18547">
            <v>320144.68</v>
          </cell>
          <cell r="O18547">
            <v>2629269.4500000002</v>
          </cell>
          <cell r="P18547">
            <v>3452951.98</v>
          </cell>
          <cell r="Q18547">
            <v>235573.8</v>
          </cell>
          <cell r="R18547">
            <v>0</v>
          </cell>
          <cell r="S18547">
            <v>37783.279999999999</v>
          </cell>
          <cell r="T18547">
            <v>8938</v>
          </cell>
          <cell r="U18547">
            <v>6477</v>
          </cell>
          <cell r="V18547">
            <v>16949.560000000001</v>
          </cell>
          <cell r="W18547">
            <v>49481.020000000004</v>
          </cell>
          <cell r="X18547">
            <v>8925</v>
          </cell>
          <cell r="Y18547">
            <v>0</v>
          </cell>
          <cell r="Z18547">
            <v>10985</v>
          </cell>
          <cell r="AA18547">
            <v>74572</v>
          </cell>
          <cell r="AB18547">
            <v>8967</v>
          </cell>
        </row>
        <row r="18553">
          <cell r="E18553">
            <v>0</v>
          </cell>
          <cell r="F18553">
            <v>0</v>
          </cell>
          <cell r="G18553">
            <v>0</v>
          </cell>
          <cell r="H18553">
            <v>0</v>
          </cell>
          <cell r="I18553">
            <v>0</v>
          </cell>
          <cell r="J18553">
            <v>0</v>
          </cell>
          <cell r="K18553">
            <v>0</v>
          </cell>
          <cell r="L18553">
            <v>0</v>
          </cell>
          <cell r="M18553">
            <v>0</v>
          </cell>
          <cell r="N18553">
            <v>0</v>
          </cell>
          <cell r="O18553">
            <v>0</v>
          </cell>
          <cell r="P18553">
            <v>0</v>
          </cell>
          <cell r="Q18553">
            <v>0</v>
          </cell>
          <cell r="R18553">
            <v>0</v>
          </cell>
          <cell r="S18553">
            <v>0</v>
          </cell>
          <cell r="T18553">
            <v>0</v>
          </cell>
          <cell r="U18553">
            <v>0</v>
          </cell>
          <cell r="V18553">
            <v>0</v>
          </cell>
          <cell r="W18553">
            <v>0</v>
          </cell>
          <cell r="X18553">
            <v>0</v>
          </cell>
          <cell r="Y18553">
            <v>0</v>
          </cell>
          <cell r="Z18553">
            <v>0</v>
          </cell>
          <cell r="AA18553">
            <v>0</v>
          </cell>
          <cell r="AB18553">
            <v>0</v>
          </cell>
        </row>
        <row r="18582">
          <cell r="E18582">
            <v>0</v>
          </cell>
          <cell r="F18582">
            <v>0</v>
          </cell>
          <cell r="G18582">
            <v>0</v>
          </cell>
          <cell r="H18582">
            <v>0</v>
          </cell>
          <cell r="I18582">
            <v>0</v>
          </cell>
          <cell r="J18582">
            <v>0</v>
          </cell>
          <cell r="K18582">
            <v>0</v>
          </cell>
          <cell r="L18582">
            <v>0</v>
          </cell>
          <cell r="M18582">
            <v>0</v>
          </cell>
          <cell r="N18582">
            <v>0</v>
          </cell>
          <cell r="O18582">
            <v>0</v>
          </cell>
          <cell r="P18582">
            <v>0</v>
          </cell>
          <cell r="Q18582">
            <v>0</v>
          </cell>
          <cell r="R18582">
            <v>0</v>
          </cell>
          <cell r="S18582">
            <v>0</v>
          </cell>
          <cell r="T18582">
            <v>0</v>
          </cell>
          <cell r="U18582">
            <v>0</v>
          </cell>
          <cell r="V18582">
            <v>0</v>
          </cell>
          <cell r="W18582">
            <v>0</v>
          </cell>
          <cell r="X18582">
            <v>0</v>
          </cell>
          <cell r="Y18582">
            <v>0</v>
          </cell>
          <cell r="Z18582">
            <v>0</v>
          </cell>
          <cell r="AA18582">
            <v>0</v>
          </cell>
          <cell r="AB18582">
            <v>0</v>
          </cell>
        </row>
        <row r="18586">
          <cell r="E18586">
            <v>0</v>
          </cell>
          <cell r="F18586">
            <v>0</v>
          </cell>
          <cell r="G18586">
            <v>0</v>
          </cell>
          <cell r="H18586">
            <v>0</v>
          </cell>
          <cell r="I18586">
            <v>0</v>
          </cell>
          <cell r="J18586">
            <v>0</v>
          </cell>
          <cell r="K18586">
            <v>0</v>
          </cell>
          <cell r="Q18586">
            <v>0</v>
          </cell>
          <cell r="R18586">
            <v>0</v>
          </cell>
          <cell r="S18586">
            <v>0</v>
          </cell>
          <cell r="T18586">
            <v>0</v>
          </cell>
          <cell r="U18586">
            <v>0</v>
          </cell>
          <cell r="V18586">
            <v>0</v>
          </cell>
          <cell r="W18586">
            <v>0</v>
          </cell>
          <cell r="X18586">
            <v>0</v>
          </cell>
          <cell r="Y18586">
            <v>0</v>
          </cell>
          <cell r="Z18586">
            <v>0</v>
          </cell>
          <cell r="AA18586">
            <v>0</v>
          </cell>
          <cell r="AB18586">
            <v>0</v>
          </cell>
        </row>
        <row r="18646">
          <cell r="E18646">
            <v>0</v>
          </cell>
          <cell r="H18646">
            <v>0</v>
          </cell>
          <cell r="I18646">
            <v>0</v>
          </cell>
          <cell r="J18646">
            <v>0</v>
          </cell>
          <cell r="K18646">
            <v>0</v>
          </cell>
          <cell r="L18646">
            <v>0</v>
          </cell>
          <cell r="M18646">
            <v>0</v>
          </cell>
          <cell r="N18646">
            <v>0</v>
          </cell>
          <cell r="O18646">
            <v>0</v>
          </cell>
          <cell r="P18646">
            <v>0</v>
          </cell>
          <cell r="Q18646">
            <v>0</v>
          </cell>
          <cell r="R18646">
            <v>0</v>
          </cell>
          <cell r="S18646">
            <v>0</v>
          </cell>
          <cell r="T18646">
            <v>0</v>
          </cell>
          <cell r="U18646">
            <v>0</v>
          </cell>
          <cell r="V18646">
            <v>0</v>
          </cell>
          <cell r="W18646">
            <v>0</v>
          </cell>
          <cell r="X18646">
            <v>0</v>
          </cell>
          <cell r="Y18646">
            <v>0</v>
          </cell>
          <cell r="Z18646">
            <v>0</v>
          </cell>
          <cell r="AA18646">
            <v>0</v>
          </cell>
          <cell r="AB18646">
            <v>0</v>
          </cell>
        </row>
        <row r="18758">
          <cell r="E18758">
            <v>2416000</v>
          </cell>
          <cell r="H18758">
            <v>997128.51</v>
          </cell>
          <cell r="I18758">
            <v>194045.41999999998</v>
          </cell>
          <cell r="J18758">
            <v>310512.18</v>
          </cell>
          <cell r="K18758">
            <v>737599</v>
          </cell>
          <cell r="L18758">
            <v>0</v>
          </cell>
          <cell r="M18758">
            <v>0</v>
          </cell>
          <cell r="N18758">
            <v>0</v>
          </cell>
          <cell r="O18758">
            <v>0</v>
          </cell>
          <cell r="P18758">
            <v>0</v>
          </cell>
          <cell r="Q18758">
            <v>864998.12</v>
          </cell>
          <cell r="R18758">
            <v>15011.89</v>
          </cell>
          <cell r="S18758">
            <v>117118.5</v>
          </cell>
          <cell r="T18758">
            <v>75259.13</v>
          </cell>
          <cell r="U18758">
            <v>20000</v>
          </cell>
          <cell r="V18758">
            <v>98786.290000000008</v>
          </cell>
          <cell r="W18758">
            <v>274812.18</v>
          </cell>
          <cell r="X18758">
            <v>45700</v>
          </cell>
          <cell r="Y18758">
            <v>-10000</v>
          </cell>
          <cell r="Z18758">
            <v>88500</v>
          </cell>
          <cell r="AA18758">
            <v>96000</v>
          </cell>
          <cell r="AB18758">
            <v>553099</v>
          </cell>
        </row>
        <row r="18764">
          <cell r="E18764">
            <v>0</v>
          </cell>
          <cell r="H18764">
            <v>0</v>
          </cell>
          <cell r="I18764">
            <v>0</v>
          </cell>
          <cell r="J18764">
            <v>0</v>
          </cell>
          <cell r="K18764">
            <v>0</v>
          </cell>
          <cell r="L18764">
            <v>0</v>
          </cell>
          <cell r="M18764">
            <v>0</v>
          </cell>
          <cell r="N18764">
            <v>0</v>
          </cell>
          <cell r="O18764">
            <v>0</v>
          </cell>
          <cell r="P18764">
            <v>0</v>
          </cell>
          <cell r="Q18764">
            <v>0</v>
          </cell>
          <cell r="R18764">
            <v>0</v>
          </cell>
          <cell r="S18764">
            <v>0</v>
          </cell>
          <cell r="T18764">
            <v>0</v>
          </cell>
          <cell r="U18764">
            <v>0</v>
          </cell>
          <cell r="V18764">
            <v>0</v>
          </cell>
          <cell r="W18764">
            <v>0</v>
          </cell>
          <cell r="X18764">
            <v>0</v>
          </cell>
          <cell r="Y18764">
            <v>0</v>
          </cell>
          <cell r="Z18764">
            <v>0</v>
          </cell>
          <cell r="AA18764">
            <v>0</v>
          </cell>
          <cell r="AB18764">
            <v>0</v>
          </cell>
        </row>
        <row r="18793">
          <cell r="E18793">
            <v>0</v>
          </cell>
          <cell r="H18793">
            <v>0</v>
          </cell>
          <cell r="I18793">
            <v>0</v>
          </cell>
          <cell r="J18793">
            <v>0</v>
          </cell>
          <cell r="K18793">
            <v>0</v>
          </cell>
          <cell r="L18793">
            <v>0</v>
          </cell>
          <cell r="M18793">
            <v>0</v>
          </cell>
          <cell r="N18793">
            <v>0</v>
          </cell>
          <cell r="O18793">
            <v>0</v>
          </cell>
          <cell r="P18793">
            <v>0</v>
          </cell>
          <cell r="Q18793">
            <v>0</v>
          </cell>
          <cell r="R18793">
            <v>0</v>
          </cell>
          <cell r="S18793">
            <v>0</v>
          </cell>
          <cell r="T18793">
            <v>0</v>
          </cell>
          <cell r="U18793">
            <v>0</v>
          </cell>
          <cell r="V18793">
            <v>0</v>
          </cell>
          <cell r="W18793">
            <v>0</v>
          </cell>
          <cell r="X18793">
            <v>0</v>
          </cell>
          <cell r="Y18793">
            <v>0</v>
          </cell>
          <cell r="Z18793">
            <v>0</v>
          </cell>
          <cell r="AA18793">
            <v>0</v>
          </cell>
          <cell r="AB18793">
            <v>0</v>
          </cell>
        </row>
        <row r="18797">
          <cell r="E18797">
            <v>0</v>
          </cell>
          <cell r="H18797">
            <v>0</v>
          </cell>
          <cell r="I18797">
            <v>0</v>
          </cell>
          <cell r="J18797">
            <v>0</v>
          </cell>
          <cell r="K18797">
            <v>0</v>
          </cell>
          <cell r="Q18797">
            <v>0</v>
          </cell>
          <cell r="R18797">
            <v>0</v>
          </cell>
          <cell r="S18797">
            <v>0</v>
          </cell>
          <cell r="T18797">
            <v>0</v>
          </cell>
          <cell r="U18797">
            <v>0</v>
          </cell>
          <cell r="V18797">
            <v>0</v>
          </cell>
          <cell r="W18797">
            <v>0</v>
          </cell>
          <cell r="X18797">
            <v>0</v>
          </cell>
          <cell r="Y18797">
            <v>0</v>
          </cell>
          <cell r="Z18797">
            <v>0</v>
          </cell>
          <cell r="AA18797">
            <v>0</v>
          </cell>
          <cell r="AB18797">
            <v>0</v>
          </cell>
        </row>
        <row r="18857">
          <cell r="E18857">
            <v>0</v>
          </cell>
          <cell r="H18857">
            <v>0</v>
          </cell>
          <cell r="I18857">
            <v>0</v>
          </cell>
          <cell r="J18857">
            <v>0</v>
          </cell>
          <cell r="K18857">
            <v>0</v>
          </cell>
          <cell r="L18857">
            <v>0</v>
          </cell>
          <cell r="M18857">
            <v>0</v>
          </cell>
          <cell r="N18857">
            <v>0</v>
          </cell>
          <cell r="O18857">
            <v>0</v>
          </cell>
          <cell r="P18857">
            <v>0</v>
          </cell>
          <cell r="Q18857">
            <v>0</v>
          </cell>
          <cell r="R18857">
            <v>0</v>
          </cell>
          <cell r="S18857">
            <v>0</v>
          </cell>
          <cell r="T18857">
            <v>0</v>
          </cell>
          <cell r="U18857">
            <v>0</v>
          </cell>
          <cell r="V18857">
            <v>0</v>
          </cell>
          <cell r="W18857">
            <v>0</v>
          </cell>
          <cell r="X18857">
            <v>0</v>
          </cell>
          <cell r="Y18857">
            <v>0</v>
          </cell>
          <cell r="Z18857">
            <v>0</v>
          </cell>
          <cell r="AA18857">
            <v>0</v>
          </cell>
          <cell r="AB18857">
            <v>0</v>
          </cell>
        </row>
        <row r="18969">
          <cell r="E18969">
            <v>926000</v>
          </cell>
          <cell r="H18969">
            <v>117967.5</v>
          </cell>
          <cell r="I18969">
            <v>342088.39</v>
          </cell>
          <cell r="J18969">
            <v>228278.69999999998</v>
          </cell>
          <cell r="K18969">
            <v>237458.88999999998</v>
          </cell>
          <cell r="L18969">
            <v>0</v>
          </cell>
          <cell r="M18969">
            <v>0</v>
          </cell>
          <cell r="N18969">
            <v>0</v>
          </cell>
          <cell r="O18969">
            <v>0</v>
          </cell>
          <cell r="P18969">
            <v>0</v>
          </cell>
          <cell r="Q18969">
            <v>685.75</v>
          </cell>
          <cell r="R18969">
            <v>28414.75</v>
          </cell>
          <cell r="S18969">
            <v>88867</v>
          </cell>
          <cell r="T18969">
            <v>73359.14</v>
          </cell>
          <cell r="U18969">
            <v>68229.25</v>
          </cell>
          <cell r="V18969">
            <v>200500</v>
          </cell>
          <cell r="W18969">
            <v>192913.56999999998</v>
          </cell>
          <cell r="X18969">
            <v>23876</v>
          </cell>
          <cell r="Y18969">
            <v>11489.130000000001</v>
          </cell>
          <cell r="Z18969">
            <v>14200</v>
          </cell>
          <cell r="AA18969">
            <v>-5540.3699999999953</v>
          </cell>
          <cell r="AB18969">
            <v>228799.26</v>
          </cell>
        </row>
        <row r="18975">
          <cell r="E18975">
            <v>0</v>
          </cell>
          <cell r="H18975">
            <v>0</v>
          </cell>
          <cell r="I18975">
            <v>0</v>
          </cell>
          <cell r="J18975">
            <v>0</v>
          </cell>
          <cell r="K18975">
            <v>0</v>
          </cell>
          <cell r="L18975">
            <v>0</v>
          </cell>
          <cell r="M18975">
            <v>0</v>
          </cell>
          <cell r="N18975">
            <v>0</v>
          </cell>
          <cell r="O18975">
            <v>0</v>
          </cell>
          <cell r="P18975">
            <v>0</v>
          </cell>
          <cell r="Q18975">
            <v>0</v>
          </cell>
          <cell r="R18975">
            <v>0</v>
          </cell>
          <cell r="S18975">
            <v>0</v>
          </cell>
          <cell r="T18975">
            <v>0</v>
          </cell>
          <cell r="U18975">
            <v>0</v>
          </cell>
          <cell r="V18975">
            <v>0</v>
          </cell>
          <cell r="W18975">
            <v>0</v>
          </cell>
          <cell r="X18975">
            <v>0</v>
          </cell>
          <cell r="Y18975">
            <v>0</v>
          </cell>
          <cell r="Z18975">
            <v>0</v>
          </cell>
          <cell r="AA18975">
            <v>0</v>
          </cell>
          <cell r="AB18975">
            <v>0</v>
          </cell>
        </row>
        <row r="19004">
          <cell r="E19004">
            <v>0</v>
          </cell>
          <cell r="H19004">
            <v>0</v>
          </cell>
          <cell r="I19004">
            <v>0</v>
          </cell>
          <cell r="J19004">
            <v>0</v>
          </cell>
          <cell r="K19004">
            <v>0</v>
          </cell>
          <cell r="L19004">
            <v>0</v>
          </cell>
          <cell r="M19004">
            <v>0</v>
          </cell>
          <cell r="N19004">
            <v>0</v>
          </cell>
          <cell r="O19004">
            <v>0</v>
          </cell>
          <cell r="P19004">
            <v>0</v>
          </cell>
          <cell r="Q19004">
            <v>0</v>
          </cell>
          <cell r="R19004">
            <v>0</v>
          </cell>
          <cell r="S19004">
            <v>0</v>
          </cell>
          <cell r="T19004">
            <v>0</v>
          </cell>
          <cell r="U19004">
            <v>0</v>
          </cell>
          <cell r="V19004">
            <v>0</v>
          </cell>
          <cell r="W19004">
            <v>0</v>
          </cell>
          <cell r="X19004">
            <v>0</v>
          </cell>
          <cell r="Y19004">
            <v>0</v>
          </cell>
          <cell r="Z19004">
            <v>0</v>
          </cell>
          <cell r="AA19004">
            <v>0</v>
          </cell>
          <cell r="AB19004">
            <v>0</v>
          </cell>
        </row>
        <row r="19008">
          <cell r="E19008">
            <v>0</v>
          </cell>
          <cell r="H19008">
            <v>0</v>
          </cell>
          <cell r="I19008">
            <v>0</v>
          </cell>
          <cell r="J19008">
            <v>0</v>
          </cell>
          <cell r="K19008">
            <v>0</v>
          </cell>
          <cell r="Q19008">
            <v>0</v>
          </cell>
          <cell r="R19008">
            <v>0</v>
          </cell>
          <cell r="S19008">
            <v>0</v>
          </cell>
          <cell r="T19008">
            <v>0</v>
          </cell>
          <cell r="U19008">
            <v>0</v>
          </cell>
          <cell r="V19008">
            <v>0</v>
          </cell>
          <cell r="W19008">
            <v>0</v>
          </cell>
          <cell r="X19008">
            <v>0</v>
          </cell>
          <cell r="Y19008">
            <v>0</v>
          </cell>
          <cell r="Z19008">
            <v>0</v>
          </cell>
          <cell r="AA19008">
            <v>0</v>
          </cell>
          <cell r="AB19008">
            <v>0</v>
          </cell>
        </row>
        <row r="19068">
          <cell r="E19068">
            <v>0</v>
          </cell>
          <cell r="H19068">
            <v>0</v>
          </cell>
          <cell r="I19068">
            <v>0</v>
          </cell>
          <cell r="J19068">
            <v>0</v>
          </cell>
          <cell r="K19068">
            <v>0</v>
          </cell>
          <cell r="L19068">
            <v>0</v>
          </cell>
          <cell r="M19068">
            <v>0</v>
          </cell>
          <cell r="N19068">
            <v>0</v>
          </cell>
          <cell r="O19068">
            <v>0</v>
          </cell>
          <cell r="P19068">
            <v>0</v>
          </cell>
          <cell r="Q19068">
            <v>0</v>
          </cell>
          <cell r="R19068">
            <v>0</v>
          </cell>
          <cell r="S19068">
            <v>0</v>
          </cell>
          <cell r="T19068">
            <v>0</v>
          </cell>
          <cell r="U19068">
            <v>0</v>
          </cell>
          <cell r="V19068">
            <v>0</v>
          </cell>
          <cell r="W19068">
            <v>0</v>
          </cell>
          <cell r="X19068">
            <v>0</v>
          </cell>
          <cell r="Y19068">
            <v>0</v>
          </cell>
          <cell r="Z19068">
            <v>0</v>
          </cell>
          <cell r="AA19068">
            <v>0</v>
          </cell>
          <cell r="AB19068">
            <v>0</v>
          </cell>
        </row>
        <row r="19180">
          <cell r="E19180">
            <v>977000</v>
          </cell>
          <cell r="H19180">
            <v>228109.23</v>
          </cell>
          <cell r="I19180">
            <v>339109.52</v>
          </cell>
          <cell r="J19180">
            <v>221202.64</v>
          </cell>
          <cell r="K19180">
            <v>185378.61</v>
          </cell>
          <cell r="L19180">
            <v>0</v>
          </cell>
          <cell r="M19180">
            <v>0</v>
          </cell>
          <cell r="N19180">
            <v>0</v>
          </cell>
          <cell r="O19180">
            <v>0</v>
          </cell>
          <cell r="P19180">
            <v>0</v>
          </cell>
          <cell r="Q19180">
            <v>26437.17</v>
          </cell>
          <cell r="R19180">
            <v>92319.88</v>
          </cell>
          <cell r="S19180">
            <v>109352.18</v>
          </cell>
          <cell r="T19180">
            <v>177723.25</v>
          </cell>
          <cell r="U19180">
            <v>133114.54</v>
          </cell>
          <cell r="V19180">
            <v>28271.73</v>
          </cell>
          <cell r="W19180">
            <v>147306.22</v>
          </cell>
          <cell r="X19180">
            <v>42892.19</v>
          </cell>
          <cell r="Y19180">
            <v>31004.23</v>
          </cell>
          <cell r="Z19180">
            <v>35350.5</v>
          </cell>
          <cell r="AA19180">
            <v>18351.939999999999</v>
          </cell>
          <cell r="AB19180">
            <v>131676.17000000001</v>
          </cell>
        </row>
        <row r="19186">
          <cell r="E19186">
            <v>0</v>
          </cell>
          <cell r="H19186">
            <v>0</v>
          </cell>
          <cell r="I19186">
            <v>0</v>
          </cell>
          <cell r="J19186">
            <v>0</v>
          </cell>
          <cell r="K19186">
            <v>0</v>
          </cell>
          <cell r="L19186">
            <v>0</v>
          </cell>
          <cell r="M19186">
            <v>0</v>
          </cell>
          <cell r="N19186">
            <v>0</v>
          </cell>
          <cell r="O19186">
            <v>0</v>
          </cell>
          <cell r="P19186">
            <v>0</v>
          </cell>
          <cell r="Q19186">
            <v>0</v>
          </cell>
          <cell r="R19186">
            <v>0</v>
          </cell>
          <cell r="S19186">
            <v>0</v>
          </cell>
          <cell r="T19186">
            <v>0</v>
          </cell>
          <cell r="U19186">
            <v>0</v>
          </cell>
          <cell r="V19186">
            <v>0</v>
          </cell>
          <cell r="W19186">
            <v>0</v>
          </cell>
          <cell r="X19186">
            <v>0</v>
          </cell>
          <cell r="Y19186">
            <v>0</v>
          </cell>
          <cell r="Z19186">
            <v>0</v>
          </cell>
          <cell r="AA19186">
            <v>0</v>
          </cell>
          <cell r="AB19186">
            <v>0</v>
          </cell>
        </row>
        <row r="19215">
          <cell r="E19215">
            <v>0</v>
          </cell>
          <cell r="H19215">
            <v>0</v>
          </cell>
          <cell r="I19215">
            <v>0</v>
          </cell>
          <cell r="J19215">
            <v>0</v>
          </cell>
          <cell r="K19215">
            <v>0</v>
          </cell>
          <cell r="L19215">
            <v>0</v>
          </cell>
          <cell r="M19215">
            <v>0</v>
          </cell>
          <cell r="N19215">
            <v>0</v>
          </cell>
          <cell r="O19215">
            <v>0</v>
          </cell>
          <cell r="P19215">
            <v>0</v>
          </cell>
          <cell r="Q19215">
            <v>0</v>
          </cell>
          <cell r="R19215">
            <v>0</v>
          </cell>
          <cell r="S19215">
            <v>0</v>
          </cell>
          <cell r="T19215">
            <v>0</v>
          </cell>
          <cell r="U19215">
            <v>0</v>
          </cell>
          <cell r="V19215">
            <v>0</v>
          </cell>
          <cell r="W19215">
            <v>0</v>
          </cell>
          <cell r="X19215">
            <v>0</v>
          </cell>
          <cell r="Y19215">
            <v>0</v>
          </cell>
          <cell r="Z19215">
            <v>0</v>
          </cell>
          <cell r="AA19215">
            <v>0</v>
          </cell>
          <cell r="AB19215">
            <v>0</v>
          </cell>
        </row>
        <row r="19219">
          <cell r="E19219">
            <v>0</v>
          </cell>
          <cell r="H19219">
            <v>0</v>
          </cell>
          <cell r="I19219">
            <v>0</v>
          </cell>
          <cell r="J19219">
            <v>0</v>
          </cell>
          <cell r="K19219">
            <v>0</v>
          </cell>
          <cell r="Q19219">
            <v>0</v>
          </cell>
          <cell r="R19219">
            <v>0</v>
          </cell>
          <cell r="S19219">
            <v>0</v>
          </cell>
          <cell r="T19219">
            <v>0</v>
          </cell>
          <cell r="U19219">
            <v>0</v>
          </cell>
          <cell r="V19219">
            <v>0</v>
          </cell>
          <cell r="W19219">
            <v>0</v>
          </cell>
          <cell r="X19219">
            <v>0</v>
          </cell>
          <cell r="Y19219">
            <v>0</v>
          </cell>
          <cell r="Z19219">
            <v>0</v>
          </cell>
          <cell r="AA19219">
            <v>0</v>
          </cell>
          <cell r="AB19219">
            <v>0</v>
          </cell>
        </row>
        <row r="19279">
          <cell r="E19279">
            <v>0</v>
          </cell>
          <cell r="H19279">
            <v>0</v>
          </cell>
          <cell r="I19279">
            <v>0</v>
          </cell>
          <cell r="J19279">
            <v>0</v>
          </cell>
          <cell r="K19279">
            <v>0</v>
          </cell>
          <cell r="L19279">
            <v>0</v>
          </cell>
          <cell r="M19279">
            <v>0</v>
          </cell>
          <cell r="N19279">
            <v>0</v>
          </cell>
          <cell r="O19279">
            <v>0</v>
          </cell>
          <cell r="P19279">
            <v>0</v>
          </cell>
          <cell r="Q19279">
            <v>0</v>
          </cell>
          <cell r="R19279">
            <v>0</v>
          </cell>
          <cell r="S19279">
            <v>0</v>
          </cell>
          <cell r="T19279">
            <v>0</v>
          </cell>
          <cell r="U19279">
            <v>0</v>
          </cell>
          <cell r="V19279">
            <v>0</v>
          </cell>
          <cell r="W19279">
            <v>0</v>
          </cell>
          <cell r="X19279">
            <v>0</v>
          </cell>
          <cell r="Y19279">
            <v>0</v>
          </cell>
          <cell r="Z19279">
            <v>0</v>
          </cell>
          <cell r="AA19279">
            <v>0</v>
          </cell>
          <cell r="AB19279">
            <v>0</v>
          </cell>
        </row>
        <row r="19391">
          <cell r="E19391">
            <v>830000</v>
          </cell>
          <cell r="H19391">
            <v>374064.16</v>
          </cell>
          <cell r="I19391">
            <v>98465.02</v>
          </cell>
          <cell r="J19391">
            <v>21049.52</v>
          </cell>
          <cell r="K19391">
            <v>63199.979999999996</v>
          </cell>
          <cell r="L19391">
            <v>0</v>
          </cell>
          <cell r="M19391">
            <v>0</v>
          </cell>
          <cell r="N19391">
            <v>0</v>
          </cell>
          <cell r="O19391">
            <v>0</v>
          </cell>
          <cell r="P19391">
            <v>0</v>
          </cell>
          <cell r="Q19391">
            <v>26646.27</v>
          </cell>
          <cell r="R19391">
            <v>289103.73</v>
          </cell>
          <cell r="S19391">
            <v>58314.16</v>
          </cell>
          <cell r="T19391">
            <v>7500</v>
          </cell>
          <cell r="U19391">
            <v>8855.02</v>
          </cell>
          <cell r="V19391">
            <v>82110</v>
          </cell>
          <cell r="W19391">
            <v>8709.52</v>
          </cell>
          <cell r="X19391">
            <v>0</v>
          </cell>
          <cell r="Y19391">
            <v>12340</v>
          </cell>
          <cell r="Z19391">
            <v>10526.08</v>
          </cell>
          <cell r="AA19391">
            <v>19450</v>
          </cell>
          <cell r="AB19391">
            <v>33223.9</v>
          </cell>
        </row>
        <row r="19397">
          <cell r="E19397">
            <v>0</v>
          </cell>
          <cell r="H19397">
            <v>0</v>
          </cell>
          <cell r="I19397">
            <v>0</v>
          </cell>
          <cell r="J19397">
            <v>0</v>
          </cell>
          <cell r="K19397">
            <v>0</v>
          </cell>
          <cell r="L19397">
            <v>0</v>
          </cell>
          <cell r="M19397">
            <v>0</v>
          </cell>
          <cell r="N19397">
            <v>0</v>
          </cell>
          <cell r="O19397">
            <v>0</v>
          </cell>
          <cell r="P19397">
            <v>0</v>
          </cell>
          <cell r="Q19397">
            <v>0</v>
          </cell>
          <cell r="R19397">
            <v>0</v>
          </cell>
          <cell r="S19397">
            <v>0</v>
          </cell>
          <cell r="T19397">
            <v>0</v>
          </cell>
          <cell r="U19397">
            <v>0</v>
          </cell>
          <cell r="V19397">
            <v>0</v>
          </cell>
          <cell r="W19397">
            <v>0</v>
          </cell>
          <cell r="X19397">
            <v>0</v>
          </cell>
          <cell r="Y19397">
            <v>0</v>
          </cell>
          <cell r="Z19397">
            <v>0</v>
          </cell>
          <cell r="AA19397">
            <v>0</v>
          </cell>
          <cell r="AB19397">
            <v>0</v>
          </cell>
        </row>
        <row r="19426">
          <cell r="E19426">
            <v>0</v>
          </cell>
          <cell r="H19426">
            <v>0</v>
          </cell>
          <cell r="I19426">
            <v>0</v>
          </cell>
          <cell r="J19426">
            <v>0</v>
          </cell>
          <cell r="K19426">
            <v>0</v>
          </cell>
          <cell r="L19426">
            <v>0</v>
          </cell>
          <cell r="M19426">
            <v>0</v>
          </cell>
          <cell r="N19426">
            <v>0</v>
          </cell>
          <cell r="O19426">
            <v>0</v>
          </cell>
          <cell r="P19426">
            <v>0</v>
          </cell>
          <cell r="Q19426">
            <v>0</v>
          </cell>
          <cell r="R19426">
            <v>0</v>
          </cell>
          <cell r="S19426">
            <v>0</v>
          </cell>
          <cell r="T19426">
            <v>0</v>
          </cell>
          <cell r="U19426">
            <v>0</v>
          </cell>
          <cell r="V19426">
            <v>0</v>
          </cell>
          <cell r="W19426">
            <v>0</v>
          </cell>
          <cell r="X19426">
            <v>0</v>
          </cell>
          <cell r="Y19426">
            <v>0</v>
          </cell>
          <cell r="Z19426">
            <v>0</v>
          </cell>
          <cell r="AA19426">
            <v>0</v>
          </cell>
          <cell r="AB19426">
            <v>0</v>
          </cell>
        </row>
        <row r="19430">
          <cell r="E19430">
            <v>0</v>
          </cell>
          <cell r="H19430">
            <v>0</v>
          </cell>
          <cell r="I19430">
            <v>0</v>
          </cell>
          <cell r="J19430">
            <v>0</v>
          </cell>
          <cell r="K19430">
            <v>0</v>
          </cell>
          <cell r="Q19430">
            <v>0</v>
          </cell>
          <cell r="R19430">
            <v>0</v>
          </cell>
          <cell r="S19430">
            <v>0</v>
          </cell>
          <cell r="T19430">
            <v>0</v>
          </cell>
          <cell r="U19430">
            <v>0</v>
          </cell>
          <cell r="V19430">
            <v>0</v>
          </cell>
          <cell r="W19430">
            <v>0</v>
          </cell>
          <cell r="X19430">
            <v>0</v>
          </cell>
          <cell r="Y19430">
            <v>0</v>
          </cell>
          <cell r="Z19430">
            <v>0</v>
          </cell>
          <cell r="AA19430">
            <v>0</v>
          </cell>
          <cell r="AB19430">
            <v>0</v>
          </cell>
        </row>
        <row r="19490">
          <cell r="E19490">
            <v>0</v>
          </cell>
          <cell r="H19490">
            <v>0</v>
          </cell>
          <cell r="I19490">
            <v>0</v>
          </cell>
          <cell r="J19490">
            <v>0</v>
          </cell>
          <cell r="K19490">
            <v>0</v>
          </cell>
          <cell r="L19490">
            <v>0</v>
          </cell>
          <cell r="M19490">
            <v>0</v>
          </cell>
          <cell r="N19490">
            <v>0</v>
          </cell>
          <cell r="O19490">
            <v>0</v>
          </cell>
          <cell r="P19490">
            <v>0</v>
          </cell>
          <cell r="Q19490">
            <v>0</v>
          </cell>
          <cell r="R19490">
            <v>0</v>
          </cell>
          <cell r="S19490">
            <v>0</v>
          </cell>
          <cell r="T19490">
            <v>0</v>
          </cell>
          <cell r="U19490">
            <v>0</v>
          </cell>
          <cell r="V19490">
            <v>0</v>
          </cell>
          <cell r="W19490">
            <v>0</v>
          </cell>
          <cell r="X19490">
            <v>0</v>
          </cell>
          <cell r="Y19490">
            <v>0</v>
          </cell>
          <cell r="Z19490">
            <v>0</v>
          </cell>
          <cell r="AA19490">
            <v>0</v>
          </cell>
          <cell r="AB19490">
            <v>0</v>
          </cell>
        </row>
        <row r="19602">
          <cell r="E19602">
            <v>1562000</v>
          </cell>
          <cell r="H19602">
            <v>76247.12</v>
          </cell>
          <cell r="I19602">
            <v>543112.07000000007</v>
          </cell>
          <cell r="J19602">
            <v>240593.31</v>
          </cell>
          <cell r="K19602">
            <v>595107.41999999993</v>
          </cell>
          <cell r="L19602">
            <v>0</v>
          </cell>
          <cell r="M19602">
            <v>0</v>
          </cell>
          <cell r="N19602">
            <v>0</v>
          </cell>
          <cell r="O19602">
            <v>0</v>
          </cell>
          <cell r="P19602">
            <v>0</v>
          </cell>
          <cell r="Q19602">
            <v>0</v>
          </cell>
          <cell r="R19602">
            <v>25925.62</v>
          </cell>
          <cell r="S19602">
            <v>50321.5</v>
          </cell>
          <cell r="T19602">
            <v>80321.5</v>
          </cell>
          <cell r="U19602">
            <v>213739.47999999998</v>
          </cell>
          <cell r="V19602">
            <v>249051.09</v>
          </cell>
          <cell r="W19602">
            <v>30896.570000000007</v>
          </cell>
          <cell r="X19602">
            <v>43830.74</v>
          </cell>
          <cell r="Y19602">
            <v>165866</v>
          </cell>
          <cell r="Z19602">
            <v>130107</v>
          </cell>
          <cell r="AA19602">
            <v>31160.75</v>
          </cell>
          <cell r="AB19602">
            <v>433839.67</v>
          </cell>
        </row>
        <row r="19608">
          <cell r="E19608">
            <v>0</v>
          </cell>
          <cell r="H19608">
            <v>0</v>
          </cell>
          <cell r="I19608">
            <v>0</v>
          </cell>
          <cell r="J19608">
            <v>0</v>
          </cell>
          <cell r="K19608">
            <v>0</v>
          </cell>
          <cell r="L19608">
            <v>0</v>
          </cell>
          <cell r="M19608">
            <v>0</v>
          </cell>
          <cell r="N19608">
            <v>0</v>
          </cell>
          <cell r="O19608">
            <v>0</v>
          </cell>
          <cell r="P19608">
            <v>0</v>
          </cell>
          <cell r="Q19608">
            <v>0</v>
          </cell>
          <cell r="R19608">
            <v>0</v>
          </cell>
          <cell r="S19608">
            <v>0</v>
          </cell>
          <cell r="T19608">
            <v>0</v>
          </cell>
          <cell r="U19608">
            <v>0</v>
          </cell>
          <cell r="V19608">
            <v>0</v>
          </cell>
          <cell r="W19608">
            <v>0</v>
          </cell>
          <cell r="X19608">
            <v>0</v>
          </cell>
          <cell r="Y19608">
            <v>0</v>
          </cell>
          <cell r="Z19608">
            <v>0</v>
          </cell>
          <cell r="AA19608">
            <v>0</v>
          </cell>
          <cell r="AB19608">
            <v>0</v>
          </cell>
        </row>
        <row r="19637">
          <cell r="E19637">
            <v>0</v>
          </cell>
          <cell r="H19637">
            <v>0</v>
          </cell>
          <cell r="I19637">
            <v>0</v>
          </cell>
          <cell r="J19637">
            <v>0</v>
          </cell>
          <cell r="K19637">
            <v>0</v>
          </cell>
          <cell r="L19637">
            <v>0</v>
          </cell>
          <cell r="M19637">
            <v>0</v>
          </cell>
          <cell r="N19637">
            <v>0</v>
          </cell>
          <cell r="O19637">
            <v>0</v>
          </cell>
          <cell r="P19637">
            <v>0</v>
          </cell>
          <cell r="Q19637">
            <v>0</v>
          </cell>
          <cell r="R19637">
            <v>0</v>
          </cell>
          <cell r="S19637">
            <v>0</v>
          </cell>
          <cell r="T19637">
            <v>0</v>
          </cell>
          <cell r="U19637">
            <v>0</v>
          </cell>
          <cell r="V19637">
            <v>0</v>
          </cell>
          <cell r="W19637">
            <v>0</v>
          </cell>
          <cell r="X19637">
            <v>0</v>
          </cell>
          <cell r="Y19637">
            <v>0</v>
          </cell>
          <cell r="Z19637">
            <v>0</v>
          </cell>
          <cell r="AA19637">
            <v>0</v>
          </cell>
          <cell r="AB19637">
            <v>0</v>
          </cell>
        </row>
        <row r="19641">
          <cell r="E19641">
            <v>0</v>
          </cell>
          <cell r="H19641">
            <v>0</v>
          </cell>
          <cell r="I19641">
            <v>0</v>
          </cell>
          <cell r="J19641">
            <v>0</v>
          </cell>
          <cell r="K19641">
            <v>0</v>
          </cell>
          <cell r="Q19641">
            <v>0</v>
          </cell>
          <cell r="R19641">
            <v>0</v>
          </cell>
          <cell r="S19641">
            <v>0</v>
          </cell>
          <cell r="T19641">
            <v>0</v>
          </cell>
          <cell r="U19641">
            <v>0</v>
          </cell>
          <cell r="V19641">
            <v>0</v>
          </cell>
          <cell r="W19641">
            <v>0</v>
          </cell>
          <cell r="X19641">
            <v>0</v>
          </cell>
          <cell r="Y19641">
            <v>0</v>
          </cell>
          <cell r="Z19641">
            <v>0</v>
          </cell>
          <cell r="AA19641">
            <v>0</v>
          </cell>
          <cell r="AB19641">
            <v>0</v>
          </cell>
        </row>
        <row r="19701">
          <cell r="E19701">
            <v>0</v>
          </cell>
          <cell r="H19701">
            <v>0</v>
          </cell>
          <cell r="I19701">
            <v>0</v>
          </cell>
          <cell r="J19701">
            <v>0</v>
          </cell>
          <cell r="K19701">
            <v>0</v>
          </cell>
          <cell r="L19701">
            <v>0</v>
          </cell>
          <cell r="M19701">
            <v>0</v>
          </cell>
          <cell r="N19701">
            <v>0</v>
          </cell>
          <cell r="O19701">
            <v>0</v>
          </cell>
          <cell r="P19701">
            <v>0</v>
          </cell>
          <cell r="Q19701">
            <v>0</v>
          </cell>
          <cell r="R19701">
            <v>0</v>
          </cell>
          <cell r="S19701">
            <v>0</v>
          </cell>
          <cell r="T19701">
            <v>0</v>
          </cell>
          <cell r="U19701">
            <v>0</v>
          </cell>
          <cell r="V19701">
            <v>0</v>
          </cell>
          <cell r="W19701">
            <v>0</v>
          </cell>
          <cell r="X19701">
            <v>0</v>
          </cell>
          <cell r="Y19701">
            <v>0</v>
          </cell>
          <cell r="Z19701">
            <v>0</v>
          </cell>
          <cell r="AA19701">
            <v>0</v>
          </cell>
          <cell r="AB19701">
            <v>0</v>
          </cell>
        </row>
        <row r="19813">
          <cell r="E19813">
            <v>1011000</v>
          </cell>
          <cell r="H19813">
            <v>208500.55</v>
          </cell>
          <cell r="I19813">
            <v>373560.63</v>
          </cell>
          <cell r="J19813">
            <v>196329.09999999998</v>
          </cell>
          <cell r="K19813">
            <v>215472.02000000002</v>
          </cell>
          <cell r="L19813">
            <v>0</v>
          </cell>
          <cell r="M19813">
            <v>0</v>
          </cell>
          <cell r="N19813">
            <v>0</v>
          </cell>
          <cell r="O19813">
            <v>0</v>
          </cell>
          <cell r="P19813">
            <v>0</v>
          </cell>
          <cell r="Q19813">
            <v>138321.5</v>
          </cell>
          <cell r="R19813">
            <v>14302.23</v>
          </cell>
          <cell r="S19813">
            <v>55876.82</v>
          </cell>
          <cell r="T19813">
            <v>55212.26</v>
          </cell>
          <cell r="U19813">
            <v>81783.28</v>
          </cell>
          <cell r="V19813">
            <v>236565.09</v>
          </cell>
          <cell r="W19813">
            <v>87289.23</v>
          </cell>
          <cell r="X19813">
            <v>81998.64</v>
          </cell>
          <cell r="Y19813">
            <v>27041.23</v>
          </cell>
          <cell r="Z19813">
            <v>79614.679999999993</v>
          </cell>
          <cell r="AA19813">
            <v>51025.58</v>
          </cell>
          <cell r="AB19813">
            <v>84831.760000000009</v>
          </cell>
        </row>
        <row r="19819">
          <cell r="E19819">
            <v>0</v>
          </cell>
          <cell r="H19819">
            <v>0</v>
          </cell>
          <cell r="I19819">
            <v>0</v>
          </cell>
          <cell r="J19819">
            <v>0</v>
          </cell>
          <cell r="K19819">
            <v>0</v>
          </cell>
          <cell r="L19819">
            <v>0</v>
          </cell>
          <cell r="M19819">
            <v>0</v>
          </cell>
          <cell r="N19819">
            <v>0</v>
          </cell>
          <cell r="O19819">
            <v>0</v>
          </cell>
          <cell r="P19819">
            <v>0</v>
          </cell>
          <cell r="Q19819">
            <v>0</v>
          </cell>
          <cell r="R19819">
            <v>0</v>
          </cell>
          <cell r="S19819">
            <v>0</v>
          </cell>
          <cell r="T19819">
            <v>0</v>
          </cell>
          <cell r="U19819">
            <v>0</v>
          </cell>
          <cell r="V19819">
            <v>0</v>
          </cell>
          <cell r="W19819">
            <v>0</v>
          </cell>
          <cell r="X19819">
            <v>0</v>
          </cell>
          <cell r="Y19819">
            <v>0</v>
          </cell>
          <cell r="Z19819">
            <v>0</v>
          </cell>
          <cell r="AA19819">
            <v>0</v>
          </cell>
          <cell r="AB19819">
            <v>0</v>
          </cell>
        </row>
        <row r="19848">
          <cell r="E19848">
            <v>0</v>
          </cell>
          <cell r="H19848">
            <v>0</v>
          </cell>
          <cell r="I19848">
            <v>0</v>
          </cell>
          <cell r="J19848">
            <v>0</v>
          </cell>
          <cell r="K19848">
            <v>0</v>
          </cell>
          <cell r="L19848">
            <v>0</v>
          </cell>
          <cell r="M19848">
            <v>0</v>
          </cell>
          <cell r="N19848">
            <v>0</v>
          </cell>
          <cell r="O19848">
            <v>0</v>
          </cell>
          <cell r="P19848">
            <v>0</v>
          </cell>
          <cell r="Q19848">
            <v>0</v>
          </cell>
          <cell r="R19848">
            <v>0</v>
          </cell>
          <cell r="S19848">
            <v>0</v>
          </cell>
          <cell r="T19848">
            <v>0</v>
          </cell>
          <cell r="U19848">
            <v>0</v>
          </cell>
          <cell r="V19848">
            <v>0</v>
          </cell>
          <cell r="W19848">
            <v>0</v>
          </cell>
          <cell r="X19848">
            <v>0</v>
          </cell>
          <cell r="Y19848">
            <v>0</v>
          </cell>
          <cell r="Z19848">
            <v>0</v>
          </cell>
          <cell r="AA19848">
            <v>0</v>
          </cell>
          <cell r="AB19848">
            <v>0</v>
          </cell>
        </row>
        <row r="19852">
          <cell r="E19852">
            <v>0</v>
          </cell>
          <cell r="H19852">
            <v>0</v>
          </cell>
          <cell r="I19852">
            <v>0</v>
          </cell>
          <cell r="J19852">
            <v>0</v>
          </cell>
          <cell r="K19852">
            <v>0</v>
          </cell>
          <cell r="Q19852">
            <v>0</v>
          </cell>
          <cell r="R19852">
            <v>0</v>
          </cell>
          <cell r="S19852">
            <v>0</v>
          </cell>
          <cell r="T19852">
            <v>0</v>
          </cell>
          <cell r="U19852">
            <v>0</v>
          </cell>
          <cell r="V19852">
            <v>0</v>
          </cell>
          <cell r="W19852">
            <v>0</v>
          </cell>
          <cell r="X19852">
            <v>0</v>
          </cell>
          <cell r="Y19852">
            <v>0</v>
          </cell>
          <cell r="Z19852">
            <v>0</v>
          </cell>
          <cell r="AA19852">
            <v>0</v>
          </cell>
          <cell r="AB19852">
            <v>0</v>
          </cell>
        </row>
        <row r="19912">
          <cell r="E19912">
            <v>0</v>
          </cell>
          <cell r="H19912">
            <v>0</v>
          </cell>
          <cell r="I19912">
            <v>0</v>
          </cell>
          <cell r="J19912">
            <v>0</v>
          </cell>
          <cell r="K19912">
            <v>0</v>
          </cell>
          <cell r="L19912">
            <v>0</v>
          </cell>
          <cell r="M19912">
            <v>0</v>
          </cell>
          <cell r="N19912">
            <v>0</v>
          </cell>
          <cell r="O19912">
            <v>0</v>
          </cell>
          <cell r="P19912">
            <v>0</v>
          </cell>
          <cell r="Q19912">
            <v>0</v>
          </cell>
          <cell r="R19912">
            <v>0</v>
          </cell>
          <cell r="S19912">
            <v>0</v>
          </cell>
          <cell r="T19912">
            <v>0</v>
          </cell>
          <cell r="U19912">
            <v>0</v>
          </cell>
          <cell r="V19912">
            <v>0</v>
          </cell>
          <cell r="W19912">
            <v>0</v>
          </cell>
          <cell r="X19912">
            <v>0</v>
          </cell>
          <cell r="Y19912">
            <v>0</v>
          </cell>
          <cell r="Z19912">
            <v>0</v>
          </cell>
          <cell r="AA19912">
            <v>0</v>
          </cell>
          <cell r="AB19912">
            <v>0</v>
          </cell>
        </row>
        <row r="20024">
          <cell r="E20024">
            <v>722000</v>
          </cell>
          <cell r="H20024">
            <v>126298.65</v>
          </cell>
          <cell r="I20024">
            <v>170560.33000000002</v>
          </cell>
          <cell r="J20024">
            <v>206213.35</v>
          </cell>
          <cell r="K20024">
            <v>154261.82999999999</v>
          </cell>
          <cell r="L20024">
            <v>0</v>
          </cell>
          <cell r="M20024">
            <v>0</v>
          </cell>
          <cell r="N20024">
            <v>0</v>
          </cell>
          <cell r="O20024">
            <v>0</v>
          </cell>
          <cell r="P20024">
            <v>0</v>
          </cell>
          <cell r="Q20024">
            <v>52914.54</v>
          </cell>
          <cell r="R20024">
            <v>29064.5</v>
          </cell>
          <cell r="S20024">
            <v>44319.61</v>
          </cell>
          <cell r="T20024">
            <v>65655.91</v>
          </cell>
          <cell r="U20024">
            <v>2747.9</v>
          </cell>
          <cell r="V20024">
            <v>102156.52</v>
          </cell>
          <cell r="W20024">
            <v>55000</v>
          </cell>
          <cell r="X20024">
            <v>42614.1</v>
          </cell>
          <cell r="Y20024">
            <v>108599.25</v>
          </cell>
          <cell r="Z20024">
            <v>31122.78</v>
          </cell>
          <cell r="AA20024">
            <v>38870.129999999997</v>
          </cell>
          <cell r="AB20024">
            <v>84268.92</v>
          </cell>
        </row>
        <row r="20030">
          <cell r="E20030">
            <v>0</v>
          </cell>
          <cell r="H20030">
            <v>0</v>
          </cell>
          <cell r="I20030">
            <v>0</v>
          </cell>
          <cell r="J20030">
            <v>0</v>
          </cell>
          <cell r="K20030">
            <v>0</v>
          </cell>
          <cell r="L20030">
            <v>0</v>
          </cell>
          <cell r="M20030">
            <v>0</v>
          </cell>
          <cell r="N20030">
            <v>0</v>
          </cell>
          <cell r="O20030">
            <v>0</v>
          </cell>
          <cell r="P20030">
            <v>0</v>
          </cell>
          <cell r="Q20030">
            <v>0</v>
          </cell>
          <cell r="R20030">
            <v>0</v>
          </cell>
          <cell r="S20030">
            <v>0</v>
          </cell>
          <cell r="T20030">
            <v>0</v>
          </cell>
          <cell r="U20030">
            <v>0</v>
          </cell>
          <cell r="V20030">
            <v>0</v>
          </cell>
          <cell r="W20030">
            <v>0</v>
          </cell>
          <cell r="X20030">
            <v>0</v>
          </cell>
          <cell r="Y20030">
            <v>0</v>
          </cell>
          <cell r="Z20030">
            <v>0</v>
          </cell>
          <cell r="AA20030">
            <v>0</v>
          </cell>
          <cell r="AB20030">
            <v>0</v>
          </cell>
        </row>
        <row r="20059">
          <cell r="E20059">
            <v>0</v>
          </cell>
          <cell r="H20059">
            <v>0</v>
          </cell>
          <cell r="I20059">
            <v>0</v>
          </cell>
          <cell r="J20059">
            <v>0</v>
          </cell>
          <cell r="K20059">
            <v>0</v>
          </cell>
          <cell r="L20059">
            <v>0</v>
          </cell>
          <cell r="M20059">
            <v>0</v>
          </cell>
          <cell r="N20059">
            <v>0</v>
          </cell>
          <cell r="O20059">
            <v>0</v>
          </cell>
          <cell r="P20059">
            <v>0</v>
          </cell>
          <cell r="Q20059">
            <v>0</v>
          </cell>
          <cell r="R20059">
            <v>0</v>
          </cell>
          <cell r="S20059">
            <v>0</v>
          </cell>
          <cell r="T20059">
            <v>0</v>
          </cell>
          <cell r="U20059">
            <v>0</v>
          </cell>
          <cell r="V20059">
            <v>0</v>
          </cell>
          <cell r="W20059">
            <v>0</v>
          </cell>
          <cell r="X20059">
            <v>0</v>
          </cell>
          <cell r="Y20059">
            <v>0</v>
          </cell>
          <cell r="Z20059">
            <v>0</v>
          </cell>
          <cell r="AA20059">
            <v>0</v>
          </cell>
          <cell r="AB20059">
            <v>0</v>
          </cell>
        </row>
        <row r="20063">
          <cell r="E20063">
            <v>0</v>
          </cell>
          <cell r="H20063">
            <v>0</v>
          </cell>
          <cell r="I20063">
            <v>0</v>
          </cell>
          <cell r="J20063">
            <v>0</v>
          </cell>
          <cell r="K20063">
            <v>0</v>
          </cell>
          <cell r="Q20063">
            <v>0</v>
          </cell>
          <cell r="R20063">
            <v>0</v>
          </cell>
          <cell r="S20063">
            <v>0</v>
          </cell>
          <cell r="T20063">
            <v>0</v>
          </cell>
          <cell r="U20063">
            <v>0</v>
          </cell>
          <cell r="V20063">
            <v>0</v>
          </cell>
          <cell r="W20063">
            <v>0</v>
          </cell>
          <cell r="X20063">
            <v>0</v>
          </cell>
          <cell r="Y20063">
            <v>0</v>
          </cell>
          <cell r="Z20063">
            <v>0</v>
          </cell>
          <cell r="AA20063">
            <v>0</v>
          </cell>
          <cell r="AB20063">
            <v>0</v>
          </cell>
        </row>
        <row r="20123">
          <cell r="E20123">
            <v>0</v>
          </cell>
          <cell r="H20123">
            <v>0</v>
          </cell>
          <cell r="I20123">
            <v>0</v>
          </cell>
          <cell r="J20123">
            <v>0</v>
          </cell>
          <cell r="K20123">
            <v>0</v>
          </cell>
          <cell r="L20123">
            <v>0</v>
          </cell>
          <cell r="M20123">
            <v>0</v>
          </cell>
          <cell r="N20123">
            <v>0</v>
          </cell>
          <cell r="O20123">
            <v>0</v>
          </cell>
          <cell r="P20123">
            <v>0</v>
          </cell>
          <cell r="Q20123">
            <v>0</v>
          </cell>
          <cell r="R20123">
            <v>0</v>
          </cell>
          <cell r="S20123">
            <v>0</v>
          </cell>
          <cell r="T20123">
            <v>0</v>
          </cell>
          <cell r="U20123">
            <v>0</v>
          </cell>
          <cell r="V20123">
            <v>0</v>
          </cell>
          <cell r="W20123">
            <v>0</v>
          </cell>
          <cell r="X20123">
            <v>0</v>
          </cell>
          <cell r="Y20123">
            <v>0</v>
          </cell>
          <cell r="Z20123">
            <v>0</v>
          </cell>
          <cell r="AA20123">
            <v>0</v>
          </cell>
          <cell r="AB20123">
            <v>0</v>
          </cell>
        </row>
        <row r="20235">
          <cell r="E20235">
            <v>1022000</v>
          </cell>
          <cell r="H20235">
            <v>56067.49</v>
          </cell>
          <cell r="I20235">
            <v>315415.53999999998</v>
          </cell>
          <cell r="J20235">
            <v>205507.67000000004</v>
          </cell>
          <cell r="K20235">
            <v>425830.98000000004</v>
          </cell>
          <cell r="L20235">
            <v>0</v>
          </cell>
          <cell r="M20235">
            <v>0</v>
          </cell>
          <cell r="N20235">
            <v>0</v>
          </cell>
          <cell r="O20235">
            <v>0</v>
          </cell>
          <cell r="P20235">
            <v>0</v>
          </cell>
          <cell r="Q20235">
            <v>0</v>
          </cell>
          <cell r="R20235">
            <v>0</v>
          </cell>
          <cell r="S20235">
            <v>56067.49</v>
          </cell>
          <cell r="T20235">
            <v>35086.69</v>
          </cell>
          <cell r="U20235">
            <v>88491.689999999988</v>
          </cell>
          <cell r="V20235">
            <v>191837.16</v>
          </cell>
          <cell r="W20235">
            <v>47992.369999999995</v>
          </cell>
          <cell r="X20235">
            <v>70881.760000000009</v>
          </cell>
          <cell r="Y20235">
            <v>86633.540000000008</v>
          </cell>
          <cell r="Z20235">
            <v>217251.23</v>
          </cell>
          <cell r="AA20235">
            <v>30941.85</v>
          </cell>
          <cell r="AB20235">
            <v>177637.90000000002</v>
          </cell>
        </row>
        <row r="20241">
          <cell r="E20241">
            <v>0</v>
          </cell>
          <cell r="H20241">
            <v>0</v>
          </cell>
          <cell r="I20241">
            <v>0</v>
          </cell>
          <cell r="J20241">
            <v>0</v>
          </cell>
          <cell r="K20241">
            <v>0</v>
          </cell>
          <cell r="L20241">
            <v>0</v>
          </cell>
          <cell r="M20241">
            <v>0</v>
          </cell>
          <cell r="N20241">
            <v>0</v>
          </cell>
          <cell r="O20241">
            <v>0</v>
          </cell>
          <cell r="P20241">
            <v>0</v>
          </cell>
          <cell r="Q20241">
            <v>0</v>
          </cell>
          <cell r="R20241">
            <v>0</v>
          </cell>
          <cell r="S20241">
            <v>0</v>
          </cell>
          <cell r="T20241">
            <v>0</v>
          </cell>
          <cell r="U20241">
            <v>0</v>
          </cell>
          <cell r="V20241">
            <v>0</v>
          </cell>
          <cell r="W20241">
            <v>0</v>
          </cell>
          <cell r="X20241">
            <v>0</v>
          </cell>
          <cell r="Y20241">
            <v>0</v>
          </cell>
          <cell r="Z20241">
            <v>0</v>
          </cell>
          <cell r="AA20241">
            <v>0</v>
          </cell>
          <cell r="AB20241">
            <v>0</v>
          </cell>
        </row>
        <row r="20270">
          <cell r="E20270">
            <v>0</v>
          </cell>
          <cell r="H20270">
            <v>0</v>
          </cell>
          <cell r="I20270">
            <v>0</v>
          </cell>
          <cell r="J20270">
            <v>0</v>
          </cell>
          <cell r="K20270">
            <v>0</v>
          </cell>
          <cell r="L20270">
            <v>0</v>
          </cell>
          <cell r="M20270">
            <v>0</v>
          </cell>
          <cell r="N20270">
            <v>0</v>
          </cell>
          <cell r="O20270">
            <v>0</v>
          </cell>
          <cell r="P20270">
            <v>0</v>
          </cell>
          <cell r="Q20270">
            <v>0</v>
          </cell>
          <cell r="R20270">
            <v>0</v>
          </cell>
          <cell r="S20270">
            <v>0</v>
          </cell>
          <cell r="T20270">
            <v>0</v>
          </cell>
          <cell r="U20270">
            <v>0</v>
          </cell>
          <cell r="V20270">
            <v>0</v>
          </cell>
          <cell r="W20270">
            <v>0</v>
          </cell>
          <cell r="X20270">
            <v>0</v>
          </cell>
          <cell r="Y20270">
            <v>0</v>
          </cell>
          <cell r="Z20270">
            <v>0</v>
          </cell>
          <cell r="AA20270">
            <v>0</v>
          </cell>
          <cell r="AB20270">
            <v>0</v>
          </cell>
        </row>
        <row r="20274">
          <cell r="E20274">
            <v>0</v>
          </cell>
          <cell r="H20274">
            <v>0</v>
          </cell>
          <cell r="I20274">
            <v>0</v>
          </cell>
          <cell r="J20274">
            <v>0</v>
          </cell>
          <cell r="K20274">
            <v>0</v>
          </cell>
          <cell r="Q20274">
            <v>0</v>
          </cell>
          <cell r="R20274">
            <v>0</v>
          </cell>
          <cell r="S20274">
            <v>0</v>
          </cell>
          <cell r="T20274">
            <v>0</v>
          </cell>
          <cell r="U20274">
            <v>0</v>
          </cell>
          <cell r="V20274">
            <v>0</v>
          </cell>
          <cell r="W20274">
            <v>0</v>
          </cell>
          <cell r="X20274">
            <v>0</v>
          </cell>
          <cell r="Y20274">
            <v>0</v>
          </cell>
          <cell r="Z20274">
            <v>0</v>
          </cell>
          <cell r="AA20274">
            <v>0</v>
          </cell>
          <cell r="AB20274">
            <v>0</v>
          </cell>
        </row>
        <row r="20334">
          <cell r="E20334">
            <v>0</v>
          </cell>
          <cell r="H20334">
            <v>0</v>
          </cell>
          <cell r="I20334">
            <v>0</v>
          </cell>
          <cell r="J20334">
            <v>0</v>
          </cell>
          <cell r="K20334">
            <v>0</v>
          </cell>
          <cell r="L20334">
            <v>0</v>
          </cell>
          <cell r="M20334">
            <v>0</v>
          </cell>
          <cell r="N20334">
            <v>0</v>
          </cell>
          <cell r="O20334">
            <v>0</v>
          </cell>
          <cell r="P20334">
            <v>0</v>
          </cell>
          <cell r="Q20334">
            <v>0</v>
          </cell>
          <cell r="R20334">
            <v>0</v>
          </cell>
          <cell r="S20334">
            <v>0</v>
          </cell>
          <cell r="T20334">
            <v>0</v>
          </cell>
          <cell r="U20334">
            <v>0</v>
          </cell>
          <cell r="V20334">
            <v>0</v>
          </cell>
          <cell r="W20334">
            <v>0</v>
          </cell>
          <cell r="X20334">
            <v>0</v>
          </cell>
          <cell r="Y20334">
            <v>0</v>
          </cell>
          <cell r="Z20334">
            <v>0</v>
          </cell>
          <cell r="AA20334">
            <v>0</v>
          </cell>
          <cell r="AB20334">
            <v>0</v>
          </cell>
        </row>
        <row r="20446">
          <cell r="E20446">
            <v>1417000</v>
          </cell>
          <cell r="H20446">
            <v>22409</v>
          </cell>
          <cell r="I20446">
            <v>86263.459999999992</v>
          </cell>
          <cell r="J20446">
            <v>534125.59</v>
          </cell>
          <cell r="K20446">
            <v>613339.84000000008</v>
          </cell>
          <cell r="L20446">
            <v>0</v>
          </cell>
          <cell r="M20446">
            <v>0</v>
          </cell>
          <cell r="N20446">
            <v>0</v>
          </cell>
          <cell r="O20446">
            <v>0</v>
          </cell>
          <cell r="P20446">
            <v>0</v>
          </cell>
          <cell r="Q20446">
            <v>22409</v>
          </cell>
          <cell r="R20446">
            <v>0</v>
          </cell>
          <cell r="S20446">
            <v>0</v>
          </cell>
          <cell r="T20446">
            <v>0</v>
          </cell>
          <cell r="U20446">
            <v>0</v>
          </cell>
          <cell r="V20446">
            <v>86263.459999999992</v>
          </cell>
          <cell r="W20446">
            <v>169471.78999999998</v>
          </cell>
          <cell r="X20446">
            <v>117744.82</v>
          </cell>
          <cell r="Y20446">
            <v>246908.97999999998</v>
          </cell>
          <cell r="Z20446">
            <v>83427.56</v>
          </cell>
          <cell r="AA20446">
            <v>284567.79000000004</v>
          </cell>
          <cell r="AB20446">
            <v>245344.49000000002</v>
          </cell>
        </row>
        <row r="20452">
          <cell r="E20452">
            <v>0</v>
          </cell>
          <cell r="H20452">
            <v>0</v>
          </cell>
          <cell r="I20452">
            <v>0</v>
          </cell>
          <cell r="J20452">
            <v>0</v>
          </cell>
          <cell r="K20452">
            <v>0</v>
          </cell>
          <cell r="L20452">
            <v>0</v>
          </cell>
          <cell r="M20452">
            <v>0</v>
          </cell>
          <cell r="N20452">
            <v>0</v>
          </cell>
          <cell r="O20452">
            <v>0</v>
          </cell>
          <cell r="P20452">
            <v>0</v>
          </cell>
          <cell r="Q20452">
            <v>0</v>
          </cell>
          <cell r="R20452">
            <v>0</v>
          </cell>
          <cell r="S20452">
            <v>0</v>
          </cell>
          <cell r="T20452">
            <v>0</v>
          </cell>
          <cell r="U20452">
            <v>0</v>
          </cell>
          <cell r="V20452">
            <v>0</v>
          </cell>
          <cell r="W20452">
            <v>0</v>
          </cell>
          <cell r="X20452">
            <v>0</v>
          </cell>
          <cell r="Y20452">
            <v>0</v>
          </cell>
          <cell r="Z20452">
            <v>0</v>
          </cell>
          <cell r="AA20452">
            <v>0</v>
          </cell>
          <cell r="AB20452">
            <v>0</v>
          </cell>
        </row>
        <row r="20481">
          <cell r="E20481">
            <v>0</v>
          </cell>
          <cell r="H20481">
            <v>0</v>
          </cell>
          <cell r="I20481">
            <v>0</v>
          </cell>
          <cell r="J20481">
            <v>0</v>
          </cell>
          <cell r="K20481">
            <v>0</v>
          </cell>
          <cell r="L20481">
            <v>0</v>
          </cell>
          <cell r="M20481">
            <v>0</v>
          </cell>
          <cell r="N20481">
            <v>0</v>
          </cell>
          <cell r="O20481">
            <v>0</v>
          </cell>
          <cell r="P20481">
            <v>0</v>
          </cell>
          <cell r="Q20481">
            <v>0</v>
          </cell>
          <cell r="R20481">
            <v>0</v>
          </cell>
          <cell r="S20481">
            <v>0</v>
          </cell>
          <cell r="T20481">
            <v>0</v>
          </cell>
          <cell r="U20481">
            <v>0</v>
          </cell>
          <cell r="V20481">
            <v>0</v>
          </cell>
          <cell r="W20481">
            <v>0</v>
          </cell>
          <cell r="X20481">
            <v>0</v>
          </cell>
          <cell r="Y20481">
            <v>0</v>
          </cell>
          <cell r="Z20481">
            <v>0</v>
          </cell>
          <cell r="AA20481">
            <v>0</v>
          </cell>
          <cell r="AB20481">
            <v>0</v>
          </cell>
        </row>
        <row r="20485">
          <cell r="E20485">
            <v>0</v>
          </cell>
          <cell r="H20485">
            <v>0</v>
          </cell>
          <cell r="I20485">
            <v>0</v>
          </cell>
          <cell r="J20485">
            <v>0</v>
          </cell>
          <cell r="K20485">
            <v>0</v>
          </cell>
          <cell r="Q20485">
            <v>0</v>
          </cell>
          <cell r="R20485">
            <v>0</v>
          </cell>
          <cell r="S20485">
            <v>0</v>
          </cell>
          <cell r="T20485">
            <v>0</v>
          </cell>
          <cell r="U20485">
            <v>0</v>
          </cell>
          <cell r="V20485">
            <v>0</v>
          </cell>
          <cell r="W20485">
            <v>0</v>
          </cell>
          <cell r="X20485">
            <v>0</v>
          </cell>
          <cell r="Y20485">
            <v>0</v>
          </cell>
          <cell r="Z20485">
            <v>0</v>
          </cell>
          <cell r="AA20485">
            <v>0</v>
          </cell>
          <cell r="AB20485">
            <v>0</v>
          </cell>
        </row>
        <row r="20545">
          <cell r="E20545">
            <v>0</v>
          </cell>
          <cell r="H20545">
            <v>0</v>
          </cell>
          <cell r="I20545">
            <v>0</v>
          </cell>
          <cell r="J20545">
            <v>0</v>
          </cell>
          <cell r="K20545">
            <v>0</v>
          </cell>
          <cell r="L20545">
            <v>0</v>
          </cell>
          <cell r="M20545">
            <v>0</v>
          </cell>
          <cell r="N20545">
            <v>0</v>
          </cell>
          <cell r="O20545">
            <v>0</v>
          </cell>
          <cell r="P20545">
            <v>0</v>
          </cell>
          <cell r="Q20545">
            <v>0</v>
          </cell>
          <cell r="R20545">
            <v>0</v>
          </cell>
          <cell r="S20545">
            <v>0</v>
          </cell>
          <cell r="T20545">
            <v>0</v>
          </cell>
          <cell r="U20545">
            <v>0</v>
          </cell>
          <cell r="V20545">
            <v>0</v>
          </cell>
          <cell r="W20545">
            <v>0</v>
          </cell>
          <cell r="X20545">
            <v>0</v>
          </cell>
          <cell r="Y20545">
            <v>0</v>
          </cell>
          <cell r="Z20545">
            <v>0</v>
          </cell>
          <cell r="AA20545">
            <v>0</v>
          </cell>
          <cell r="AB20545">
            <v>0</v>
          </cell>
        </row>
        <row r="20657">
          <cell r="E20657">
            <v>1956000</v>
          </cell>
          <cell r="H20657">
            <v>271066.36</v>
          </cell>
          <cell r="I20657">
            <v>779129.48</v>
          </cell>
          <cell r="J20657">
            <v>566142.75</v>
          </cell>
          <cell r="K20657">
            <v>331592.64</v>
          </cell>
          <cell r="L20657">
            <v>0</v>
          </cell>
          <cell r="M20657">
            <v>0</v>
          </cell>
          <cell r="N20657">
            <v>0</v>
          </cell>
          <cell r="O20657">
            <v>0</v>
          </cell>
          <cell r="P20657">
            <v>0</v>
          </cell>
          <cell r="Q20657">
            <v>23059.010000000002</v>
          </cell>
          <cell r="R20657">
            <v>92038.51</v>
          </cell>
          <cell r="S20657">
            <v>155968.84</v>
          </cell>
          <cell r="T20657">
            <v>129824.32000000001</v>
          </cell>
          <cell r="U20657">
            <v>111427.9</v>
          </cell>
          <cell r="V20657">
            <v>537877.26</v>
          </cell>
          <cell r="W20657">
            <v>49846.020000000004</v>
          </cell>
          <cell r="X20657">
            <v>473622.67</v>
          </cell>
          <cell r="Y20657">
            <v>42674.06</v>
          </cell>
          <cell r="Z20657">
            <v>34744.839999999997</v>
          </cell>
          <cell r="AA20657">
            <v>136477.97999999998</v>
          </cell>
          <cell r="AB20657">
            <v>160369.82</v>
          </cell>
        </row>
        <row r="20663">
          <cell r="E20663">
            <v>0</v>
          </cell>
          <cell r="H20663">
            <v>0</v>
          </cell>
          <cell r="I20663">
            <v>0</v>
          </cell>
          <cell r="J20663">
            <v>0</v>
          </cell>
          <cell r="K20663">
            <v>0</v>
          </cell>
          <cell r="L20663">
            <v>0</v>
          </cell>
          <cell r="M20663">
            <v>0</v>
          </cell>
          <cell r="N20663">
            <v>0</v>
          </cell>
          <cell r="O20663">
            <v>0</v>
          </cell>
          <cell r="P20663">
            <v>0</v>
          </cell>
          <cell r="Q20663">
            <v>0</v>
          </cell>
          <cell r="R20663">
            <v>0</v>
          </cell>
          <cell r="S20663">
            <v>0</v>
          </cell>
          <cell r="T20663">
            <v>0</v>
          </cell>
          <cell r="U20663">
            <v>0</v>
          </cell>
          <cell r="V20663">
            <v>0</v>
          </cell>
          <cell r="W20663">
            <v>0</v>
          </cell>
          <cell r="X20663">
            <v>0</v>
          </cell>
          <cell r="Y20663">
            <v>0</v>
          </cell>
          <cell r="Z20663">
            <v>0</v>
          </cell>
          <cell r="AA20663">
            <v>0</v>
          </cell>
          <cell r="AB20663">
            <v>0</v>
          </cell>
        </row>
        <row r="20692">
          <cell r="E20692">
            <v>0</v>
          </cell>
          <cell r="H20692">
            <v>0</v>
          </cell>
          <cell r="I20692">
            <v>0</v>
          </cell>
          <cell r="J20692">
            <v>0</v>
          </cell>
          <cell r="K20692">
            <v>0</v>
          </cell>
          <cell r="L20692">
            <v>0</v>
          </cell>
          <cell r="M20692">
            <v>0</v>
          </cell>
          <cell r="N20692">
            <v>0</v>
          </cell>
          <cell r="O20692">
            <v>0</v>
          </cell>
          <cell r="P20692">
            <v>0</v>
          </cell>
          <cell r="Q20692">
            <v>0</v>
          </cell>
          <cell r="R20692">
            <v>0</v>
          </cell>
          <cell r="S20692">
            <v>0</v>
          </cell>
          <cell r="T20692">
            <v>0</v>
          </cell>
          <cell r="U20692">
            <v>0</v>
          </cell>
          <cell r="V20692">
            <v>0</v>
          </cell>
          <cell r="W20692">
            <v>0</v>
          </cell>
          <cell r="X20692">
            <v>0</v>
          </cell>
          <cell r="Y20692">
            <v>0</v>
          </cell>
          <cell r="Z20692">
            <v>0</v>
          </cell>
          <cell r="AA20692">
            <v>0</v>
          </cell>
          <cell r="AB20692">
            <v>0</v>
          </cell>
        </row>
        <row r="20696">
          <cell r="E20696">
            <v>0</v>
          </cell>
          <cell r="H20696">
            <v>0</v>
          </cell>
          <cell r="I20696">
            <v>0</v>
          </cell>
          <cell r="J20696">
            <v>0</v>
          </cell>
          <cell r="K20696">
            <v>0</v>
          </cell>
          <cell r="Q20696">
            <v>0</v>
          </cell>
          <cell r="R20696">
            <v>0</v>
          </cell>
          <cell r="S20696">
            <v>0</v>
          </cell>
          <cell r="T20696">
            <v>0</v>
          </cell>
          <cell r="U20696">
            <v>0</v>
          </cell>
          <cell r="V20696">
            <v>0</v>
          </cell>
          <cell r="W20696">
            <v>0</v>
          </cell>
          <cell r="X20696">
            <v>0</v>
          </cell>
          <cell r="Y20696">
            <v>0</v>
          </cell>
          <cell r="Z20696">
            <v>0</v>
          </cell>
          <cell r="AA20696">
            <v>0</v>
          </cell>
          <cell r="AB20696">
            <v>0</v>
          </cell>
        </row>
        <row r="20756">
          <cell r="E20756">
            <v>0</v>
          </cell>
          <cell r="H20756">
            <v>0</v>
          </cell>
          <cell r="I20756">
            <v>0</v>
          </cell>
          <cell r="J20756">
            <v>0</v>
          </cell>
          <cell r="K20756">
            <v>0</v>
          </cell>
          <cell r="L20756">
            <v>0</v>
          </cell>
          <cell r="M20756">
            <v>0</v>
          </cell>
          <cell r="N20756">
            <v>0</v>
          </cell>
          <cell r="O20756">
            <v>0</v>
          </cell>
          <cell r="P20756">
            <v>0</v>
          </cell>
          <cell r="Q20756">
            <v>0</v>
          </cell>
          <cell r="R20756">
            <v>0</v>
          </cell>
          <cell r="S20756">
            <v>0</v>
          </cell>
          <cell r="T20756">
            <v>0</v>
          </cell>
          <cell r="U20756">
            <v>0</v>
          </cell>
          <cell r="V20756">
            <v>0</v>
          </cell>
          <cell r="W20756">
            <v>0</v>
          </cell>
          <cell r="X20756">
            <v>0</v>
          </cell>
          <cell r="Y20756">
            <v>0</v>
          </cell>
          <cell r="Z20756">
            <v>0</v>
          </cell>
          <cell r="AA20756">
            <v>0</v>
          </cell>
          <cell r="AB20756">
            <v>0</v>
          </cell>
        </row>
        <row r="20868">
          <cell r="E20868">
            <v>1002000</v>
          </cell>
          <cell r="H20868">
            <v>156496.58000000002</v>
          </cell>
          <cell r="I20868">
            <v>212706.66</v>
          </cell>
          <cell r="J20868">
            <v>231658.28999999998</v>
          </cell>
          <cell r="K20868">
            <v>343534.17000000004</v>
          </cell>
          <cell r="L20868">
            <v>0</v>
          </cell>
          <cell r="M20868">
            <v>0</v>
          </cell>
          <cell r="N20868">
            <v>0</v>
          </cell>
          <cell r="O20868">
            <v>0</v>
          </cell>
          <cell r="P20868">
            <v>0</v>
          </cell>
          <cell r="Q20868">
            <v>0</v>
          </cell>
          <cell r="R20868">
            <v>97444.41</v>
          </cell>
          <cell r="S20868">
            <v>59052.17</v>
          </cell>
          <cell r="T20868">
            <v>49897.09</v>
          </cell>
          <cell r="U20868">
            <v>74748.14</v>
          </cell>
          <cell r="V20868">
            <v>88061.43</v>
          </cell>
          <cell r="W20868">
            <v>69382.459999999992</v>
          </cell>
          <cell r="X20868">
            <v>119583.23999999999</v>
          </cell>
          <cell r="Y20868">
            <v>42692.59</v>
          </cell>
          <cell r="Z20868">
            <v>126793.89</v>
          </cell>
          <cell r="AA20868">
            <v>189900.28000000006</v>
          </cell>
          <cell r="AB20868">
            <v>26840</v>
          </cell>
        </row>
        <row r="20874">
          <cell r="E20874">
            <v>0</v>
          </cell>
          <cell r="H20874">
            <v>0</v>
          </cell>
          <cell r="I20874">
            <v>0</v>
          </cell>
          <cell r="J20874">
            <v>0</v>
          </cell>
          <cell r="K20874">
            <v>0</v>
          </cell>
          <cell r="L20874">
            <v>0</v>
          </cell>
          <cell r="M20874">
            <v>0</v>
          </cell>
          <cell r="N20874">
            <v>0</v>
          </cell>
          <cell r="O20874">
            <v>0</v>
          </cell>
          <cell r="P20874">
            <v>0</v>
          </cell>
          <cell r="Q20874">
            <v>0</v>
          </cell>
          <cell r="R20874">
            <v>0</v>
          </cell>
          <cell r="S20874">
            <v>0</v>
          </cell>
          <cell r="T20874">
            <v>0</v>
          </cell>
          <cell r="U20874">
            <v>0</v>
          </cell>
          <cell r="V20874">
            <v>0</v>
          </cell>
          <cell r="W20874">
            <v>0</v>
          </cell>
          <cell r="X20874">
            <v>0</v>
          </cell>
          <cell r="Y20874">
            <v>0</v>
          </cell>
          <cell r="Z20874">
            <v>0</v>
          </cell>
          <cell r="AA20874">
            <v>0</v>
          </cell>
          <cell r="AB20874">
            <v>0</v>
          </cell>
        </row>
        <row r="20903">
          <cell r="E20903">
            <v>0</v>
          </cell>
          <cell r="H20903">
            <v>0</v>
          </cell>
          <cell r="I20903">
            <v>0</v>
          </cell>
          <cell r="J20903">
            <v>0</v>
          </cell>
          <cell r="K20903">
            <v>0</v>
          </cell>
          <cell r="L20903">
            <v>0</v>
          </cell>
          <cell r="M20903">
            <v>0</v>
          </cell>
          <cell r="N20903">
            <v>0</v>
          </cell>
          <cell r="O20903">
            <v>0</v>
          </cell>
          <cell r="P20903">
            <v>0</v>
          </cell>
          <cell r="Q20903">
            <v>0</v>
          </cell>
          <cell r="R20903">
            <v>0</v>
          </cell>
          <cell r="S20903">
            <v>0</v>
          </cell>
          <cell r="T20903">
            <v>0</v>
          </cell>
          <cell r="U20903">
            <v>0</v>
          </cell>
          <cell r="V20903">
            <v>0</v>
          </cell>
          <cell r="W20903">
            <v>0</v>
          </cell>
          <cell r="X20903">
            <v>0</v>
          </cell>
          <cell r="Y20903">
            <v>0</v>
          </cell>
          <cell r="Z20903">
            <v>0</v>
          </cell>
          <cell r="AA20903">
            <v>0</v>
          </cell>
          <cell r="AB20903">
            <v>0</v>
          </cell>
        </row>
        <row r="20907">
          <cell r="E20907">
            <v>0</v>
          </cell>
          <cell r="H20907">
            <v>0</v>
          </cell>
          <cell r="I20907">
            <v>0</v>
          </cell>
          <cell r="J20907">
            <v>0</v>
          </cell>
          <cell r="K20907">
            <v>0</v>
          </cell>
          <cell r="Q20907">
            <v>0</v>
          </cell>
          <cell r="R20907">
            <v>0</v>
          </cell>
          <cell r="S20907">
            <v>0</v>
          </cell>
          <cell r="T20907">
            <v>0</v>
          </cell>
          <cell r="U20907">
            <v>0</v>
          </cell>
          <cell r="V20907">
            <v>0</v>
          </cell>
          <cell r="W20907">
            <v>0</v>
          </cell>
          <cell r="X20907">
            <v>0</v>
          </cell>
          <cell r="Y20907">
            <v>0</v>
          </cell>
          <cell r="Z20907">
            <v>0</v>
          </cell>
          <cell r="AA20907">
            <v>0</v>
          </cell>
          <cell r="AB20907">
            <v>0</v>
          </cell>
        </row>
        <row r="20967">
          <cell r="E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79">
          <cell r="E21079">
            <v>1362000</v>
          </cell>
          <cell r="H21079">
            <v>207238.57</v>
          </cell>
          <cell r="I21079">
            <v>299191.82</v>
          </cell>
          <cell r="J21079">
            <v>413544.16</v>
          </cell>
          <cell r="K21079">
            <v>442025.45</v>
          </cell>
          <cell r="L21079">
            <v>0</v>
          </cell>
          <cell r="M21079">
            <v>0</v>
          </cell>
          <cell r="N21079">
            <v>0</v>
          </cell>
          <cell r="O21079">
            <v>0</v>
          </cell>
          <cell r="P21079">
            <v>0</v>
          </cell>
          <cell r="Q21079">
            <v>49625.57</v>
          </cell>
          <cell r="R21079">
            <v>110500</v>
          </cell>
          <cell r="S21079">
            <v>47113</v>
          </cell>
          <cell r="T21079">
            <v>55233.91</v>
          </cell>
          <cell r="U21079">
            <v>140921.25</v>
          </cell>
          <cell r="V21079">
            <v>103036.66</v>
          </cell>
          <cell r="W21079">
            <v>31402.5</v>
          </cell>
          <cell r="X21079">
            <v>189652.85</v>
          </cell>
          <cell r="Y21079">
            <v>192488.81</v>
          </cell>
          <cell r="Z21079">
            <v>151841.78999999998</v>
          </cell>
          <cell r="AA21079">
            <v>187305.66</v>
          </cell>
          <cell r="AB21079">
            <v>102878</v>
          </cell>
        </row>
        <row r="21085">
          <cell r="E21085">
            <v>0</v>
          </cell>
          <cell r="H21085">
            <v>0</v>
          </cell>
          <cell r="I21085">
            <v>0</v>
          </cell>
          <cell r="J21085">
            <v>0</v>
          </cell>
          <cell r="K21085">
            <v>0</v>
          </cell>
          <cell r="L21085">
            <v>0</v>
          </cell>
          <cell r="M21085">
            <v>0</v>
          </cell>
          <cell r="N21085">
            <v>0</v>
          </cell>
          <cell r="O21085">
            <v>0</v>
          </cell>
          <cell r="P21085">
            <v>0</v>
          </cell>
          <cell r="Q21085">
            <v>0</v>
          </cell>
          <cell r="R21085">
            <v>0</v>
          </cell>
          <cell r="S21085">
            <v>0</v>
          </cell>
          <cell r="T21085">
            <v>0</v>
          </cell>
          <cell r="U21085">
            <v>0</v>
          </cell>
          <cell r="V21085">
            <v>0</v>
          </cell>
          <cell r="W21085">
            <v>0</v>
          </cell>
          <cell r="X21085">
            <v>0</v>
          </cell>
          <cell r="Y21085">
            <v>0</v>
          </cell>
          <cell r="Z21085">
            <v>0</v>
          </cell>
          <cell r="AA21085">
            <v>0</v>
          </cell>
          <cell r="AB21085">
            <v>0</v>
          </cell>
        </row>
        <row r="21114">
          <cell r="E21114">
            <v>0</v>
          </cell>
          <cell r="H21114">
            <v>0</v>
          </cell>
          <cell r="I21114">
            <v>0</v>
          </cell>
          <cell r="J21114">
            <v>0</v>
          </cell>
          <cell r="K21114">
            <v>0</v>
          </cell>
          <cell r="L21114">
            <v>0</v>
          </cell>
          <cell r="M21114">
            <v>0</v>
          </cell>
          <cell r="N21114">
            <v>0</v>
          </cell>
          <cell r="O21114">
            <v>0</v>
          </cell>
          <cell r="P21114">
            <v>0</v>
          </cell>
          <cell r="Q21114">
            <v>0</v>
          </cell>
          <cell r="R21114">
            <v>0</v>
          </cell>
          <cell r="S21114">
            <v>0</v>
          </cell>
          <cell r="T21114">
            <v>0</v>
          </cell>
          <cell r="U21114">
            <v>0</v>
          </cell>
          <cell r="V21114">
            <v>0</v>
          </cell>
          <cell r="W21114">
            <v>0</v>
          </cell>
          <cell r="X21114">
            <v>0</v>
          </cell>
          <cell r="Y21114">
            <v>0</v>
          </cell>
          <cell r="Z21114">
            <v>0</v>
          </cell>
          <cell r="AA21114">
            <v>0</v>
          </cell>
          <cell r="AB21114">
            <v>0</v>
          </cell>
        </row>
        <row r="21118">
          <cell r="E21118">
            <v>0</v>
          </cell>
          <cell r="H21118">
            <v>0</v>
          </cell>
          <cell r="I21118">
            <v>0</v>
          </cell>
          <cell r="J21118">
            <v>0</v>
          </cell>
          <cell r="K21118">
            <v>0</v>
          </cell>
          <cell r="Q21118">
            <v>0</v>
          </cell>
          <cell r="R21118">
            <v>0</v>
          </cell>
          <cell r="S21118">
            <v>0</v>
          </cell>
          <cell r="T21118">
            <v>0</v>
          </cell>
          <cell r="U21118">
            <v>0</v>
          </cell>
          <cell r="V21118">
            <v>0</v>
          </cell>
          <cell r="W21118">
            <v>0</v>
          </cell>
          <cell r="X21118">
            <v>0</v>
          </cell>
          <cell r="Y21118">
            <v>0</v>
          </cell>
          <cell r="Z21118">
            <v>0</v>
          </cell>
          <cell r="AA21118">
            <v>0</v>
          </cell>
          <cell r="AB21118">
            <v>0</v>
          </cell>
        </row>
        <row r="21178">
          <cell r="E21178">
            <v>0</v>
          </cell>
          <cell r="H21178">
            <v>0</v>
          </cell>
          <cell r="I21178">
            <v>0</v>
          </cell>
          <cell r="J21178">
            <v>0</v>
          </cell>
          <cell r="K21178">
            <v>0</v>
          </cell>
          <cell r="L21178">
            <v>0</v>
          </cell>
          <cell r="M21178">
            <v>0</v>
          </cell>
          <cell r="N21178">
            <v>0</v>
          </cell>
          <cell r="O21178">
            <v>0</v>
          </cell>
          <cell r="P21178">
            <v>0</v>
          </cell>
          <cell r="Q21178">
            <v>0</v>
          </cell>
          <cell r="R21178">
            <v>0</v>
          </cell>
          <cell r="S21178">
            <v>0</v>
          </cell>
          <cell r="T21178">
            <v>0</v>
          </cell>
          <cell r="U21178">
            <v>0</v>
          </cell>
          <cell r="V21178">
            <v>0</v>
          </cell>
          <cell r="W21178">
            <v>0</v>
          </cell>
          <cell r="X21178">
            <v>0</v>
          </cell>
          <cell r="Y21178">
            <v>0</v>
          </cell>
          <cell r="Z21178">
            <v>0</v>
          </cell>
          <cell r="AA21178">
            <v>0</v>
          </cell>
          <cell r="AB21178">
            <v>0</v>
          </cell>
        </row>
        <row r="21290">
          <cell r="E21290">
            <v>950000</v>
          </cell>
          <cell r="H21290">
            <v>135595.35</v>
          </cell>
          <cell r="I21290">
            <v>242425.85</v>
          </cell>
          <cell r="J21290">
            <v>279039.74</v>
          </cell>
          <cell r="K21290">
            <v>292939.06</v>
          </cell>
          <cell r="L21290">
            <v>0</v>
          </cell>
          <cell r="M21290">
            <v>0</v>
          </cell>
          <cell r="N21290">
            <v>0</v>
          </cell>
          <cell r="O21290">
            <v>0</v>
          </cell>
          <cell r="P21290">
            <v>0</v>
          </cell>
          <cell r="Q21290">
            <v>20832.29</v>
          </cell>
          <cell r="R21290">
            <v>94763.06</v>
          </cell>
          <cell r="S21290">
            <v>20000</v>
          </cell>
          <cell r="T21290">
            <v>41200.03</v>
          </cell>
          <cell r="U21290">
            <v>25000</v>
          </cell>
          <cell r="V21290">
            <v>176225.82</v>
          </cell>
          <cell r="W21290">
            <v>92753.540000000008</v>
          </cell>
          <cell r="X21290">
            <v>148890.54999999999</v>
          </cell>
          <cell r="Y21290">
            <v>37395.65</v>
          </cell>
          <cell r="Z21290">
            <v>45896.79</v>
          </cell>
          <cell r="AA21290">
            <v>80941.950000000012</v>
          </cell>
          <cell r="AB21290">
            <v>166100.32</v>
          </cell>
        </row>
        <row r="21296">
          <cell r="E21296">
            <v>0</v>
          </cell>
          <cell r="H21296">
            <v>0</v>
          </cell>
          <cell r="I21296">
            <v>0</v>
          </cell>
          <cell r="J21296">
            <v>0</v>
          </cell>
          <cell r="K21296">
            <v>0</v>
          </cell>
          <cell r="L21296">
            <v>0</v>
          </cell>
          <cell r="M21296">
            <v>0</v>
          </cell>
          <cell r="N21296">
            <v>0</v>
          </cell>
          <cell r="O21296">
            <v>0</v>
          </cell>
          <cell r="P21296">
            <v>0</v>
          </cell>
          <cell r="Q21296">
            <v>0</v>
          </cell>
          <cell r="R21296">
            <v>0</v>
          </cell>
          <cell r="S21296">
            <v>0</v>
          </cell>
          <cell r="T21296">
            <v>0</v>
          </cell>
          <cell r="U21296">
            <v>0</v>
          </cell>
          <cell r="V21296">
            <v>0</v>
          </cell>
          <cell r="W21296">
            <v>0</v>
          </cell>
          <cell r="X21296">
            <v>0</v>
          </cell>
          <cell r="Y21296">
            <v>0</v>
          </cell>
          <cell r="Z21296">
            <v>0</v>
          </cell>
          <cell r="AA21296">
            <v>0</v>
          </cell>
          <cell r="AB21296">
            <v>0</v>
          </cell>
        </row>
        <row r="21325">
          <cell r="E21325">
            <v>0</v>
          </cell>
          <cell r="H21325">
            <v>0</v>
          </cell>
          <cell r="I21325">
            <v>0</v>
          </cell>
          <cell r="J21325">
            <v>0</v>
          </cell>
          <cell r="K21325">
            <v>0</v>
          </cell>
          <cell r="L21325">
            <v>0</v>
          </cell>
          <cell r="M21325">
            <v>0</v>
          </cell>
          <cell r="N21325">
            <v>0</v>
          </cell>
          <cell r="O21325">
            <v>0</v>
          </cell>
          <cell r="P21325">
            <v>0</v>
          </cell>
          <cell r="Q21325">
            <v>0</v>
          </cell>
          <cell r="R21325">
            <v>0</v>
          </cell>
          <cell r="S21325">
            <v>0</v>
          </cell>
          <cell r="T21325">
            <v>0</v>
          </cell>
          <cell r="U21325">
            <v>0</v>
          </cell>
          <cell r="V21325">
            <v>0</v>
          </cell>
          <cell r="W21325">
            <v>0</v>
          </cell>
          <cell r="X21325">
            <v>0</v>
          </cell>
          <cell r="Y21325">
            <v>0</v>
          </cell>
          <cell r="Z21325">
            <v>0</v>
          </cell>
          <cell r="AA21325">
            <v>0</v>
          </cell>
          <cell r="AB21325">
            <v>0</v>
          </cell>
        </row>
        <row r="21329">
          <cell r="E21329">
            <v>0</v>
          </cell>
          <cell r="H21329">
            <v>0</v>
          </cell>
          <cell r="I21329">
            <v>0</v>
          </cell>
          <cell r="J21329">
            <v>0</v>
          </cell>
          <cell r="K21329">
            <v>0</v>
          </cell>
          <cell r="Q21329">
            <v>0</v>
          </cell>
          <cell r="R21329">
            <v>0</v>
          </cell>
          <cell r="S21329">
            <v>0</v>
          </cell>
          <cell r="T21329">
            <v>0</v>
          </cell>
          <cell r="U21329">
            <v>0</v>
          </cell>
          <cell r="V21329">
            <v>0</v>
          </cell>
          <cell r="W21329">
            <v>0</v>
          </cell>
          <cell r="X21329">
            <v>0</v>
          </cell>
          <cell r="Y21329">
            <v>0</v>
          </cell>
          <cell r="Z21329">
            <v>0</v>
          </cell>
          <cell r="AA21329">
            <v>0</v>
          </cell>
          <cell r="AB21329">
            <v>0</v>
          </cell>
        </row>
        <row r="21389">
          <cell r="E21389">
            <v>0</v>
          </cell>
          <cell r="H21389">
            <v>0</v>
          </cell>
          <cell r="I21389">
            <v>0</v>
          </cell>
          <cell r="J21389">
            <v>0</v>
          </cell>
          <cell r="K21389">
            <v>0</v>
          </cell>
          <cell r="L21389">
            <v>0</v>
          </cell>
          <cell r="M21389">
            <v>0</v>
          </cell>
          <cell r="N21389">
            <v>0</v>
          </cell>
          <cell r="O21389">
            <v>0</v>
          </cell>
          <cell r="P21389">
            <v>0</v>
          </cell>
          <cell r="Q21389">
            <v>0</v>
          </cell>
          <cell r="R21389">
            <v>0</v>
          </cell>
          <cell r="S21389">
            <v>0</v>
          </cell>
          <cell r="T21389">
            <v>0</v>
          </cell>
          <cell r="U21389">
            <v>0</v>
          </cell>
          <cell r="V21389">
            <v>0</v>
          </cell>
          <cell r="W21389">
            <v>0</v>
          </cell>
          <cell r="X21389">
            <v>0</v>
          </cell>
          <cell r="Y21389">
            <v>0</v>
          </cell>
          <cell r="Z21389">
            <v>0</v>
          </cell>
          <cell r="AA21389">
            <v>0</v>
          </cell>
          <cell r="AB21389">
            <v>0</v>
          </cell>
        </row>
        <row r="21501">
          <cell r="E21501">
            <v>1026000</v>
          </cell>
          <cell r="H21501">
            <v>275300</v>
          </cell>
          <cell r="I21501">
            <v>416269</v>
          </cell>
          <cell r="J21501">
            <v>221788</v>
          </cell>
          <cell r="K21501">
            <v>112643</v>
          </cell>
          <cell r="L21501">
            <v>0</v>
          </cell>
          <cell r="M21501">
            <v>0</v>
          </cell>
          <cell r="N21501">
            <v>0</v>
          </cell>
          <cell r="O21501">
            <v>0</v>
          </cell>
          <cell r="P21501">
            <v>0</v>
          </cell>
          <cell r="Q21501">
            <v>201929</v>
          </cell>
          <cell r="R21501">
            <v>16371</v>
          </cell>
          <cell r="S21501">
            <v>57000</v>
          </cell>
          <cell r="T21501">
            <v>131000</v>
          </cell>
          <cell r="U21501">
            <v>128763</v>
          </cell>
          <cell r="V21501">
            <v>156506</v>
          </cell>
          <cell r="W21501">
            <v>118268</v>
          </cell>
          <cell r="X21501">
            <v>90000</v>
          </cell>
          <cell r="Y21501">
            <v>13520</v>
          </cell>
          <cell r="Z21501">
            <v>22409</v>
          </cell>
          <cell r="AA21501">
            <v>12700</v>
          </cell>
          <cell r="AB21501">
            <v>77534</v>
          </cell>
        </row>
        <row r="21507">
          <cell r="E21507">
            <v>0</v>
          </cell>
          <cell r="H21507">
            <v>0</v>
          </cell>
          <cell r="I21507">
            <v>0</v>
          </cell>
          <cell r="J21507">
            <v>0</v>
          </cell>
          <cell r="K21507">
            <v>0</v>
          </cell>
          <cell r="L21507">
            <v>0</v>
          </cell>
          <cell r="M21507">
            <v>0</v>
          </cell>
          <cell r="N21507">
            <v>0</v>
          </cell>
          <cell r="O21507">
            <v>0</v>
          </cell>
          <cell r="P21507">
            <v>0</v>
          </cell>
          <cell r="Q21507">
            <v>0</v>
          </cell>
          <cell r="R21507">
            <v>0</v>
          </cell>
          <cell r="S21507">
            <v>0</v>
          </cell>
          <cell r="T21507">
            <v>0</v>
          </cell>
          <cell r="U21507">
            <v>0</v>
          </cell>
          <cell r="V21507">
            <v>0</v>
          </cell>
          <cell r="W21507">
            <v>0</v>
          </cell>
          <cell r="X21507">
            <v>0</v>
          </cell>
          <cell r="Y21507">
            <v>0</v>
          </cell>
          <cell r="Z21507">
            <v>0</v>
          </cell>
          <cell r="AA21507">
            <v>0</v>
          </cell>
          <cell r="AB21507">
            <v>0</v>
          </cell>
        </row>
        <row r="21536">
          <cell r="E21536">
            <v>0</v>
          </cell>
          <cell r="H21536">
            <v>0</v>
          </cell>
          <cell r="I21536">
            <v>0</v>
          </cell>
          <cell r="J21536">
            <v>0</v>
          </cell>
          <cell r="K21536">
            <v>0</v>
          </cell>
          <cell r="L21536">
            <v>0</v>
          </cell>
          <cell r="M21536">
            <v>0</v>
          </cell>
          <cell r="N21536">
            <v>0</v>
          </cell>
          <cell r="O21536">
            <v>0</v>
          </cell>
          <cell r="P21536">
            <v>0</v>
          </cell>
          <cell r="Q21536">
            <v>0</v>
          </cell>
          <cell r="R21536">
            <v>0</v>
          </cell>
          <cell r="S21536">
            <v>0</v>
          </cell>
          <cell r="T21536">
            <v>0</v>
          </cell>
          <cell r="U21536">
            <v>0</v>
          </cell>
          <cell r="V21536">
            <v>0</v>
          </cell>
          <cell r="W21536">
            <v>0</v>
          </cell>
          <cell r="X21536">
            <v>0</v>
          </cell>
          <cell r="Y21536">
            <v>0</v>
          </cell>
          <cell r="Z21536">
            <v>0</v>
          </cell>
          <cell r="AA21536">
            <v>0</v>
          </cell>
          <cell r="AB21536">
            <v>0</v>
          </cell>
        </row>
        <row r="21540">
          <cell r="E21540">
            <v>0</v>
          </cell>
          <cell r="H21540">
            <v>0</v>
          </cell>
          <cell r="I21540">
            <v>0</v>
          </cell>
          <cell r="J21540">
            <v>0</v>
          </cell>
          <cell r="K21540">
            <v>0</v>
          </cell>
          <cell r="Q21540">
            <v>0</v>
          </cell>
          <cell r="R21540">
            <v>0</v>
          </cell>
          <cell r="S21540">
            <v>0</v>
          </cell>
          <cell r="T21540">
            <v>0</v>
          </cell>
          <cell r="U21540">
            <v>0</v>
          </cell>
          <cell r="V21540">
            <v>0</v>
          </cell>
          <cell r="W21540">
            <v>0</v>
          </cell>
          <cell r="X21540">
            <v>0</v>
          </cell>
          <cell r="Y21540">
            <v>0</v>
          </cell>
          <cell r="Z21540">
            <v>0</v>
          </cell>
          <cell r="AA21540">
            <v>0</v>
          </cell>
          <cell r="AB21540">
            <v>0</v>
          </cell>
        </row>
        <row r="21600">
          <cell r="E21600">
            <v>0</v>
          </cell>
          <cell r="H21600">
            <v>0</v>
          </cell>
          <cell r="I21600">
            <v>0</v>
          </cell>
          <cell r="J21600">
            <v>0</v>
          </cell>
          <cell r="K21600">
            <v>0</v>
          </cell>
          <cell r="L21600">
            <v>0</v>
          </cell>
          <cell r="M21600">
            <v>0</v>
          </cell>
          <cell r="N21600">
            <v>0</v>
          </cell>
          <cell r="O21600">
            <v>0</v>
          </cell>
          <cell r="P21600">
            <v>0</v>
          </cell>
          <cell r="Q21600">
            <v>0</v>
          </cell>
          <cell r="R21600">
            <v>0</v>
          </cell>
          <cell r="S21600">
            <v>0</v>
          </cell>
          <cell r="T21600">
            <v>0</v>
          </cell>
          <cell r="U21600">
            <v>0</v>
          </cell>
          <cell r="V21600">
            <v>0</v>
          </cell>
          <cell r="W21600">
            <v>0</v>
          </cell>
          <cell r="X21600">
            <v>0</v>
          </cell>
          <cell r="Y21600">
            <v>0</v>
          </cell>
          <cell r="Z21600">
            <v>0</v>
          </cell>
          <cell r="AA21600">
            <v>0</v>
          </cell>
          <cell r="AB21600">
            <v>0</v>
          </cell>
        </row>
        <row r="21712">
          <cell r="E21712">
            <v>894000</v>
          </cell>
          <cell r="H21712">
            <v>170926.5</v>
          </cell>
          <cell r="I21712">
            <v>100970.14</v>
          </cell>
          <cell r="J21712">
            <v>153982.5</v>
          </cell>
          <cell r="K21712">
            <v>464646.5</v>
          </cell>
          <cell r="L21712">
            <v>0</v>
          </cell>
          <cell r="M21712">
            <v>0</v>
          </cell>
          <cell r="N21712">
            <v>0</v>
          </cell>
          <cell r="O21712">
            <v>0</v>
          </cell>
          <cell r="P21712">
            <v>0</v>
          </cell>
          <cell r="Q21712">
            <v>0</v>
          </cell>
          <cell r="R21712">
            <v>72143</v>
          </cell>
          <cell r="S21712">
            <v>98783.5</v>
          </cell>
          <cell r="T21712">
            <v>23991.5</v>
          </cell>
          <cell r="U21712">
            <v>34717.14</v>
          </cell>
          <cell r="V21712">
            <v>42261.5</v>
          </cell>
          <cell r="W21712">
            <v>36641.5</v>
          </cell>
          <cell r="X21712">
            <v>51231.5</v>
          </cell>
          <cell r="Y21712">
            <v>66109.5</v>
          </cell>
          <cell r="Z21712">
            <v>209572.5</v>
          </cell>
          <cell r="AA21712">
            <v>31321.5</v>
          </cell>
          <cell r="AB21712">
            <v>223752.5</v>
          </cell>
        </row>
        <row r="21718">
          <cell r="E21718">
            <v>0</v>
          </cell>
          <cell r="H21718">
            <v>0</v>
          </cell>
          <cell r="I21718">
            <v>0</v>
          </cell>
          <cell r="J21718">
            <v>0</v>
          </cell>
          <cell r="K21718">
            <v>0</v>
          </cell>
          <cell r="L21718">
            <v>0</v>
          </cell>
          <cell r="M21718">
            <v>0</v>
          </cell>
          <cell r="N21718">
            <v>0</v>
          </cell>
          <cell r="O21718">
            <v>0</v>
          </cell>
          <cell r="P21718">
            <v>0</v>
          </cell>
          <cell r="Q21718">
            <v>0</v>
          </cell>
          <cell r="R21718">
            <v>0</v>
          </cell>
          <cell r="S21718">
            <v>0</v>
          </cell>
          <cell r="T21718">
            <v>0</v>
          </cell>
          <cell r="U21718">
            <v>0</v>
          </cell>
          <cell r="V21718">
            <v>0</v>
          </cell>
          <cell r="W21718">
            <v>0</v>
          </cell>
          <cell r="X21718">
            <v>0</v>
          </cell>
          <cell r="Y21718">
            <v>0</v>
          </cell>
          <cell r="Z21718">
            <v>0</v>
          </cell>
          <cell r="AA21718">
            <v>0</v>
          </cell>
          <cell r="AB21718">
            <v>0</v>
          </cell>
        </row>
        <row r="21747">
          <cell r="E21747">
            <v>0</v>
          </cell>
          <cell r="H21747">
            <v>0</v>
          </cell>
          <cell r="I21747">
            <v>0</v>
          </cell>
          <cell r="J21747">
            <v>0</v>
          </cell>
          <cell r="K21747">
            <v>0</v>
          </cell>
          <cell r="L21747">
            <v>0</v>
          </cell>
          <cell r="M21747">
            <v>0</v>
          </cell>
          <cell r="N21747">
            <v>0</v>
          </cell>
          <cell r="O21747">
            <v>0</v>
          </cell>
          <cell r="P21747">
            <v>0</v>
          </cell>
          <cell r="Q21747">
            <v>0</v>
          </cell>
          <cell r="R21747">
            <v>0</v>
          </cell>
          <cell r="S21747">
            <v>0</v>
          </cell>
          <cell r="T21747">
            <v>0</v>
          </cell>
          <cell r="U21747">
            <v>0</v>
          </cell>
          <cell r="V21747">
            <v>0</v>
          </cell>
          <cell r="W21747">
            <v>0</v>
          </cell>
          <cell r="X21747">
            <v>0</v>
          </cell>
          <cell r="Y21747">
            <v>0</v>
          </cell>
          <cell r="Z21747">
            <v>0</v>
          </cell>
          <cell r="AA21747">
            <v>0</v>
          </cell>
          <cell r="AB21747">
            <v>0</v>
          </cell>
        </row>
        <row r="21751">
          <cell r="E21751">
            <v>0</v>
          </cell>
          <cell r="H21751">
            <v>0</v>
          </cell>
          <cell r="I21751">
            <v>0</v>
          </cell>
          <cell r="J21751">
            <v>0</v>
          </cell>
          <cell r="K21751">
            <v>0</v>
          </cell>
          <cell r="Q21751">
            <v>0</v>
          </cell>
          <cell r="R21751">
            <v>0</v>
          </cell>
          <cell r="S21751">
            <v>0</v>
          </cell>
          <cell r="T21751">
            <v>0</v>
          </cell>
          <cell r="U21751">
            <v>0</v>
          </cell>
          <cell r="V21751">
            <v>0</v>
          </cell>
          <cell r="W21751">
            <v>0</v>
          </cell>
          <cell r="X21751">
            <v>0</v>
          </cell>
          <cell r="Y21751">
            <v>0</v>
          </cell>
          <cell r="Z21751">
            <v>0</v>
          </cell>
          <cell r="AA21751">
            <v>0</v>
          </cell>
          <cell r="AB21751">
            <v>0</v>
          </cell>
        </row>
        <row r="21811">
          <cell r="E21811">
            <v>0</v>
          </cell>
          <cell r="H21811">
            <v>0</v>
          </cell>
          <cell r="I21811">
            <v>0</v>
          </cell>
          <cell r="J21811">
            <v>0</v>
          </cell>
          <cell r="K21811">
            <v>0</v>
          </cell>
          <cell r="L21811">
            <v>0</v>
          </cell>
          <cell r="M21811">
            <v>0</v>
          </cell>
          <cell r="N21811">
            <v>0</v>
          </cell>
          <cell r="O21811">
            <v>0</v>
          </cell>
          <cell r="P21811">
            <v>0</v>
          </cell>
          <cell r="Q21811">
            <v>0</v>
          </cell>
          <cell r="R21811">
            <v>0</v>
          </cell>
          <cell r="S21811">
            <v>0</v>
          </cell>
          <cell r="T21811">
            <v>0</v>
          </cell>
          <cell r="U21811">
            <v>0</v>
          </cell>
          <cell r="V21811">
            <v>0</v>
          </cell>
          <cell r="W21811">
            <v>0</v>
          </cell>
          <cell r="X21811">
            <v>0</v>
          </cell>
          <cell r="Y21811">
            <v>0</v>
          </cell>
          <cell r="Z21811">
            <v>0</v>
          </cell>
          <cell r="AA21811">
            <v>0</v>
          </cell>
          <cell r="AB21811">
            <v>0</v>
          </cell>
        </row>
        <row r="21923">
          <cell r="E21923">
            <v>895000</v>
          </cell>
          <cell r="H21923">
            <v>312016.94</v>
          </cell>
          <cell r="I21923">
            <v>269300.05000000005</v>
          </cell>
          <cell r="J21923">
            <v>307532.50999999989</v>
          </cell>
          <cell r="K21923">
            <v>6150.5</v>
          </cell>
          <cell r="L21923">
            <v>0</v>
          </cell>
          <cell r="M21923">
            <v>0</v>
          </cell>
          <cell r="N21923">
            <v>0</v>
          </cell>
          <cell r="O21923">
            <v>0</v>
          </cell>
          <cell r="P21923">
            <v>0</v>
          </cell>
          <cell r="Q21923">
            <v>15152.48</v>
          </cell>
          <cell r="R21923">
            <v>258823.46</v>
          </cell>
          <cell r="S21923">
            <v>38041</v>
          </cell>
          <cell r="T21923">
            <v>113609.85</v>
          </cell>
          <cell r="U21923">
            <v>-59010.850000000006</v>
          </cell>
          <cell r="V21923">
            <v>214701.05000000002</v>
          </cell>
          <cell r="W21923">
            <v>111306.09999999998</v>
          </cell>
          <cell r="X21923">
            <v>101554.53999999995</v>
          </cell>
          <cell r="Y21923">
            <v>94671.87</v>
          </cell>
          <cell r="Z21923">
            <v>0</v>
          </cell>
          <cell r="AA21923">
            <v>0</v>
          </cell>
          <cell r="AB21923">
            <v>6150.5</v>
          </cell>
        </row>
        <row r="21929">
          <cell r="E21929">
            <v>0</v>
          </cell>
          <cell r="H21929">
            <v>0</v>
          </cell>
          <cell r="I21929">
            <v>0</v>
          </cell>
          <cell r="J21929">
            <v>0</v>
          </cell>
          <cell r="K21929">
            <v>0</v>
          </cell>
          <cell r="L21929">
            <v>0</v>
          </cell>
          <cell r="M21929">
            <v>0</v>
          </cell>
          <cell r="N21929">
            <v>0</v>
          </cell>
          <cell r="O21929">
            <v>0</v>
          </cell>
          <cell r="P21929">
            <v>0</v>
          </cell>
          <cell r="Q21929">
            <v>0</v>
          </cell>
          <cell r="R21929">
            <v>0</v>
          </cell>
          <cell r="S21929">
            <v>0</v>
          </cell>
          <cell r="T21929">
            <v>0</v>
          </cell>
          <cell r="U21929">
            <v>0</v>
          </cell>
          <cell r="V21929">
            <v>0</v>
          </cell>
          <cell r="W21929">
            <v>0</v>
          </cell>
          <cell r="X21929">
            <v>0</v>
          </cell>
          <cell r="Y21929">
            <v>0</v>
          </cell>
          <cell r="Z21929">
            <v>0</v>
          </cell>
          <cell r="AA21929">
            <v>0</v>
          </cell>
          <cell r="AB21929">
            <v>0</v>
          </cell>
        </row>
        <row r="21958">
          <cell r="E21958">
            <v>0</v>
          </cell>
          <cell r="H21958">
            <v>0</v>
          </cell>
          <cell r="I21958">
            <v>0</v>
          </cell>
          <cell r="J21958">
            <v>0</v>
          </cell>
          <cell r="K21958">
            <v>0</v>
          </cell>
          <cell r="L21958">
            <v>0</v>
          </cell>
          <cell r="M21958">
            <v>0</v>
          </cell>
          <cell r="N21958">
            <v>0</v>
          </cell>
          <cell r="O21958">
            <v>0</v>
          </cell>
          <cell r="P21958">
            <v>0</v>
          </cell>
          <cell r="Q21958">
            <v>0</v>
          </cell>
          <cell r="R21958">
            <v>0</v>
          </cell>
          <cell r="S21958">
            <v>0</v>
          </cell>
          <cell r="T21958">
            <v>0</v>
          </cell>
          <cell r="U21958">
            <v>0</v>
          </cell>
          <cell r="V21958">
            <v>0</v>
          </cell>
          <cell r="W21958">
            <v>0</v>
          </cell>
          <cell r="X21958">
            <v>0</v>
          </cell>
          <cell r="Y21958">
            <v>0</v>
          </cell>
          <cell r="Z21958">
            <v>0</v>
          </cell>
          <cell r="AA21958">
            <v>0</v>
          </cell>
          <cell r="AB21958">
            <v>0</v>
          </cell>
        </row>
        <row r="21962">
          <cell r="E21962">
            <v>0</v>
          </cell>
          <cell r="H21962">
            <v>0</v>
          </cell>
          <cell r="I21962">
            <v>0</v>
          </cell>
          <cell r="J21962">
            <v>0</v>
          </cell>
          <cell r="K21962">
            <v>0</v>
          </cell>
          <cell r="Q21962">
            <v>0</v>
          </cell>
          <cell r="R21962">
            <v>0</v>
          </cell>
          <cell r="S21962">
            <v>0</v>
          </cell>
          <cell r="T21962">
            <v>0</v>
          </cell>
          <cell r="U21962">
            <v>0</v>
          </cell>
          <cell r="V21962">
            <v>0</v>
          </cell>
          <cell r="W21962">
            <v>0</v>
          </cell>
          <cell r="X21962">
            <v>0</v>
          </cell>
          <cell r="Y21962">
            <v>0</v>
          </cell>
          <cell r="Z21962">
            <v>0</v>
          </cell>
          <cell r="AA21962">
            <v>0</v>
          </cell>
          <cell r="AB21962">
            <v>0</v>
          </cell>
        </row>
        <row r="22233">
          <cell r="E22233">
            <v>5418000</v>
          </cell>
          <cell r="F22233">
            <v>4050806.54</v>
          </cell>
          <cell r="G22233">
            <v>-1367193.46</v>
          </cell>
          <cell r="H22233">
            <v>839787.3</v>
          </cell>
          <cell r="I22233">
            <v>814026.7</v>
          </cell>
          <cell r="J22233">
            <v>432953.96</v>
          </cell>
          <cell r="K22233">
            <v>3304377.9699999997</v>
          </cell>
          <cell r="L22233">
            <v>0</v>
          </cell>
          <cell r="M22233">
            <v>0</v>
          </cell>
          <cell r="N22233">
            <v>0</v>
          </cell>
          <cell r="O22233">
            <v>1355094.6099999999</v>
          </cell>
          <cell r="P22233">
            <v>1355094.6099999999</v>
          </cell>
          <cell r="Q22233">
            <v>0</v>
          </cell>
          <cell r="R22233">
            <v>419408.2</v>
          </cell>
          <cell r="S22233">
            <v>420379.10000000003</v>
          </cell>
          <cell r="T22233">
            <v>24019.1</v>
          </cell>
          <cell r="U22233">
            <v>571058.5</v>
          </cell>
          <cell r="V22233">
            <v>218949.1</v>
          </cell>
          <cell r="W22233">
            <v>1687.5</v>
          </cell>
          <cell r="X22233">
            <v>382053.54000000004</v>
          </cell>
          <cell r="Y22233">
            <v>49212.92</v>
          </cell>
          <cell r="Z22233">
            <v>538348.56000000006</v>
          </cell>
          <cell r="AA22233">
            <v>559348.56000000006</v>
          </cell>
          <cell r="AB22233">
            <v>851586.24</v>
          </cell>
        </row>
        <row r="22345">
          <cell r="E22345">
            <v>1536389000</v>
          </cell>
          <cell r="F22345">
            <v>693440261.80999994</v>
          </cell>
          <cell r="G22345">
            <v>-842948738.19000006</v>
          </cell>
          <cell r="H22345">
            <v>368203.04</v>
          </cell>
          <cell r="I22345">
            <v>271392.81999999995</v>
          </cell>
          <cell r="J22345">
            <v>206061698.95000002</v>
          </cell>
          <cell r="K22345">
            <v>616667171.77499998</v>
          </cell>
          <cell r="L22345">
            <v>362143.88</v>
          </cell>
          <cell r="M22345">
            <v>138725.97999999998</v>
          </cell>
          <cell r="N22345">
            <v>205925229.80000001</v>
          </cell>
          <cell r="O22345">
            <v>616619128.78999996</v>
          </cell>
          <cell r="P22345">
            <v>823045228.45000005</v>
          </cell>
          <cell r="Q22345">
            <v>0</v>
          </cell>
          <cell r="R22345">
            <v>6059.16</v>
          </cell>
          <cell r="S22345">
            <v>0</v>
          </cell>
          <cell r="T22345">
            <v>0</v>
          </cell>
          <cell r="U22345">
            <v>30941.52</v>
          </cell>
          <cell r="V22345">
            <v>101725.32</v>
          </cell>
          <cell r="W22345">
            <v>29697.940000000002</v>
          </cell>
          <cell r="X22345">
            <v>85124.66</v>
          </cell>
          <cell r="Y22345">
            <v>21646.55</v>
          </cell>
          <cell r="Z22345">
            <v>10453.07</v>
          </cell>
          <cell r="AA22345">
            <v>564.01499999999999</v>
          </cell>
          <cell r="AB22345">
            <v>37025.9</v>
          </cell>
        </row>
        <row r="22351">
          <cell r="E22351">
            <v>0</v>
          </cell>
          <cell r="F22351">
            <v>0</v>
          </cell>
          <cell r="G22351">
            <v>0</v>
          </cell>
          <cell r="H22351">
            <v>0</v>
          </cell>
          <cell r="I22351">
            <v>0</v>
          </cell>
          <cell r="J22351">
            <v>0</v>
          </cell>
          <cell r="K22351">
            <v>0</v>
          </cell>
          <cell r="L22351">
            <v>0</v>
          </cell>
          <cell r="M22351">
            <v>0</v>
          </cell>
          <cell r="N22351">
            <v>0</v>
          </cell>
          <cell r="O22351">
            <v>0</v>
          </cell>
          <cell r="P22351">
            <v>0</v>
          </cell>
          <cell r="Q22351">
            <v>0</v>
          </cell>
          <cell r="R22351">
            <v>0</v>
          </cell>
          <cell r="S22351">
            <v>0</v>
          </cell>
          <cell r="T22351">
            <v>0</v>
          </cell>
          <cell r="U22351">
            <v>0</v>
          </cell>
          <cell r="V22351">
            <v>0</v>
          </cell>
          <cell r="W22351">
            <v>0</v>
          </cell>
          <cell r="X22351">
            <v>0</v>
          </cell>
          <cell r="Y22351">
            <v>0</v>
          </cell>
          <cell r="Z22351">
            <v>0</v>
          </cell>
          <cell r="AA22351">
            <v>0</v>
          </cell>
          <cell r="AB22351">
            <v>0</v>
          </cell>
        </row>
        <row r="22380">
          <cell r="E22380">
            <v>0</v>
          </cell>
          <cell r="F22380">
            <v>0</v>
          </cell>
          <cell r="G22380">
            <v>0</v>
          </cell>
          <cell r="H22380">
            <v>0</v>
          </cell>
          <cell r="I22380">
            <v>0</v>
          </cell>
          <cell r="J22380">
            <v>0</v>
          </cell>
          <cell r="K22380">
            <v>0</v>
          </cell>
          <cell r="L22380">
            <v>0</v>
          </cell>
          <cell r="M22380">
            <v>0</v>
          </cell>
          <cell r="N22380">
            <v>0</v>
          </cell>
          <cell r="O22380">
            <v>0</v>
          </cell>
          <cell r="P22380">
            <v>0</v>
          </cell>
          <cell r="Q22380">
            <v>0</v>
          </cell>
          <cell r="R22380">
            <v>0</v>
          </cell>
          <cell r="S22380">
            <v>0</v>
          </cell>
          <cell r="T22380">
            <v>0</v>
          </cell>
          <cell r="U22380">
            <v>0</v>
          </cell>
          <cell r="V22380">
            <v>0</v>
          </cell>
          <cell r="W22380">
            <v>0</v>
          </cell>
          <cell r="X22380">
            <v>0</v>
          </cell>
          <cell r="Y22380">
            <v>0</v>
          </cell>
          <cell r="Z22380">
            <v>0</v>
          </cell>
          <cell r="AA22380">
            <v>0</v>
          </cell>
          <cell r="AB22380">
            <v>0</v>
          </cell>
        </row>
        <row r="22384">
          <cell r="E22384">
            <v>0</v>
          </cell>
          <cell r="F22384">
            <v>0</v>
          </cell>
          <cell r="G22384">
            <v>0</v>
          </cell>
          <cell r="H22384">
            <v>0</v>
          </cell>
          <cell r="I22384">
            <v>0</v>
          </cell>
          <cell r="J22384">
            <v>0</v>
          </cell>
          <cell r="K22384">
            <v>0</v>
          </cell>
          <cell r="Q22384">
            <v>0</v>
          </cell>
          <cell r="R22384">
            <v>0</v>
          </cell>
          <cell r="S22384">
            <v>0</v>
          </cell>
          <cell r="T22384">
            <v>0</v>
          </cell>
          <cell r="U22384">
            <v>0</v>
          </cell>
          <cell r="V22384">
            <v>0</v>
          </cell>
          <cell r="W22384">
            <v>0</v>
          </cell>
          <cell r="X22384">
            <v>0</v>
          </cell>
          <cell r="Y22384">
            <v>0</v>
          </cell>
          <cell r="Z22384">
            <v>0</v>
          </cell>
          <cell r="AA22384">
            <v>0</v>
          </cell>
          <cell r="AB22384">
            <v>0</v>
          </cell>
        </row>
        <row r="22444">
          <cell r="E22444">
            <v>1119000</v>
          </cell>
          <cell r="H22444">
            <v>65310.98000000001</v>
          </cell>
          <cell r="I22444">
            <v>90299.03</v>
          </cell>
          <cell r="J22444">
            <v>265456.40999999997</v>
          </cell>
          <cell r="K22444">
            <v>366434.8</v>
          </cell>
          <cell r="L22444">
            <v>0</v>
          </cell>
          <cell r="M22444">
            <v>0</v>
          </cell>
          <cell r="N22444">
            <v>0</v>
          </cell>
          <cell r="O22444">
            <v>0</v>
          </cell>
          <cell r="P22444">
            <v>0</v>
          </cell>
          <cell r="Q22444">
            <v>36967.660000000003</v>
          </cell>
          <cell r="R22444">
            <v>2231.66</v>
          </cell>
          <cell r="S22444">
            <v>26111.66</v>
          </cell>
          <cell r="T22444">
            <v>17817.999999999993</v>
          </cell>
          <cell r="U22444">
            <v>20103.660000000003</v>
          </cell>
          <cell r="V22444">
            <v>52377.37000000001</v>
          </cell>
          <cell r="W22444">
            <v>69821.69</v>
          </cell>
          <cell r="X22444">
            <v>113823.56</v>
          </cell>
          <cell r="Y22444">
            <v>81811.159999999974</v>
          </cell>
          <cell r="Z22444">
            <v>81225.860000000044</v>
          </cell>
          <cell r="AA22444">
            <v>155928.85999999999</v>
          </cell>
          <cell r="AB22444">
            <v>129280.07999999997</v>
          </cell>
        </row>
        <row r="22556">
          <cell r="E22556">
            <v>709133000</v>
          </cell>
          <cell r="H22556">
            <v>176578740.81999999</v>
          </cell>
          <cell r="I22556">
            <v>115139309.62</v>
          </cell>
          <cell r="J22556">
            <v>76506886.980000004</v>
          </cell>
          <cell r="K22556">
            <v>340548303.63</v>
          </cell>
          <cell r="L22556">
            <v>0</v>
          </cell>
          <cell r="M22556">
            <v>0</v>
          </cell>
          <cell r="N22556">
            <v>0</v>
          </cell>
          <cell r="O22556">
            <v>0</v>
          </cell>
          <cell r="P22556">
            <v>0</v>
          </cell>
          <cell r="Q22556">
            <v>130238.19</v>
          </cell>
          <cell r="R22556">
            <v>68733.69</v>
          </cell>
          <cell r="S22556">
            <v>176379768.94</v>
          </cell>
          <cell r="T22556">
            <v>0</v>
          </cell>
          <cell r="U22556">
            <v>14104500</v>
          </cell>
          <cell r="V22556">
            <v>101034809.62</v>
          </cell>
          <cell r="W22556">
            <v>36859286.909999996</v>
          </cell>
          <cell r="X22556">
            <v>25016765.789999999</v>
          </cell>
          <cell r="Y22556">
            <v>14630834.279999999</v>
          </cell>
          <cell r="Z22556">
            <v>55459091.079999998</v>
          </cell>
          <cell r="AA22556">
            <v>270961979.05000001</v>
          </cell>
          <cell r="AB22556">
            <v>14127233.5</v>
          </cell>
        </row>
        <row r="22562">
          <cell r="E22562">
            <v>0</v>
          </cell>
          <cell r="H22562">
            <v>0</v>
          </cell>
          <cell r="I22562">
            <v>0</v>
          </cell>
          <cell r="J22562">
            <v>0</v>
          </cell>
          <cell r="K22562">
            <v>0</v>
          </cell>
          <cell r="L22562">
            <v>0</v>
          </cell>
          <cell r="M22562">
            <v>0</v>
          </cell>
          <cell r="N22562">
            <v>0</v>
          </cell>
          <cell r="O22562">
            <v>0</v>
          </cell>
          <cell r="P22562">
            <v>0</v>
          </cell>
          <cell r="Q22562">
            <v>0</v>
          </cell>
          <cell r="R22562">
            <v>0</v>
          </cell>
          <cell r="S22562">
            <v>0</v>
          </cell>
          <cell r="T22562">
            <v>0</v>
          </cell>
          <cell r="U22562">
            <v>0</v>
          </cell>
          <cell r="V22562">
            <v>0</v>
          </cell>
          <cell r="W22562">
            <v>0</v>
          </cell>
          <cell r="X22562">
            <v>0</v>
          </cell>
          <cell r="Y22562">
            <v>0</v>
          </cell>
          <cell r="Z22562">
            <v>0</v>
          </cell>
          <cell r="AA22562">
            <v>0</v>
          </cell>
          <cell r="AB22562">
            <v>0</v>
          </cell>
        </row>
        <row r="22591">
          <cell r="E22591">
            <v>0</v>
          </cell>
          <cell r="H22591">
            <v>0</v>
          </cell>
          <cell r="I22591">
            <v>0</v>
          </cell>
          <cell r="J22591">
            <v>0</v>
          </cell>
          <cell r="K22591">
            <v>0</v>
          </cell>
          <cell r="L22591">
            <v>0</v>
          </cell>
          <cell r="M22591">
            <v>0</v>
          </cell>
          <cell r="N22591">
            <v>0</v>
          </cell>
          <cell r="O22591">
            <v>0</v>
          </cell>
          <cell r="P22591">
            <v>0</v>
          </cell>
          <cell r="Q22591">
            <v>0</v>
          </cell>
          <cell r="R22591">
            <v>0</v>
          </cell>
          <cell r="S22591">
            <v>0</v>
          </cell>
          <cell r="T22591">
            <v>0</v>
          </cell>
          <cell r="U22591">
            <v>0</v>
          </cell>
          <cell r="V22591">
            <v>0</v>
          </cell>
          <cell r="W22591">
            <v>0</v>
          </cell>
          <cell r="X22591">
            <v>0</v>
          </cell>
          <cell r="Y22591">
            <v>0</v>
          </cell>
          <cell r="Z22591">
            <v>0</v>
          </cell>
          <cell r="AA22591">
            <v>0</v>
          </cell>
          <cell r="AB22591">
            <v>0</v>
          </cell>
        </row>
        <row r="22595">
          <cell r="E22595">
            <v>0</v>
          </cell>
          <cell r="H22595">
            <v>0</v>
          </cell>
          <cell r="I22595">
            <v>0</v>
          </cell>
          <cell r="J22595">
            <v>0</v>
          </cell>
          <cell r="K22595">
            <v>0</v>
          </cell>
          <cell r="Q22595">
            <v>0</v>
          </cell>
          <cell r="R22595">
            <v>0</v>
          </cell>
          <cell r="S22595">
            <v>0</v>
          </cell>
          <cell r="T22595">
            <v>0</v>
          </cell>
          <cell r="U22595">
            <v>0</v>
          </cell>
          <cell r="V22595">
            <v>0</v>
          </cell>
          <cell r="W22595">
            <v>0</v>
          </cell>
          <cell r="X22595">
            <v>0</v>
          </cell>
          <cell r="Y22595">
            <v>0</v>
          </cell>
          <cell r="Z22595">
            <v>0</v>
          </cell>
          <cell r="AA22595">
            <v>0</v>
          </cell>
          <cell r="AB22595">
            <v>0</v>
          </cell>
        </row>
        <row r="22655">
          <cell r="E22655">
            <v>1119000</v>
          </cell>
          <cell r="H22655">
            <v>198557.56</v>
          </cell>
          <cell r="I22655">
            <v>256923.33999999997</v>
          </cell>
          <cell r="J22655">
            <v>231567.58000000002</v>
          </cell>
          <cell r="K22655">
            <v>431951.51999999996</v>
          </cell>
          <cell r="L22655">
            <v>0</v>
          </cell>
          <cell r="M22655">
            <v>0</v>
          </cell>
          <cell r="N22655">
            <v>0</v>
          </cell>
          <cell r="O22655">
            <v>0</v>
          </cell>
          <cell r="P22655">
            <v>0</v>
          </cell>
          <cell r="Q22655">
            <v>77913.36</v>
          </cell>
          <cell r="R22655">
            <v>57822</v>
          </cell>
          <cell r="S22655">
            <v>62822.2</v>
          </cell>
          <cell r="T22655">
            <v>57822.2</v>
          </cell>
          <cell r="U22655">
            <v>119156.28</v>
          </cell>
          <cell r="V22655">
            <v>79944.86</v>
          </cell>
          <cell r="W22655">
            <v>77766.86</v>
          </cell>
          <cell r="X22655">
            <v>75874.86</v>
          </cell>
          <cell r="Y22655">
            <v>77925.86</v>
          </cell>
          <cell r="Z22655">
            <v>77925.86</v>
          </cell>
          <cell r="AA22655">
            <v>160928.85999999999</v>
          </cell>
          <cell r="AB22655">
            <v>193096.8</v>
          </cell>
        </row>
        <row r="22767">
          <cell r="E22767">
            <v>735730000</v>
          </cell>
          <cell r="H22767">
            <v>180939386.03999999</v>
          </cell>
          <cell r="I22767">
            <v>367517593.72000003</v>
          </cell>
          <cell r="J22767">
            <v>183994296.25</v>
          </cell>
          <cell r="K22767">
            <v>2849590.58</v>
          </cell>
          <cell r="L22767">
            <v>0</v>
          </cell>
          <cell r="M22767">
            <v>0</v>
          </cell>
          <cell r="N22767">
            <v>0</v>
          </cell>
          <cell r="O22767">
            <v>0</v>
          </cell>
          <cell r="P22767">
            <v>0</v>
          </cell>
          <cell r="Q22767">
            <v>179216.36</v>
          </cell>
          <cell r="R22767">
            <v>40234803.810000002</v>
          </cell>
          <cell r="S22767">
            <v>140525365.87</v>
          </cell>
          <cell r="T22767">
            <v>43203800.299999997</v>
          </cell>
          <cell r="U22767">
            <v>91893400.549999997</v>
          </cell>
          <cell r="V22767">
            <v>232420392.87</v>
          </cell>
          <cell r="W22767">
            <v>6293227.7199999997</v>
          </cell>
          <cell r="X22767">
            <v>-4823331.4700000007</v>
          </cell>
          <cell r="Y22767">
            <v>182524400</v>
          </cell>
          <cell r="Z22767">
            <v>469739.17</v>
          </cell>
          <cell r="AA22767">
            <v>1944021.8800000001</v>
          </cell>
          <cell r="AB22767">
            <v>435829.53</v>
          </cell>
        </row>
        <row r="22773">
          <cell r="E22773">
            <v>0</v>
          </cell>
          <cell r="H22773">
            <v>0</v>
          </cell>
          <cell r="I22773">
            <v>0</v>
          </cell>
          <cell r="J22773">
            <v>0</v>
          </cell>
          <cell r="K22773">
            <v>0</v>
          </cell>
          <cell r="L22773">
            <v>0</v>
          </cell>
          <cell r="M22773">
            <v>0</v>
          </cell>
          <cell r="N22773">
            <v>0</v>
          </cell>
          <cell r="O22773">
            <v>0</v>
          </cell>
          <cell r="P22773">
            <v>0</v>
          </cell>
          <cell r="Q22773">
            <v>0</v>
          </cell>
          <cell r="R22773">
            <v>0</v>
          </cell>
          <cell r="S22773">
            <v>0</v>
          </cell>
          <cell r="T22773">
            <v>0</v>
          </cell>
          <cell r="U22773">
            <v>0</v>
          </cell>
          <cell r="V22773">
            <v>0</v>
          </cell>
          <cell r="W22773">
            <v>0</v>
          </cell>
          <cell r="X22773">
            <v>0</v>
          </cell>
          <cell r="Y22773">
            <v>0</v>
          </cell>
          <cell r="Z22773">
            <v>0</v>
          </cell>
          <cell r="AA22773">
            <v>0</v>
          </cell>
          <cell r="AB22773">
            <v>0</v>
          </cell>
        </row>
        <row r="22802">
          <cell r="E22802">
            <v>0</v>
          </cell>
          <cell r="H22802">
            <v>0</v>
          </cell>
          <cell r="I22802">
            <v>0</v>
          </cell>
          <cell r="J22802">
            <v>0</v>
          </cell>
          <cell r="K22802">
            <v>0</v>
          </cell>
          <cell r="L22802">
            <v>0</v>
          </cell>
          <cell r="M22802">
            <v>0</v>
          </cell>
          <cell r="N22802">
            <v>0</v>
          </cell>
          <cell r="O22802">
            <v>0</v>
          </cell>
          <cell r="P22802">
            <v>0</v>
          </cell>
          <cell r="Q22802">
            <v>0</v>
          </cell>
          <cell r="R22802">
            <v>0</v>
          </cell>
          <cell r="S22802">
            <v>0</v>
          </cell>
          <cell r="T22802">
            <v>0</v>
          </cell>
          <cell r="U22802">
            <v>0</v>
          </cell>
          <cell r="V22802">
            <v>0</v>
          </cell>
          <cell r="W22802">
            <v>0</v>
          </cell>
          <cell r="X22802">
            <v>0</v>
          </cell>
          <cell r="Y22802">
            <v>0</v>
          </cell>
          <cell r="Z22802">
            <v>0</v>
          </cell>
          <cell r="AA22802">
            <v>0</v>
          </cell>
          <cell r="AB22802">
            <v>0</v>
          </cell>
        </row>
        <row r="22806">
          <cell r="E22806">
            <v>0</v>
          </cell>
          <cell r="H22806">
            <v>0</v>
          </cell>
          <cell r="I22806">
            <v>0</v>
          </cell>
          <cell r="J22806">
            <v>0</v>
          </cell>
          <cell r="K22806">
            <v>0</v>
          </cell>
          <cell r="Q22806">
            <v>0</v>
          </cell>
          <cell r="R22806">
            <v>0</v>
          </cell>
          <cell r="S22806">
            <v>0</v>
          </cell>
          <cell r="T22806">
            <v>0</v>
          </cell>
          <cell r="U22806">
            <v>0</v>
          </cell>
          <cell r="V22806">
            <v>0</v>
          </cell>
          <cell r="W22806">
            <v>0</v>
          </cell>
          <cell r="X22806">
            <v>0</v>
          </cell>
          <cell r="Y22806">
            <v>0</v>
          </cell>
          <cell r="Z22806">
            <v>0</v>
          </cell>
          <cell r="AA22806">
            <v>0</v>
          </cell>
          <cell r="AB22806">
            <v>0</v>
          </cell>
        </row>
        <row r="22866">
          <cell r="E22866">
            <v>1119000</v>
          </cell>
          <cell r="H22866">
            <v>243765.08000000002</v>
          </cell>
          <cell r="I22866">
            <v>271053.08</v>
          </cell>
          <cell r="J22866">
            <v>367472.80000000005</v>
          </cell>
          <cell r="K22866">
            <v>236709.03999999998</v>
          </cell>
          <cell r="L22866">
            <v>0</v>
          </cell>
          <cell r="M22866">
            <v>0</v>
          </cell>
          <cell r="N22866">
            <v>0</v>
          </cell>
          <cell r="O22866">
            <v>0</v>
          </cell>
          <cell r="P22866">
            <v>0</v>
          </cell>
          <cell r="Q22866">
            <v>66637</v>
          </cell>
          <cell r="R22866">
            <v>79995.44</v>
          </cell>
          <cell r="S22866">
            <v>97132.64</v>
          </cell>
          <cell r="T22866">
            <v>80525.86</v>
          </cell>
          <cell r="U22866">
            <v>113363.86</v>
          </cell>
          <cell r="V22866">
            <v>77163.360000000001</v>
          </cell>
          <cell r="W22866">
            <v>114453.36</v>
          </cell>
          <cell r="X22866">
            <v>79675.86</v>
          </cell>
          <cell r="Y22866">
            <v>173343.58000000002</v>
          </cell>
          <cell r="Z22866">
            <v>79675.86</v>
          </cell>
          <cell r="AA22866">
            <v>60961.14</v>
          </cell>
          <cell r="AB22866">
            <v>96072.04</v>
          </cell>
        </row>
        <row r="22978">
          <cell r="E22978">
            <v>468658000</v>
          </cell>
          <cell r="H22978">
            <v>113232088.37</v>
          </cell>
          <cell r="I22978">
            <v>181018079.34999999</v>
          </cell>
          <cell r="J22978">
            <v>116090759.86</v>
          </cell>
          <cell r="K22978">
            <v>57736143.059999995</v>
          </cell>
          <cell r="L22978">
            <v>0</v>
          </cell>
          <cell r="M22978">
            <v>0</v>
          </cell>
          <cell r="N22978">
            <v>0</v>
          </cell>
          <cell r="O22978">
            <v>0</v>
          </cell>
          <cell r="P22978">
            <v>0</v>
          </cell>
          <cell r="Q22978">
            <v>2042637.89</v>
          </cell>
          <cell r="R22978">
            <v>91582173.730000004</v>
          </cell>
          <cell r="S22978">
            <v>19607276.749999996</v>
          </cell>
          <cell r="T22978">
            <v>65075430.399999999</v>
          </cell>
          <cell r="U22978">
            <v>34533253.25</v>
          </cell>
          <cell r="V22978">
            <v>81409395.700000003</v>
          </cell>
          <cell r="W22978">
            <v>28418742.25</v>
          </cell>
          <cell r="X22978">
            <v>17506159.130000003</v>
          </cell>
          <cell r="Y22978">
            <v>70165858.480000004</v>
          </cell>
          <cell r="Z22978">
            <v>43122265.630000003</v>
          </cell>
          <cell r="AA22978">
            <v>13596918.52</v>
          </cell>
          <cell r="AB22978">
            <v>1016958.9099999999</v>
          </cell>
        </row>
        <row r="22984">
          <cell r="E22984">
            <v>0</v>
          </cell>
          <cell r="H22984">
            <v>0</v>
          </cell>
          <cell r="I22984">
            <v>0</v>
          </cell>
          <cell r="J22984">
            <v>0</v>
          </cell>
          <cell r="K22984">
            <v>0</v>
          </cell>
          <cell r="L22984">
            <v>0</v>
          </cell>
          <cell r="M22984">
            <v>0</v>
          </cell>
          <cell r="N22984">
            <v>0</v>
          </cell>
          <cell r="O22984">
            <v>0</v>
          </cell>
          <cell r="P22984">
            <v>0</v>
          </cell>
          <cell r="Q22984">
            <v>0</v>
          </cell>
          <cell r="R22984">
            <v>0</v>
          </cell>
          <cell r="S22984">
            <v>0</v>
          </cell>
          <cell r="T22984">
            <v>0</v>
          </cell>
          <cell r="U22984">
            <v>0</v>
          </cell>
          <cell r="V22984">
            <v>0</v>
          </cell>
          <cell r="W22984">
            <v>0</v>
          </cell>
          <cell r="X22984">
            <v>0</v>
          </cell>
          <cell r="Y22984">
            <v>0</v>
          </cell>
          <cell r="Z22984">
            <v>0</v>
          </cell>
          <cell r="AA22984">
            <v>0</v>
          </cell>
          <cell r="AB22984">
            <v>0</v>
          </cell>
        </row>
        <row r="23013">
          <cell r="E23013">
            <v>0</v>
          </cell>
          <cell r="H23013">
            <v>0</v>
          </cell>
          <cell r="I23013">
            <v>0</v>
          </cell>
          <cell r="J23013">
            <v>0</v>
          </cell>
          <cell r="K23013">
            <v>0</v>
          </cell>
          <cell r="L23013">
            <v>0</v>
          </cell>
          <cell r="M23013">
            <v>0</v>
          </cell>
          <cell r="N23013">
            <v>0</v>
          </cell>
          <cell r="O23013">
            <v>0</v>
          </cell>
          <cell r="P23013">
            <v>0</v>
          </cell>
          <cell r="Q23013">
            <v>0</v>
          </cell>
          <cell r="R23013">
            <v>0</v>
          </cell>
          <cell r="S23013">
            <v>0</v>
          </cell>
          <cell r="T23013">
            <v>0</v>
          </cell>
          <cell r="U23013">
            <v>0</v>
          </cell>
          <cell r="V23013">
            <v>0</v>
          </cell>
          <cell r="W23013">
            <v>0</v>
          </cell>
          <cell r="X23013">
            <v>0</v>
          </cell>
          <cell r="Y23013">
            <v>0</v>
          </cell>
          <cell r="Z23013">
            <v>0</v>
          </cell>
          <cell r="AA23013">
            <v>0</v>
          </cell>
          <cell r="AB23013">
            <v>0</v>
          </cell>
        </row>
        <row r="23017">
          <cell r="E23017">
            <v>0</v>
          </cell>
          <cell r="H23017">
            <v>0</v>
          </cell>
          <cell r="I23017">
            <v>0</v>
          </cell>
          <cell r="J23017">
            <v>0</v>
          </cell>
          <cell r="K23017">
            <v>0</v>
          </cell>
          <cell r="Q23017">
            <v>0</v>
          </cell>
          <cell r="R23017">
            <v>0</v>
          </cell>
          <cell r="S23017">
            <v>0</v>
          </cell>
          <cell r="T23017">
            <v>0</v>
          </cell>
          <cell r="U23017">
            <v>0</v>
          </cell>
          <cell r="V23017">
            <v>0</v>
          </cell>
          <cell r="W23017">
            <v>0</v>
          </cell>
          <cell r="X23017">
            <v>0</v>
          </cell>
          <cell r="Y23017">
            <v>0</v>
          </cell>
          <cell r="Z23017">
            <v>0</v>
          </cell>
          <cell r="AA23017">
            <v>0</v>
          </cell>
          <cell r="AB23017">
            <v>0</v>
          </cell>
        </row>
        <row r="23077">
          <cell r="E23077">
            <v>1119000</v>
          </cell>
          <cell r="H23077">
            <v>851386.62999999989</v>
          </cell>
          <cell r="I23077">
            <v>163015.22</v>
          </cell>
          <cell r="J23077">
            <v>26496.02</v>
          </cell>
          <cell r="K23077">
            <v>77700.010000000009</v>
          </cell>
          <cell r="L23077">
            <v>0</v>
          </cell>
          <cell r="M23077">
            <v>0</v>
          </cell>
          <cell r="N23077">
            <v>0</v>
          </cell>
          <cell r="O23077">
            <v>0</v>
          </cell>
          <cell r="P23077">
            <v>0</v>
          </cell>
          <cell r="Q23077">
            <v>0</v>
          </cell>
          <cell r="R23077">
            <v>741633.44</v>
          </cell>
          <cell r="S23077">
            <v>109753.19</v>
          </cell>
          <cell r="T23077">
            <v>14511.48</v>
          </cell>
          <cell r="U23077">
            <v>73706.38</v>
          </cell>
          <cell r="V23077">
            <v>74797.36</v>
          </cell>
          <cell r="W23077">
            <v>8922.86</v>
          </cell>
          <cell r="X23077">
            <v>8922.86</v>
          </cell>
          <cell r="Y23077">
            <v>8650.2999999999993</v>
          </cell>
          <cell r="Z23077">
            <v>8160.36</v>
          </cell>
          <cell r="AA23077">
            <v>9785.36</v>
          </cell>
          <cell r="AB23077">
            <v>59754.29</v>
          </cell>
        </row>
        <row r="23189">
          <cell r="E23189">
            <v>1057205000</v>
          </cell>
          <cell r="H23189">
            <v>527748312.06</v>
          </cell>
          <cell r="I23189">
            <v>262990780.15000001</v>
          </cell>
          <cell r="J23189">
            <v>262846724.22</v>
          </cell>
          <cell r="K23189">
            <v>3239746.6700000004</v>
          </cell>
          <cell r="L23189">
            <v>0</v>
          </cell>
          <cell r="M23189">
            <v>0</v>
          </cell>
          <cell r="N23189">
            <v>0</v>
          </cell>
          <cell r="O23189">
            <v>0</v>
          </cell>
          <cell r="P23189">
            <v>0</v>
          </cell>
          <cell r="Q23189">
            <v>77752435.829999998</v>
          </cell>
          <cell r="R23189">
            <v>2060816.77</v>
          </cell>
          <cell r="S23189">
            <v>447935059.45999998</v>
          </cell>
          <cell r="T23189">
            <v>3690</v>
          </cell>
          <cell r="U23189">
            <v>186683.11000000002</v>
          </cell>
          <cell r="V23189">
            <v>262800407.04000002</v>
          </cell>
          <cell r="W23189">
            <v>-40868</v>
          </cell>
          <cell r="X23189">
            <v>4198</v>
          </cell>
          <cell r="Y23189">
            <v>262883394.22</v>
          </cell>
          <cell r="Z23189">
            <v>427118.87</v>
          </cell>
          <cell r="AA23189">
            <v>446630.66000000003</v>
          </cell>
          <cell r="AB23189">
            <v>2365997.14</v>
          </cell>
        </row>
        <row r="23195">
          <cell r="E23195">
            <v>0</v>
          </cell>
          <cell r="H23195">
            <v>0</v>
          </cell>
          <cell r="I23195">
            <v>0</v>
          </cell>
          <cell r="J23195">
            <v>0</v>
          </cell>
          <cell r="K23195">
            <v>0</v>
          </cell>
          <cell r="L23195">
            <v>0</v>
          </cell>
          <cell r="M23195">
            <v>0</v>
          </cell>
          <cell r="N23195">
            <v>0</v>
          </cell>
          <cell r="O23195">
            <v>0</v>
          </cell>
          <cell r="P23195">
            <v>0</v>
          </cell>
          <cell r="Q23195">
            <v>0</v>
          </cell>
          <cell r="R23195">
            <v>0</v>
          </cell>
          <cell r="S23195">
            <v>0</v>
          </cell>
          <cell r="T23195">
            <v>0</v>
          </cell>
          <cell r="U23195">
            <v>0</v>
          </cell>
          <cell r="V23195">
            <v>0</v>
          </cell>
          <cell r="W23195">
            <v>0</v>
          </cell>
          <cell r="X23195">
            <v>0</v>
          </cell>
          <cell r="Y23195">
            <v>0</v>
          </cell>
          <cell r="Z23195">
            <v>0</v>
          </cell>
          <cell r="AA23195">
            <v>0</v>
          </cell>
          <cell r="AB23195">
            <v>0</v>
          </cell>
        </row>
        <row r="23224">
          <cell r="E23224">
            <v>0</v>
          </cell>
          <cell r="H23224">
            <v>0</v>
          </cell>
          <cell r="I23224">
            <v>0</v>
          </cell>
          <cell r="J23224">
            <v>0</v>
          </cell>
          <cell r="K23224">
            <v>0</v>
          </cell>
          <cell r="L23224">
            <v>0</v>
          </cell>
          <cell r="M23224">
            <v>0</v>
          </cell>
          <cell r="N23224">
            <v>0</v>
          </cell>
          <cell r="O23224">
            <v>0</v>
          </cell>
          <cell r="P23224">
            <v>0</v>
          </cell>
          <cell r="Q23224">
            <v>0</v>
          </cell>
          <cell r="R23224">
            <v>0</v>
          </cell>
          <cell r="S23224">
            <v>0</v>
          </cell>
          <cell r="T23224">
            <v>0</v>
          </cell>
          <cell r="U23224">
            <v>0</v>
          </cell>
          <cell r="V23224">
            <v>0</v>
          </cell>
          <cell r="W23224">
            <v>0</v>
          </cell>
          <cell r="X23224">
            <v>0</v>
          </cell>
          <cell r="Y23224">
            <v>0</v>
          </cell>
          <cell r="Z23224">
            <v>0</v>
          </cell>
          <cell r="AA23224">
            <v>0</v>
          </cell>
          <cell r="AB23224">
            <v>0</v>
          </cell>
        </row>
        <row r="23228">
          <cell r="E23228">
            <v>0</v>
          </cell>
          <cell r="H23228">
            <v>0</v>
          </cell>
          <cell r="I23228">
            <v>0</v>
          </cell>
          <cell r="J23228">
            <v>0</v>
          </cell>
          <cell r="K23228">
            <v>0</v>
          </cell>
          <cell r="Q23228">
            <v>0</v>
          </cell>
          <cell r="R23228">
            <v>0</v>
          </cell>
          <cell r="S23228">
            <v>0</v>
          </cell>
          <cell r="T23228">
            <v>0</v>
          </cell>
          <cell r="U23228">
            <v>0</v>
          </cell>
          <cell r="V23228">
            <v>0</v>
          </cell>
          <cell r="W23228">
            <v>0</v>
          </cell>
          <cell r="X23228">
            <v>0</v>
          </cell>
          <cell r="Y23228">
            <v>0</v>
          </cell>
          <cell r="Z23228">
            <v>0</v>
          </cell>
          <cell r="AA23228">
            <v>0</v>
          </cell>
          <cell r="AB23228">
            <v>0</v>
          </cell>
        </row>
        <row r="23288">
          <cell r="E23288">
            <v>1119000</v>
          </cell>
          <cell r="H23288">
            <v>243777.58000000002</v>
          </cell>
          <cell r="I23288">
            <v>301780.57999999996</v>
          </cell>
          <cell r="J23288">
            <v>240177.58000000002</v>
          </cell>
          <cell r="K23288">
            <v>330480.57999999996</v>
          </cell>
          <cell r="L23288">
            <v>0</v>
          </cell>
          <cell r="M23288">
            <v>0</v>
          </cell>
          <cell r="N23288">
            <v>0</v>
          </cell>
          <cell r="O23288">
            <v>0</v>
          </cell>
          <cell r="P23288">
            <v>0</v>
          </cell>
          <cell r="Q23288">
            <v>77625.86</v>
          </cell>
          <cell r="R23288">
            <v>78225.86</v>
          </cell>
          <cell r="S23288">
            <v>87925.86</v>
          </cell>
          <cell r="T23288">
            <v>77925.86</v>
          </cell>
          <cell r="U23288">
            <v>141228.85999999999</v>
          </cell>
          <cell r="V23288">
            <v>82625.86</v>
          </cell>
          <cell r="W23288">
            <v>77925.86</v>
          </cell>
          <cell r="X23288">
            <v>77925.86</v>
          </cell>
          <cell r="Y23288">
            <v>84325.86</v>
          </cell>
          <cell r="Z23288">
            <v>77925.86</v>
          </cell>
          <cell r="AA23288">
            <v>155928.85999999999</v>
          </cell>
          <cell r="AB23288">
            <v>96625.86</v>
          </cell>
        </row>
        <row r="23400">
          <cell r="E23400">
            <v>581875000</v>
          </cell>
          <cell r="H23400">
            <v>124097238.40000001</v>
          </cell>
          <cell r="I23400">
            <v>171953596.78</v>
          </cell>
          <cell r="J23400">
            <v>151005141.71999997</v>
          </cell>
          <cell r="K23400">
            <v>134678227.29999998</v>
          </cell>
          <cell r="L23400">
            <v>0</v>
          </cell>
          <cell r="M23400">
            <v>0</v>
          </cell>
          <cell r="N23400">
            <v>0</v>
          </cell>
          <cell r="O23400">
            <v>0</v>
          </cell>
          <cell r="P23400">
            <v>0</v>
          </cell>
          <cell r="Q23400">
            <v>105072.61</v>
          </cell>
          <cell r="R23400">
            <v>104712888.65000001</v>
          </cell>
          <cell r="S23400">
            <v>19279277.140000001</v>
          </cell>
          <cell r="T23400">
            <v>87593619.090000004</v>
          </cell>
          <cell r="U23400">
            <v>39604671.880000003</v>
          </cell>
          <cell r="V23400">
            <v>44755305.809999995</v>
          </cell>
          <cell r="W23400">
            <v>78993380.430000007</v>
          </cell>
          <cell r="X23400">
            <v>30932534.600000001</v>
          </cell>
          <cell r="Y23400">
            <v>41079226.689999998</v>
          </cell>
          <cell r="Z23400">
            <v>75281181.760000005</v>
          </cell>
          <cell r="AA23400">
            <v>38284307.07</v>
          </cell>
          <cell r="AB23400">
            <v>21112738.469999999</v>
          </cell>
        </row>
        <row r="23406">
          <cell r="E23406">
            <v>0</v>
          </cell>
          <cell r="H23406">
            <v>0</v>
          </cell>
          <cell r="I23406">
            <v>0</v>
          </cell>
          <cell r="J23406">
            <v>0</v>
          </cell>
          <cell r="K23406">
            <v>0</v>
          </cell>
          <cell r="L23406">
            <v>0</v>
          </cell>
          <cell r="M23406">
            <v>0</v>
          </cell>
          <cell r="N23406">
            <v>0</v>
          </cell>
          <cell r="O23406">
            <v>0</v>
          </cell>
          <cell r="P23406">
            <v>0</v>
          </cell>
          <cell r="Q23406">
            <v>0</v>
          </cell>
          <cell r="R23406">
            <v>0</v>
          </cell>
          <cell r="S23406">
            <v>0</v>
          </cell>
          <cell r="T23406">
            <v>0</v>
          </cell>
          <cell r="U23406">
            <v>0</v>
          </cell>
          <cell r="V23406">
            <v>0</v>
          </cell>
          <cell r="W23406">
            <v>0</v>
          </cell>
          <cell r="X23406">
            <v>0</v>
          </cell>
          <cell r="Y23406">
            <v>0</v>
          </cell>
          <cell r="Z23406">
            <v>0</v>
          </cell>
          <cell r="AA23406">
            <v>0</v>
          </cell>
          <cell r="AB23406">
            <v>0</v>
          </cell>
        </row>
        <row r="23435">
          <cell r="E23435">
            <v>0</v>
          </cell>
          <cell r="H23435">
            <v>0</v>
          </cell>
          <cell r="I23435">
            <v>0</v>
          </cell>
          <cell r="J23435">
            <v>0</v>
          </cell>
          <cell r="K23435">
            <v>0</v>
          </cell>
          <cell r="L23435">
            <v>0</v>
          </cell>
          <cell r="M23435">
            <v>0</v>
          </cell>
          <cell r="N23435">
            <v>0</v>
          </cell>
          <cell r="O23435">
            <v>0</v>
          </cell>
          <cell r="P23435">
            <v>0</v>
          </cell>
          <cell r="Q23435">
            <v>0</v>
          </cell>
          <cell r="R23435">
            <v>0</v>
          </cell>
          <cell r="S23435">
            <v>0</v>
          </cell>
          <cell r="T23435">
            <v>0</v>
          </cell>
          <cell r="U23435">
            <v>0</v>
          </cell>
          <cell r="V23435">
            <v>0</v>
          </cell>
          <cell r="W23435">
            <v>0</v>
          </cell>
          <cell r="X23435">
            <v>0</v>
          </cell>
          <cell r="Y23435">
            <v>0</v>
          </cell>
          <cell r="Z23435">
            <v>0</v>
          </cell>
          <cell r="AA23435">
            <v>0</v>
          </cell>
          <cell r="AB23435">
            <v>0</v>
          </cell>
        </row>
        <row r="23439">
          <cell r="E23439">
            <v>0</v>
          </cell>
          <cell r="H23439">
            <v>0</v>
          </cell>
          <cell r="I23439">
            <v>0</v>
          </cell>
          <cell r="J23439">
            <v>0</v>
          </cell>
          <cell r="K23439">
            <v>0</v>
          </cell>
          <cell r="Q23439">
            <v>0</v>
          </cell>
          <cell r="R23439">
            <v>0</v>
          </cell>
          <cell r="S23439">
            <v>0</v>
          </cell>
          <cell r="T23439">
            <v>0</v>
          </cell>
          <cell r="U23439">
            <v>0</v>
          </cell>
          <cell r="V23439">
            <v>0</v>
          </cell>
          <cell r="W23439">
            <v>0</v>
          </cell>
          <cell r="X23439">
            <v>0</v>
          </cell>
          <cell r="Y23439">
            <v>0</v>
          </cell>
          <cell r="Z23439">
            <v>0</v>
          </cell>
          <cell r="AA23439">
            <v>0</v>
          </cell>
          <cell r="AB23439">
            <v>0</v>
          </cell>
        </row>
        <row r="23499">
          <cell r="E23499">
            <v>1119000</v>
          </cell>
          <cell r="H23499">
            <v>238734.65000000002</v>
          </cell>
          <cell r="I23499">
            <v>308523.50999999995</v>
          </cell>
          <cell r="J23499">
            <v>233807.58000000002</v>
          </cell>
          <cell r="K23499">
            <v>337934.25999999995</v>
          </cell>
          <cell r="L23499">
            <v>0</v>
          </cell>
          <cell r="M23499">
            <v>0</v>
          </cell>
          <cell r="N23499">
            <v>0</v>
          </cell>
          <cell r="O23499">
            <v>0</v>
          </cell>
          <cell r="P23499">
            <v>0</v>
          </cell>
          <cell r="Q23499">
            <v>53513.96</v>
          </cell>
          <cell r="R23499">
            <v>53513.96</v>
          </cell>
          <cell r="S23499">
            <v>131706.73000000001</v>
          </cell>
          <cell r="T23499">
            <v>77925.86</v>
          </cell>
          <cell r="U23499">
            <v>152671.78999999998</v>
          </cell>
          <cell r="V23499">
            <v>77925.86</v>
          </cell>
          <cell r="W23499">
            <v>77925.86</v>
          </cell>
          <cell r="X23499">
            <v>77925.86</v>
          </cell>
          <cell r="Y23499">
            <v>77955.86</v>
          </cell>
          <cell r="Z23499">
            <v>77925.86</v>
          </cell>
          <cell r="AA23499">
            <v>155928.85999999999</v>
          </cell>
          <cell r="AB23499">
            <v>104079.54</v>
          </cell>
        </row>
        <row r="23611">
          <cell r="E23611">
            <v>867076000</v>
          </cell>
          <cell r="H23611">
            <v>290757062.92999995</v>
          </cell>
          <cell r="I23611">
            <v>178631180.57999995</v>
          </cell>
          <cell r="J23611">
            <v>249589105.53999999</v>
          </cell>
          <cell r="K23611">
            <v>147963419.28999999</v>
          </cell>
          <cell r="L23611">
            <v>0</v>
          </cell>
          <cell r="M23611">
            <v>0</v>
          </cell>
          <cell r="N23611">
            <v>0</v>
          </cell>
          <cell r="O23611">
            <v>0</v>
          </cell>
          <cell r="P23611">
            <v>0</v>
          </cell>
          <cell r="Q23611">
            <v>120953051.59999999</v>
          </cell>
          <cell r="R23611">
            <v>86111172.539999992</v>
          </cell>
          <cell r="S23611">
            <v>83692838.790000007</v>
          </cell>
          <cell r="T23611">
            <v>27395423.290000007</v>
          </cell>
          <cell r="U23611">
            <v>105184784.23</v>
          </cell>
          <cell r="V23611">
            <v>46050973.060000002</v>
          </cell>
          <cell r="W23611">
            <v>92495204.840000004</v>
          </cell>
          <cell r="X23611">
            <v>7608819.3099999996</v>
          </cell>
          <cell r="Y23611">
            <v>149485081.38999999</v>
          </cell>
          <cell r="Z23611">
            <v>48916665.32</v>
          </cell>
          <cell r="AA23611">
            <v>60019916.799999997</v>
          </cell>
          <cell r="AB23611">
            <v>39026837.170000002</v>
          </cell>
        </row>
        <row r="23617">
          <cell r="E23617">
            <v>0</v>
          </cell>
          <cell r="H23617">
            <v>0</v>
          </cell>
          <cell r="I23617">
            <v>0</v>
          </cell>
          <cell r="J23617">
            <v>0</v>
          </cell>
          <cell r="K23617">
            <v>0</v>
          </cell>
          <cell r="L23617">
            <v>0</v>
          </cell>
          <cell r="M23617">
            <v>0</v>
          </cell>
          <cell r="N23617">
            <v>0</v>
          </cell>
          <cell r="O23617">
            <v>0</v>
          </cell>
          <cell r="P23617">
            <v>0</v>
          </cell>
          <cell r="Q23617">
            <v>0</v>
          </cell>
          <cell r="R23617">
            <v>0</v>
          </cell>
          <cell r="S23617">
            <v>0</v>
          </cell>
          <cell r="T23617">
            <v>0</v>
          </cell>
          <cell r="U23617">
            <v>0</v>
          </cell>
          <cell r="V23617">
            <v>0</v>
          </cell>
          <cell r="W23617">
            <v>0</v>
          </cell>
          <cell r="X23617">
            <v>0</v>
          </cell>
          <cell r="Y23617">
            <v>0</v>
          </cell>
          <cell r="Z23617">
            <v>0</v>
          </cell>
          <cell r="AA23617">
            <v>0</v>
          </cell>
          <cell r="AB23617">
            <v>0</v>
          </cell>
        </row>
        <row r="23646">
          <cell r="E23646">
            <v>0</v>
          </cell>
          <cell r="H23646">
            <v>0</v>
          </cell>
          <cell r="I23646">
            <v>0</v>
          </cell>
          <cell r="J23646">
            <v>0</v>
          </cell>
          <cell r="K23646">
            <v>0</v>
          </cell>
          <cell r="L23646">
            <v>0</v>
          </cell>
          <cell r="M23646">
            <v>0</v>
          </cell>
          <cell r="N23646">
            <v>0</v>
          </cell>
          <cell r="O23646">
            <v>0</v>
          </cell>
          <cell r="P23646">
            <v>0</v>
          </cell>
          <cell r="Q23646">
            <v>0</v>
          </cell>
          <cell r="R23646">
            <v>0</v>
          </cell>
          <cell r="S23646">
            <v>0</v>
          </cell>
          <cell r="T23646">
            <v>0</v>
          </cell>
          <cell r="U23646">
            <v>0</v>
          </cell>
          <cell r="V23646">
            <v>0</v>
          </cell>
          <cell r="W23646">
            <v>0</v>
          </cell>
          <cell r="X23646">
            <v>0</v>
          </cell>
          <cell r="Y23646">
            <v>0</v>
          </cell>
          <cell r="Z23646">
            <v>0</v>
          </cell>
          <cell r="AA23646">
            <v>0</v>
          </cell>
          <cell r="AB23646">
            <v>0</v>
          </cell>
        </row>
        <row r="23650">
          <cell r="E23650">
            <v>0</v>
          </cell>
          <cell r="H23650">
            <v>0</v>
          </cell>
          <cell r="I23650">
            <v>0</v>
          </cell>
          <cell r="J23650">
            <v>0</v>
          </cell>
          <cell r="K23650">
            <v>0</v>
          </cell>
          <cell r="Q23650">
            <v>0</v>
          </cell>
          <cell r="R23650">
            <v>0</v>
          </cell>
          <cell r="S23650">
            <v>0</v>
          </cell>
          <cell r="T23650">
            <v>0</v>
          </cell>
          <cell r="U23650">
            <v>0</v>
          </cell>
          <cell r="V23650">
            <v>0</v>
          </cell>
          <cell r="W23650">
            <v>0</v>
          </cell>
          <cell r="X23650">
            <v>0</v>
          </cell>
          <cell r="Y23650">
            <v>0</v>
          </cell>
          <cell r="Z23650">
            <v>0</v>
          </cell>
          <cell r="AA23650">
            <v>0</v>
          </cell>
          <cell r="AB23650">
            <v>0</v>
          </cell>
        </row>
        <row r="23710">
          <cell r="E23710">
            <v>1119000</v>
          </cell>
          <cell r="H23710">
            <v>248777.58000000002</v>
          </cell>
          <cell r="I23710">
            <v>296780.58</v>
          </cell>
          <cell r="J23710">
            <v>233777.58000000002</v>
          </cell>
          <cell r="K23710">
            <v>339664.25999999995</v>
          </cell>
          <cell r="L23710">
            <v>0</v>
          </cell>
          <cell r="M23710">
            <v>0</v>
          </cell>
          <cell r="N23710">
            <v>0</v>
          </cell>
          <cell r="O23710">
            <v>0</v>
          </cell>
          <cell r="P23710">
            <v>0</v>
          </cell>
          <cell r="Q23710">
            <v>77925.86</v>
          </cell>
          <cell r="R23710">
            <v>77925.86</v>
          </cell>
          <cell r="S23710">
            <v>92925.86</v>
          </cell>
          <cell r="T23710">
            <v>69003</v>
          </cell>
          <cell r="U23710">
            <v>149851.72</v>
          </cell>
          <cell r="V23710">
            <v>77925.86</v>
          </cell>
          <cell r="W23710">
            <v>77925.86</v>
          </cell>
          <cell r="X23710">
            <v>77925.86</v>
          </cell>
          <cell r="Y23710">
            <v>77925.86</v>
          </cell>
          <cell r="Z23710">
            <v>77925.86</v>
          </cell>
          <cell r="AA23710">
            <v>155928.85999999999</v>
          </cell>
          <cell r="AB23710">
            <v>105809.54</v>
          </cell>
        </row>
        <row r="23822">
          <cell r="E23822">
            <v>684982000</v>
          </cell>
          <cell r="H23822">
            <v>145252183.27000001</v>
          </cell>
          <cell r="I23822">
            <v>254836302.85999998</v>
          </cell>
          <cell r="J23822">
            <v>215608856.47</v>
          </cell>
          <cell r="K23822">
            <v>69023480.74000001</v>
          </cell>
          <cell r="L23822">
            <v>0</v>
          </cell>
          <cell r="M23822">
            <v>0</v>
          </cell>
          <cell r="N23822">
            <v>0</v>
          </cell>
          <cell r="O23822">
            <v>0</v>
          </cell>
          <cell r="P23822">
            <v>0</v>
          </cell>
          <cell r="Q23822">
            <v>10353338.6</v>
          </cell>
          <cell r="R23822">
            <v>37072979.550000004</v>
          </cell>
          <cell r="S23822">
            <v>97825865.120000005</v>
          </cell>
          <cell r="T23822">
            <v>53535405.539999999</v>
          </cell>
          <cell r="U23822">
            <v>81939820.310000002</v>
          </cell>
          <cell r="V23822">
            <v>119361077.01000001</v>
          </cell>
          <cell r="W23822">
            <v>85377314.290000007</v>
          </cell>
          <cell r="X23822">
            <v>138271528.41999999</v>
          </cell>
          <cell r="Y23822">
            <v>-8039986.2400000002</v>
          </cell>
          <cell r="Z23822">
            <v>66582434</v>
          </cell>
          <cell r="AA23822">
            <v>-320971.48</v>
          </cell>
          <cell r="AB23822">
            <v>2762018.2199999997</v>
          </cell>
        </row>
        <row r="23828">
          <cell r="E23828">
            <v>0</v>
          </cell>
          <cell r="H23828">
            <v>0</v>
          </cell>
          <cell r="I23828">
            <v>0</v>
          </cell>
          <cell r="J23828">
            <v>0</v>
          </cell>
          <cell r="K23828">
            <v>0</v>
          </cell>
          <cell r="L23828">
            <v>0</v>
          </cell>
          <cell r="M23828">
            <v>0</v>
          </cell>
          <cell r="N23828">
            <v>0</v>
          </cell>
          <cell r="O23828">
            <v>0</v>
          </cell>
          <cell r="P23828">
            <v>0</v>
          </cell>
          <cell r="Q23828">
            <v>0</v>
          </cell>
          <cell r="R23828">
            <v>0</v>
          </cell>
          <cell r="S23828">
            <v>0</v>
          </cell>
          <cell r="T23828">
            <v>0</v>
          </cell>
          <cell r="U23828">
            <v>0</v>
          </cell>
          <cell r="V23828">
            <v>0</v>
          </cell>
          <cell r="W23828">
            <v>0</v>
          </cell>
          <cell r="X23828">
            <v>0</v>
          </cell>
          <cell r="Y23828">
            <v>0</v>
          </cell>
          <cell r="Z23828">
            <v>0</v>
          </cell>
          <cell r="AA23828">
            <v>0</v>
          </cell>
          <cell r="AB23828">
            <v>0</v>
          </cell>
        </row>
        <row r="23857">
          <cell r="E23857">
            <v>0</v>
          </cell>
          <cell r="H23857">
            <v>0</v>
          </cell>
          <cell r="I23857">
            <v>0</v>
          </cell>
          <cell r="J23857">
            <v>0</v>
          </cell>
          <cell r="K23857">
            <v>0</v>
          </cell>
          <cell r="L23857">
            <v>0</v>
          </cell>
          <cell r="M23857">
            <v>0</v>
          </cell>
          <cell r="N23857">
            <v>0</v>
          </cell>
          <cell r="O23857">
            <v>0</v>
          </cell>
          <cell r="P23857">
            <v>0</v>
          </cell>
          <cell r="Q23857">
            <v>0</v>
          </cell>
          <cell r="R23857">
            <v>0</v>
          </cell>
          <cell r="S23857">
            <v>0</v>
          </cell>
          <cell r="T23857">
            <v>0</v>
          </cell>
          <cell r="U23857">
            <v>0</v>
          </cell>
          <cell r="V23857">
            <v>0</v>
          </cell>
          <cell r="W23857">
            <v>0</v>
          </cell>
          <cell r="X23857">
            <v>0</v>
          </cell>
          <cell r="Y23857">
            <v>0</v>
          </cell>
          <cell r="Z23857">
            <v>0</v>
          </cell>
          <cell r="AA23857">
            <v>0</v>
          </cell>
          <cell r="AB23857">
            <v>0</v>
          </cell>
        </row>
        <row r="23861">
          <cell r="E23861">
            <v>0</v>
          </cell>
          <cell r="H23861">
            <v>0</v>
          </cell>
          <cell r="I23861">
            <v>0</v>
          </cell>
          <cell r="J23861">
            <v>0</v>
          </cell>
          <cell r="K23861">
            <v>0</v>
          </cell>
          <cell r="Q23861">
            <v>0</v>
          </cell>
          <cell r="R23861">
            <v>0</v>
          </cell>
          <cell r="S23861">
            <v>0</v>
          </cell>
          <cell r="T23861">
            <v>0</v>
          </cell>
          <cell r="U23861">
            <v>0</v>
          </cell>
          <cell r="V23861">
            <v>0</v>
          </cell>
          <cell r="W23861">
            <v>0</v>
          </cell>
          <cell r="X23861">
            <v>0</v>
          </cell>
          <cell r="Y23861">
            <v>0</v>
          </cell>
          <cell r="Z23861">
            <v>0</v>
          </cell>
          <cell r="AA23861">
            <v>0</v>
          </cell>
          <cell r="AB23861">
            <v>0</v>
          </cell>
        </row>
        <row r="23921">
          <cell r="E23921">
            <v>1119000</v>
          </cell>
          <cell r="H23921">
            <v>248777.58000000002</v>
          </cell>
          <cell r="I23921">
            <v>296480.57999999996</v>
          </cell>
          <cell r="J23921">
            <v>233777.58000000002</v>
          </cell>
          <cell r="K23921">
            <v>326777.58000000007</v>
          </cell>
          <cell r="L23921">
            <v>0</v>
          </cell>
          <cell r="M23921">
            <v>0</v>
          </cell>
          <cell r="N23921">
            <v>0</v>
          </cell>
          <cell r="O23921">
            <v>0</v>
          </cell>
          <cell r="P23921">
            <v>0</v>
          </cell>
          <cell r="Q23921">
            <v>0</v>
          </cell>
          <cell r="R23921">
            <v>155851.72</v>
          </cell>
          <cell r="S23921">
            <v>92925.86</v>
          </cell>
          <cell r="T23921">
            <v>77925.86</v>
          </cell>
          <cell r="U23921">
            <v>140928.85999999999</v>
          </cell>
          <cell r="V23921">
            <v>77625.86</v>
          </cell>
          <cell r="W23921">
            <v>77925.86</v>
          </cell>
          <cell r="X23921">
            <v>77925.86</v>
          </cell>
          <cell r="Y23921">
            <v>77925.86</v>
          </cell>
          <cell r="Z23921">
            <v>77925.86</v>
          </cell>
          <cell r="AA23921">
            <v>155925.85999999999</v>
          </cell>
          <cell r="AB23921">
            <v>92925.860000000102</v>
          </cell>
        </row>
        <row r="24033">
          <cell r="E24033">
            <v>1030556000</v>
          </cell>
          <cell r="H24033">
            <v>247005067.85000002</v>
          </cell>
          <cell r="I24033">
            <v>485606695.83000004</v>
          </cell>
          <cell r="J24033">
            <v>296439743.44</v>
          </cell>
          <cell r="K24033">
            <v>919471.63000000012</v>
          </cell>
          <cell r="L24033">
            <v>0</v>
          </cell>
          <cell r="M24033">
            <v>0</v>
          </cell>
          <cell r="N24033">
            <v>0</v>
          </cell>
          <cell r="O24033">
            <v>0</v>
          </cell>
          <cell r="P24033">
            <v>0</v>
          </cell>
          <cell r="Q24033">
            <v>10852</v>
          </cell>
          <cell r="R24033">
            <v>142579087.34</v>
          </cell>
          <cell r="S24033">
            <v>104415128.51000001</v>
          </cell>
          <cell r="T24033">
            <v>171050996.16999999</v>
          </cell>
          <cell r="U24033">
            <v>158520489.65000001</v>
          </cell>
          <cell r="V24033">
            <v>156035210.00999999</v>
          </cell>
          <cell r="W24033">
            <v>58124643.969999999</v>
          </cell>
          <cell r="X24033">
            <v>215807328.22</v>
          </cell>
          <cell r="Y24033">
            <v>22507771.25</v>
          </cell>
          <cell r="Z24033">
            <v>239823.37</v>
          </cell>
          <cell r="AA24033">
            <v>362308.2</v>
          </cell>
          <cell r="AB24033">
            <v>317340.06000000023</v>
          </cell>
        </row>
        <row r="24039">
          <cell r="E24039">
            <v>0</v>
          </cell>
          <cell r="H24039">
            <v>0</v>
          </cell>
          <cell r="I24039">
            <v>0</v>
          </cell>
          <cell r="J24039">
            <v>0</v>
          </cell>
          <cell r="K24039">
            <v>0</v>
          </cell>
          <cell r="L24039">
            <v>0</v>
          </cell>
          <cell r="M24039">
            <v>0</v>
          </cell>
          <cell r="N24039">
            <v>0</v>
          </cell>
          <cell r="O24039">
            <v>0</v>
          </cell>
          <cell r="P24039">
            <v>0</v>
          </cell>
          <cell r="Q24039">
            <v>0</v>
          </cell>
          <cell r="R24039">
            <v>0</v>
          </cell>
          <cell r="S24039">
            <v>0</v>
          </cell>
          <cell r="T24039">
            <v>0</v>
          </cell>
          <cell r="U24039">
            <v>0</v>
          </cell>
          <cell r="V24039">
            <v>0</v>
          </cell>
          <cell r="W24039">
            <v>0</v>
          </cell>
          <cell r="X24039">
            <v>0</v>
          </cell>
          <cell r="Y24039">
            <v>0</v>
          </cell>
          <cell r="Z24039">
            <v>0</v>
          </cell>
          <cell r="AA24039">
            <v>0</v>
          </cell>
          <cell r="AB24039">
            <v>0</v>
          </cell>
        </row>
        <row r="24068">
          <cell r="E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72">
          <cell r="E24072">
            <v>0</v>
          </cell>
          <cell r="H24072">
            <v>0</v>
          </cell>
          <cell r="I24072">
            <v>0</v>
          </cell>
          <cell r="J24072">
            <v>0</v>
          </cell>
          <cell r="K24072">
            <v>0</v>
          </cell>
          <cell r="Q24072">
            <v>0</v>
          </cell>
          <cell r="R24072">
            <v>0</v>
          </cell>
          <cell r="S24072">
            <v>0</v>
          </cell>
          <cell r="T24072">
            <v>0</v>
          </cell>
          <cell r="U24072">
            <v>0</v>
          </cell>
          <cell r="V24072">
            <v>0</v>
          </cell>
          <cell r="W24072">
            <v>0</v>
          </cell>
          <cell r="X24072">
            <v>0</v>
          </cell>
          <cell r="Y24072">
            <v>0</v>
          </cell>
          <cell r="Z24072">
            <v>0</v>
          </cell>
          <cell r="AA24072">
            <v>0</v>
          </cell>
          <cell r="AB24072">
            <v>0</v>
          </cell>
        </row>
        <row r="24132">
          <cell r="E24132">
            <v>1119000</v>
          </cell>
          <cell r="H24132">
            <v>248765.08</v>
          </cell>
          <cell r="I24132">
            <v>296780.57999999996</v>
          </cell>
          <cell r="J24132">
            <v>234497.58000000002</v>
          </cell>
          <cell r="K24132">
            <v>338956.75999999995</v>
          </cell>
          <cell r="L24132">
            <v>0</v>
          </cell>
          <cell r="M24132">
            <v>0</v>
          </cell>
          <cell r="N24132">
            <v>0</v>
          </cell>
          <cell r="O24132">
            <v>0</v>
          </cell>
          <cell r="P24132">
            <v>0</v>
          </cell>
          <cell r="Q24132">
            <v>77629.440000000002</v>
          </cell>
          <cell r="R24132">
            <v>77925.86</v>
          </cell>
          <cell r="S24132">
            <v>93209.78</v>
          </cell>
          <cell r="T24132">
            <v>77925.86</v>
          </cell>
          <cell r="U24132">
            <v>140928.85999999999</v>
          </cell>
          <cell r="V24132">
            <v>77925.86</v>
          </cell>
          <cell r="W24132">
            <v>78645.86</v>
          </cell>
          <cell r="X24132">
            <v>77925.86</v>
          </cell>
          <cell r="Y24132">
            <v>77925.86</v>
          </cell>
          <cell r="Z24132">
            <v>77925.86</v>
          </cell>
          <cell r="AA24132">
            <v>170928.86</v>
          </cell>
          <cell r="AB24132">
            <v>90102.04</v>
          </cell>
        </row>
        <row r="24244">
          <cell r="E24244">
            <v>2159062000</v>
          </cell>
          <cell r="H24244">
            <v>482979342.08999997</v>
          </cell>
          <cell r="I24244">
            <v>670428065.32999992</v>
          </cell>
          <cell r="J24244">
            <v>701082813.44000006</v>
          </cell>
          <cell r="K24244">
            <v>304217366.16000003</v>
          </cell>
          <cell r="L24244">
            <v>0</v>
          </cell>
          <cell r="M24244">
            <v>0</v>
          </cell>
          <cell r="N24244">
            <v>0</v>
          </cell>
          <cell r="O24244">
            <v>0</v>
          </cell>
          <cell r="P24244">
            <v>0</v>
          </cell>
          <cell r="Q24244">
            <v>124487404.98999999</v>
          </cell>
          <cell r="R24244">
            <v>138561330.65000001</v>
          </cell>
          <cell r="S24244">
            <v>219930606.44999999</v>
          </cell>
          <cell r="T24244">
            <v>39440931.889999993</v>
          </cell>
          <cell r="U24244">
            <v>398874149.54000002</v>
          </cell>
          <cell r="V24244">
            <v>232112983.90000001</v>
          </cell>
          <cell r="W24244">
            <v>300080826.44</v>
          </cell>
          <cell r="X24244">
            <v>79430499.200000003</v>
          </cell>
          <cell r="Y24244">
            <v>321571487.80000001</v>
          </cell>
          <cell r="Z24244">
            <v>176136044.07999998</v>
          </cell>
          <cell r="AA24244">
            <v>122155753.64999999</v>
          </cell>
          <cell r="AB24244">
            <v>5925568.4300000006</v>
          </cell>
        </row>
        <row r="24250">
          <cell r="E24250">
            <v>0</v>
          </cell>
          <cell r="H24250">
            <v>0</v>
          </cell>
          <cell r="I24250">
            <v>0</v>
          </cell>
          <cell r="J24250">
            <v>0</v>
          </cell>
          <cell r="K24250">
            <v>0</v>
          </cell>
          <cell r="L24250">
            <v>0</v>
          </cell>
          <cell r="M24250">
            <v>0</v>
          </cell>
          <cell r="N24250">
            <v>0</v>
          </cell>
          <cell r="O24250">
            <v>0</v>
          </cell>
          <cell r="P24250">
            <v>0</v>
          </cell>
          <cell r="Q24250">
            <v>0</v>
          </cell>
          <cell r="R24250">
            <v>0</v>
          </cell>
          <cell r="S24250">
            <v>0</v>
          </cell>
          <cell r="T24250">
            <v>0</v>
          </cell>
          <cell r="U24250">
            <v>0</v>
          </cell>
          <cell r="V24250">
            <v>0</v>
          </cell>
          <cell r="W24250">
            <v>0</v>
          </cell>
          <cell r="X24250">
            <v>0</v>
          </cell>
          <cell r="Y24250">
            <v>0</v>
          </cell>
          <cell r="Z24250">
            <v>0</v>
          </cell>
          <cell r="AA24250">
            <v>0</v>
          </cell>
          <cell r="AB24250">
            <v>0</v>
          </cell>
        </row>
        <row r="24279">
          <cell r="E24279">
            <v>0</v>
          </cell>
          <cell r="H24279">
            <v>0</v>
          </cell>
          <cell r="I24279">
            <v>0</v>
          </cell>
          <cell r="J24279">
            <v>0</v>
          </cell>
          <cell r="K24279">
            <v>0</v>
          </cell>
          <cell r="L24279">
            <v>0</v>
          </cell>
          <cell r="M24279">
            <v>0</v>
          </cell>
          <cell r="N24279">
            <v>0</v>
          </cell>
          <cell r="O24279">
            <v>0</v>
          </cell>
          <cell r="P24279">
            <v>0</v>
          </cell>
          <cell r="Q24279">
            <v>0</v>
          </cell>
          <cell r="R24279">
            <v>0</v>
          </cell>
          <cell r="S24279">
            <v>0</v>
          </cell>
          <cell r="T24279">
            <v>0</v>
          </cell>
          <cell r="U24279">
            <v>0</v>
          </cell>
          <cell r="V24279">
            <v>0</v>
          </cell>
          <cell r="W24279">
            <v>0</v>
          </cell>
          <cell r="X24279">
            <v>0</v>
          </cell>
          <cell r="Y24279">
            <v>0</v>
          </cell>
          <cell r="Z24279">
            <v>0</v>
          </cell>
          <cell r="AA24279">
            <v>0</v>
          </cell>
          <cell r="AB24279">
            <v>0</v>
          </cell>
        </row>
        <row r="24283">
          <cell r="E24283">
            <v>0</v>
          </cell>
          <cell r="H24283">
            <v>0</v>
          </cell>
          <cell r="I24283">
            <v>0</v>
          </cell>
          <cell r="J24283">
            <v>0</v>
          </cell>
          <cell r="K24283">
            <v>0</v>
          </cell>
          <cell r="Q24283">
            <v>0</v>
          </cell>
          <cell r="R24283">
            <v>0</v>
          </cell>
          <cell r="S24283">
            <v>0</v>
          </cell>
          <cell r="T24283">
            <v>0</v>
          </cell>
          <cell r="U24283">
            <v>0</v>
          </cell>
          <cell r="V24283">
            <v>0</v>
          </cell>
          <cell r="W24283">
            <v>0</v>
          </cell>
          <cell r="X24283">
            <v>0</v>
          </cell>
          <cell r="Y24283">
            <v>0</v>
          </cell>
          <cell r="Z24283">
            <v>0</v>
          </cell>
          <cell r="AA24283">
            <v>0</v>
          </cell>
          <cell r="AB24283">
            <v>0</v>
          </cell>
        </row>
        <row r="24343">
          <cell r="E24343">
            <v>1119000</v>
          </cell>
          <cell r="H24343">
            <v>251993.2</v>
          </cell>
          <cell r="I24343">
            <v>298030.58</v>
          </cell>
          <cell r="J24343">
            <v>234227.57999999996</v>
          </cell>
          <cell r="K24343">
            <v>334748.63999999996</v>
          </cell>
          <cell r="L24343">
            <v>0</v>
          </cell>
          <cell r="M24343">
            <v>0</v>
          </cell>
          <cell r="N24343">
            <v>0</v>
          </cell>
          <cell r="O24343">
            <v>0</v>
          </cell>
          <cell r="P24343">
            <v>0</v>
          </cell>
          <cell r="Q24343">
            <v>77629.440000000002</v>
          </cell>
          <cell r="R24343">
            <v>100500.4</v>
          </cell>
          <cell r="S24343">
            <v>73863.360000000015</v>
          </cell>
          <cell r="T24343">
            <v>78225.859999999986</v>
          </cell>
          <cell r="U24343">
            <v>140928.85999999993</v>
          </cell>
          <cell r="V24343">
            <v>78875.860000000102</v>
          </cell>
          <cell r="W24343">
            <v>78375.86</v>
          </cell>
          <cell r="X24343">
            <v>77925.859999999986</v>
          </cell>
          <cell r="Y24343">
            <v>77925.859999999986</v>
          </cell>
          <cell r="Z24343">
            <v>77925.85999999987</v>
          </cell>
          <cell r="AA24343">
            <v>229881.86</v>
          </cell>
          <cell r="AB24343">
            <v>26940.9200000001</v>
          </cell>
        </row>
        <row r="24455">
          <cell r="E24455">
            <v>1329744000</v>
          </cell>
          <cell r="H24455">
            <v>330336553.38999999</v>
          </cell>
          <cell r="I24455">
            <v>487402283.14999992</v>
          </cell>
          <cell r="J24455">
            <v>429351440.81000012</v>
          </cell>
          <cell r="K24455">
            <v>82508303.650000006</v>
          </cell>
          <cell r="L24455">
            <v>0</v>
          </cell>
          <cell r="M24455">
            <v>0</v>
          </cell>
          <cell r="N24455">
            <v>0</v>
          </cell>
          <cell r="O24455">
            <v>0</v>
          </cell>
          <cell r="P24455">
            <v>0</v>
          </cell>
          <cell r="Q24455">
            <v>125233500</v>
          </cell>
          <cell r="R24455">
            <v>94257582.189999998</v>
          </cell>
          <cell r="S24455">
            <v>110845471.2</v>
          </cell>
          <cell r="T24455">
            <v>552050.28</v>
          </cell>
          <cell r="U24455">
            <v>270255315.10999995</v>
          </cell>
          <cell r="V24455">
            <v>216594917.75999999</v>
          </cell>
          <cell r="W24455">
            <v>53293418.090000004</v>
          </cell>
          <cell r="X24455">
            <v>13191920.370000001</v>
          </cell>
          <cell r="Y24455">
            <v>362866102.35000002</v>
          </cell>
          <cell r="Z24455">
            <v>72094189.989999995</v>
          </cell>
          <cell r="AA24455">
            <v>5879849.4000000004</v>
          </cell>
          <cell r="AB24455">
            <v>4534264.26</v>
          </cell>
        </row>
        <row r="24461">
          <cell r="E24461">
            <v>0</v>
          </cell>
          <cell r="H24461">
            <v>0</v>
          </cell>
          <cell r="I24461">
            <v>0</v>
          </cell>
          <cell r="J24461">
            <v>0</v>
          </cell>
          <cell r="K24461">
            <v>0</v>
          </cell>
          <cell r="L24461">
            <v>0</v>
          </cell>
          <cell r="M24461">
            <v>0</v>
          </cell>
          <cell r="N24461">
            <v>0</v>
          </cell>
          <cell r="O24461">
            <v>0</v>
          </cell>
          <cell r="P24461">
            <v>0</v>
          </cell>
          <cell r="Q24461">
            <v>0</v>
          </cell>
          <cell r="R24461">
            <v>0</v>
          </cell>
          <cell r="S24461">
            <v>0</v>
          </cell>
          <cell r="T24461">
            <v>0</v>
          </cell>
          <cell r="U24461">
            <v>0</v>
          </cell>
          <cell r="V24461">
            <v>0</v>
          </cell>
          <cell r="W24461">
            <v>0</v>
          </cell>
          <cell r="X24461">
            <v>0</v>
          </cell>
          <cell r="Y24461">
            <v>0</v>
          </cell>
          <cell r="Z24461">
            <v>0</v>
          </cell>
          <cell r="AA24461">
            <v>0</v>
          </cell>
          <cell r="AB24461">
            <v>0</v>
          </cell>
        </row>
        <row r="24490">
          <cell r="E24490">
            <v>0</v>
          </cell>
          <cell r="H24490">
            <v>0</v>
          </cell>
          <cell r="I24490">
            <v>0</v>
          </cell>
          <cell r="J24490">
            <v>0</v>
          </cell>
          <cell r="K24490">
            <v>0</v>
          </cell>
          <cell r="L24490">
            <v>0</v>
          </cell>
          <cell r="M24490">
            <v>0</v>
          </cell>
          <cell r="N24490">
            <v>0</v>
          </cell>
          <cell r="O24490">
            <v>0</v>
          </cell>
          <cell r="P24490">
            <v>0</v>
          </cell>
          <cell r="Q24490">
            <v>0</v>
          </cell>
          <cell r="R24490">
            <v>0</v>
          </cell>
          <cell r="S24490">
            <v>0</v>
          </cell>
          <cell r="T24490">
            <v>0</v>
          </cell>
          <cell r="U24490">
            <v>0</v>
          </cell>
          <cell r="V24490">
            <v>0</v>
          </cell>
          <cell r="W24490">
            <v>0</v>
          </cell>
          <cell r="X24490">
            <v>0</v>
          </cell>
          <cell r="Y24490">
            <v>0</v>
          </cell>
          <cell r="Z24490">
            <v>0</v>
          </cell>
          <cell r="AA24490">
            <v>0</v>
          </cell>
          <cell r="AB24490">
            <v>0</v>
          </cell>
        </row>
        <row r="24494">
          <cell r="E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54">
          <cell r="E24554">
            <v>1119000</v>
          </cell>
          <cell r="H24554">
            <v>251781.15999999997</v>
          </cell>
          <cell r="I24554">
            <v>300364.49999999994</v>
          </cell>
          <cell r="J24554">
            <v>225792.22</v>
          </cell>
          <cell r="K24554">
            <v>335078.44</v>
          </cell>
          <cell r="L24554">
            <v>0</v>
          </cell>
          <cell r="M24554">
            <v>0</v>
          </cell>
          <cell r="N24554">
            <v>0</v>
          </cell>
          <cell r="O24554">
            <v>0</v>
          </cell>
          <cell r="P24554">
            <v>0</v>
          </cell>
          <cell r="Q24554">
            <v>0</v>
          </cell>
          <cell r="R24554">
            <v>153189.29999999999</v>
          </cell>
          <cell r="S24554">
            <v>98591.86</v>
          </cell>
          <cell r="T24554">
            <v>77925.86</v>
          </cell>
          <cell r="U24554">
            <v>141212.77999999997</v>
          </cell>
          <cell r="V24554">
            <v>81225.86</v>
          </cell>
          <cell r="W24554">
            <v>77163.360000000001</v>
          </cell>
          <cell r="X24554">
            <v>77925.86</v>
          </cell>
          <cell r="Y24554">
            <v>70703</v>
          </cell>
          <cell r="Z24554">
            <v>84723.72</v>
          </cell>
          <cell r="AA24554">
            <v>154866.35999999999</v>
          </cell>
          <cell r="AB24554">
            <v>95488.36</v>
          </cell>
        </row>
        <row r="24666">
          <cell r="E24666">
            <v>1362810000</v>
          </cell>
          <cell r="H24666">
            <v>277197877.48000002</v>
          </cell>
          <cell r="I24666">
            <v>459170237.75999999</v>
          </cell>
          <cell r="J24666">
            <v>253106762.04999998</v>
          </cell>
          <cell r="K24666">
            <v>372368743.08999997</v>
          </cell>
          <cell r="L24666">
            <v>0</v>
          </cell>
          <cell r="M24666">
            <v>0</v>
          </cell>
          <cell r="N24666">
            <v>0</v>
          </cell>
          <cell r="O24666">
            <v>0</v>
          </cell>
          <cell r="P24666">
            <v>0</v>
          </cell>
          <cell r="Q24666">
            <v>13836746</v>
          </cell>
          <cell r="R24666">
            <v>17434776.66</v>
          </cell>
          <cell r="S24666">
            <v>245926354.81999999</v>
          </cell>
          <cell r="T24666">
            <v>150444799.55000001</v>
          </cell>
          <cell r="U24666">
            <v>99150358.969999999</v>
          </cell>
          <cell r="V24666">
            <v>209575079.24000001</v>
          </cell>
          <cell r="W24666">
            <v>76317771.430000007</v>
          </cell>
          <cell r="X24666">
            <v>121158078.38</v>
          </cell>
          <cell r="Y24666">
            <v>55630912.240000002</v>
          </cell>
          <cell r="Z24666">
            <v>88948993.150000006</v>
          </cell>
          <cell r="AA24666">
            <v>206806186.27000001</v>
          </cell>
          <cell r="AB24666">
            <v>76613563.669999987</v>
          </cell>
        </row>
        <row r="24672">
          <cell r="E24672">
            <v>0</v>
          </cell>
          <cell r="H24672">
            <v>0</v>
          </cell>
          <cell r="I24672">
            <v>0</v>
          </cell>
          <cell r="J24672">
            <v>0</v>
          </cell>
          <cell r="K24672">
            <v>0</v>
          </cell>
          <cell r="L24672">
            <v>0</v>
          </cell>
          <cell r="M24672">
            <v>0</v>
          </cell>
          <cell r="N24672">
            <v>0</v>
          </cell>
          <cell r="O24672">
            <v>0</v>
          </cell>
          <cell r="P24672">
            <v>0</v>
          </cell>
          <cell r="Q24672">
            <v>0</v>
          </cell>
          <cell r="R24672">
            <v>0</v>
          </cell>
          <cell r="S24672">
            <v>0</v>
          </cell>
          <cell r="T24672">
            <v>0</v>
          </cell>
          <cell r="U24672">
            <v>0</v>
          </cell>
          <cell r="V24672">
            <v>0</v>
          </cell>
          <cell r="W24672">
            <v>0</v>
          </cell>
          <cell r="X24672">
            <v>0</v>
          </cell>
          <cell r="Y24672">
            <v>0</v>
          </cell>
          <cell r="Z24672">
            <v>0</v>
          </cell>
          <cell r="AA24672">
            <v>0</v>
          </cell>
          <cell r="AB24672">
            <v>0</v>
          </cell>
        </row>
        <row r="24701">
          <cell r="E24701">
            <v>0</v>
          </cell>
          <cell r="H24701">
            <v>0</v>
          </cell>
          <cell r="I24701">
            <v>0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0</v>
          </cell>
          <cell r="R24701">
            <v>0</v>
          </cell>
          <cell r="S24701">
            <v>0</v>
          </cell>
          <cell r="T24701">
            <v>0</v>
          </cell>
          <cell r="U24701">
            <v>0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5">
          <cell r="E24705">
            <v>0</v>
          </cell>
          <cell r="H24705">
            <v>0</v>
          </cell>
          <cell r="I24705">
            <v>0</v>
          </cell>
          <cell r="J24705">
            <v>0</v>
          </cell>
          <cell r="K24705">
            <v>0</v>
          </cell>
          <cell r="Q24705">
            <v>0</v>
          </cell>
          <cell r="R24705">
            <v>0</v>
          </cell>
          <cell r="S24705">
            <v>0</v>
          </cell>
          <cell r="T24705">
            <v>0</v>
          </cell>
          <cell r="U24705">
            <v>0</v>
          </cell>
          <cell r="V24705">
            <v>0</v>
          </cell>
          <cell r="W24705">
            <v>0</v>
          </cell>
          <cell r="X24705">
            <v>0</v>
          </cell>
          <cell r="Y24705">
            <v>0</v>
          </cell>
          <cell r="Z24705">
            <v>0</v>
          </cell>
          <cell r="AA24705">
            <v>0</v>
          </cell>
          <cell r="AB24705">
            <v>0</v>
          </cell>
        </row>
        <row r="24765">
          <cell r="E24765">
            <v>1119000</v>
          </cell>
          <cell r="H24765">
            <v>250268.65999999997</v>
          </cell>
          <cell r="I24765">
            <v>365783.57999999996</v>
          </cell>
          <cell r="J24765">
            <v>167274.57999999999</v>
          </cell>
          <cell r="K24765">
            <v>335673.18</v>
          </cell>
          <cell r="L24765">
            <v>0</v>
          </cell>
          <cell r="M24765">
            <v>0</v>
          </cell>
          <cell r="N24765">
            <v>0</v>
          </cell>
          <cell r="O24765">
            <v>0</v>
          </cell>
          <cell r="P24765">
            <v>0</v>
          </cell>
          <cell r="Q24765">
            <v>75263.44</v>
          </cell>
          <cell r="R24765">
            <v>92913.36</v>
          </cell>
          <cell r="S24765">
            <v>82091.86</v>
          </cell>
          <cell r="T24765">
            <v>77925.86</v>
          </cell>
          <cell r="U24765">
            <v>140166.35999999999</v>
          </cell>
          <cell r="V24765">
            <v>147691.35999999999</v>
          </cell>
          <cell r="W24765">
            <v>11122.86</v>
          </cell>
          <cell r="X24765">
            <v>78225.86</v>
          </cell>
          <cell r="Y24765">
            <v>77925.859999999986</v>
          </cell>
          <cell r="Z24765">
            <v>78209.78</v>
          </cell>
          <cell r="AA24765">
            <v>155928.85999999999</v>
          </cell>
          <cell r="AB24765">
            <v>101534.54000000001</v>
          </cell>
        </row>
        <row r="24877">
          <cell r="E24877">
            <v>916546000</v>
          </cell>
          <cell r="H24877">
            <v>434024332.04000002</v>
          </cell>
          <cell r="I24877">
            <v>250596946.78</v>
          </cell>
          <cell r="J24877">
            <v>228810503.41999999</v>
          </cell>
          <cell r="K24877">
            <v>3114217.76</v>
          </cell>
          <cell r="L24877">
            <v>0</v>
          </cell>
          <cell r="M24877">
            <v>0</v>
          </cell>
          <cell r="N24877">
            <v>0</v>
          </cell>
          <cell r="O24877">
            <v>0</v>
          </cell>
          <cell r="P24877">
            <v>0</v>
          </cell>
          <cell r="Q24877">
            <v>205973891.05000001</v>
          </cell>
          <cell r="R24877">
            <v>0</v>
          </cell>
          <cell r="S24877">
            <v>228050440.99000001</v>
          </cell>
          <cell r="T24877">
            <v>166590.01999999999</v>
          </cell>
          <cell r="U24877">
            <v>153041.60999999999</v>
          </cell>
          <cell r="V24877">
            <v>250277315.15000001</v>
          </cell>
          <cell r="W24877">
            <v>392653.87</v>
          </cell>
          <cell r="X24877">
            <v>243761.97999999998</v>
          </cell>
          <cell r="Y24877">
            <v>228174087.56999999</v>
          </cell>
          <cell r="Z24877">
            <v>867575.35</v>
          </cell>
          <cell r="AA24877">
            <v>684550.33</v>
          </cell>
          <cell r="AB24877">
            <v>1562092.08</v>
          </cell>
        </row>
        <row r="24883">
          <cell r="E24883">
            <v>0</v>
          </cell>
          <cell r="H24883">
            <v>0</v>
          </cell>
          <cell r="I24883">
            <v>0</v>
          </cell>
          <cell r="J24883">
            <v>0</v>
          </cell>
          <cell r="K24883">
            <v>0</v>
          </cell>
          <cell r="L24883">
            <v>0</v>
          </cell>
          <cell r="M24883">
            <v>0</v>
          </cell>
          <cell r="N24883">
            <v>0</v>
          </cell>
          <cell r="O24883">
            <v>0</v>
          </cell>
          <cell r="P24883">
            <v>0</v>
          </cell>
          <cell r="Q24883">
            <v>0</v>
          </cell>
          <cell r="R24883">
            <v>0</v>
          </cell>
          <cell r="S24883">
            <v>0</v>
          </cell>
          <cell r="T24883">
            <v>0</v>
          </cell>
          <cell r="U24883">
            <v>0</v>
          </cell>
          <cell r="V24883">
            <v>0</v>
          </cell>
          <cell r="W24883">
            <v>0</v>
          </cell>
          <cell r="X24883">
            <v>0</v>
          </cell>
          <cell r="Y24883">
            <v>0</v>
          </cell>
          <cell r="Z24883">
            <v>0</v>
          </cell>
          <cell r="AA24883">
            <v>0</v>
          </cell>
          <cell r="AB24883">
            <v>0</v>
          </cell>
        </row>
        <row r="24912">
          <cell r="E24912">
            <v>0</v>
          </cell>
          <cell r="H24912">
            <v>0</v>
          </cell>
          <cell r="I24912">
            <v>0</v>
          </cell>
          <cell r="J24912">
            <v>0</v>
          </cell>
          <cell r="K24912">
            <v>0</v>
          </cell>
          <cell r="L24912">
            <v>0</v>
          </cell>
          <cell r="M24912">
            <v>0</v>
          </cell>
          <cell r="N24912">
            <v>0</v>
          </cell>
          <cell r="O24912">
            <v>0</v>
          </cell>
          <cell r="P24912">
            <v>0</v>
          </cell>
          <cell r="Q24912">
            <v>0</v>
          </cell>
          <cell r="R24912">
            <v>0</v>
          </cell>
          <cell r="S24912">
            <v>0</v>
          </cell>
          <cell r="T24912">
            <v>0</v>
          </cell>
          <cell r="U24912">
            <v>0</v>
          </cell>
          <cell r="V24912">
            <v>0</v>
          </cell>
          <cell r="W24912">
            <v>0</v>
          </cell>
          <cell r="X24912">
            <v>0</v>
          </cell>
          <cell r="Y24912">
            <v>0</v>
          </cell>
          <cell r="Z24912">
            <v>0</v>
          </cell>
          <cell r="AA24912">
            <v>0</v>
          </cell>
          <cell r="AB24912">
            <v>0</v>
          </cell>
        </row>
        <row r="24916">
          <cell r="E24916">
            <v>0</v>
          </cell>
          <cell r="H24916">
            <v>0</v>
          </cell>
          <cell r="I24916">
            <v>0</v>
          </cell>
          <cell r="J24916">
            <v>0</v>
          </cell>
          <cell r="K24916">
            <v>0</v>
          </cell>
          <cell r="Q24916">
            <v>0</v>
          </cell>
          <cell r="R24916">
            <v>0</v>
          </cell>
          <cell r="S24916">
            <v>0</v>
          </cell>
          <cell r="T24916">
            <v>0</v>
          </cell>
          <cell r="U24916">
            <v>0</v>
          </cell>
          <cell r="V24916">
            <v>0</v>
          </cell>
          <cell r="W24916">
            <v>0</v>
          </cell>
          <cell r="X24916">
            <v>0</v>
          </cell>
          <cell r="Y24916">
            <v>0</v>
          </cell>
          <cell r="Z24916">
            <v>0</v>
          </cell>
          <cell r="AA24916">
            <v>0</v>
          </cell>
          <cell r="AB24916">
            <v>0</v>
          </cell>
        </row>
        <row r="24976">
          <cell r="E24976">
            <v>1119000</v>
          </cell>
          <cell r="H24976">
            <v>244645.69</v>
          </cell>
          <cell r="I24976">
            <v>296780.57999999996</v>
          </cell>
          <cell r="J24976">
            <v>157801.72</v>
          </cell>
          <cell r="K24976">
            <v>419772.00999999995</v>
          </cell>
          <cell r="L24976">
            <v>0</v>
          </cell>
          <cell r="M24976">
            <v>0</v>
          </cell>
          <cell r="N24976">
            <v>0</v>
          </cell>
          <cell r="O24976">
            <v>0</v>
          </cell>
          <cell r="P24976">
            <v>0</v>
          </cell>
          <cell r="Q24976">
            <v>67387</v>
          </cell>
          <cell r="R24976">
            <v>80715.44</v>
          </cell>
          <cell r="S24976">
            <v>96543.25</v>
          </cell>
          <cell r="T24976">
            <v>77925.86</v>
          </cell>
          <cell r="U24976">
            <v>140928.85999999999</v>
          </cell>
          <cell r="V24976">
            <v>77925.86</v>
          </cell>
          <cell r="W24976">
            <v>87736.22</v>
          </cell>
          <cell r="X24976">
            <v>70065.5</v>
          </cell>
          <cell r="Y24976">
            <v>0</v>
          </cell>
          <cell r="Z24976">
            <v>71925.86</v>
          </cell>
          <cell r="AA24976">
            <v>239554.71999999997</v>
          </cell>
          <cell r="AB24976">
            <v>108291.43000000001</v>
          </cell>
        </row>
        <row r="25088">
          <cell r="E25088">
            <v>858191000</v>
          </cell>
          <cell r="H25088">
            <v>213716264.53</v>
          </cell>
          <cell r="I25088">
            <v>427877521.63999999</v>
          </cell>
          <cell r="J25088">
            <v>1518688.8</v>
          </cell>
          <cell r="K25088">
            <v>215078525.03</v>
          </cell>
          <cell r="L25088">
            <v>0</v>
          </cell>
          <cell r="M25088">
            <v>0</v>
          </cell>
          <cell r="N25088">
            <v>0</v>
          </cell>
          <cell r="O25088">
            <v>0</v>
          </cell>
          <cell r="P25088">
            <v>0</v>
          </cell>
          <cell r="Q25088">
            <v>116733940.54000001</v>
          </cell>
          <cell r="R25088">
            <v>187331.29</v>
          </cell>
          <cell r="S25088">
            <v>96794992.700000003</v>
          </cell>
          <cell r="T25088">
            <v>213760060.28</v>
          </cell>
          <cell r="U25088">
            <v>422753.08999999997</v>
          </cell>
          <cell r="V25088">
            <v>213694708.27000001</v>
          </cell>
          <cell r="W25088">
            <v>709920.12</v>
          </cell>
          <cell r="X25088">
            <v>397245.47</v>
          </cell>
          <cell r="Y25088">
            <v>411523.20999999996</v>
          </cell>
          <cell r="Z25088">
            <v>213552404.12</v>
          </cell>
          <cell r="AA25088">
            <v>663561.46</v>
          </cell>
          <cell r="AB25088">
            <v>862559.45</v>
          </cell>
        </row>
        <row r="25094">
          <cell r="E25094">
            <v>0</v>
          </cell>
          <cell r="H25094">
            <v>0</v>
          </cell>
          <cell r="I25094">
            <v>0</v>
          </cell>
          <cell r="J25094">
            <v>0</v>
          </cell>
          <cell r="K25094">
            <v>0</v>
          </cell>
          <cell r="L25094">
            <v>0</v>
          </cell>
          <cell r="M25094">
            <v>0</v>
          </cell>
          <cell r="N25094">
            <v>0</v>
          </cell>
          <cell r="O25094">
            <v>0</v>
          </cell>
          <cell r="P25094">
            <v>0</v>
          </cell>
          <cell r="Q25094">
            <v>0</v>
          </cell>
          <cell r="R25094">
            <v>0</v>
          </cell>
          <cell r="S25094">
            <v>0</v>
          </cell>
          <cell r="T25094">
            <v>0</v>
          </cell>
          <cell r="U25094">
            <v>0</v>
          </cell>
          <cell r="V25094">
            <v>0</v>
          </cell>
          <cell r="W25094">
            <v>0</v>
          </cell>
          <cell r="X25094">
            <v>0</v>
          </cell>
          <cell r="Y25094">
            <v>0</v>
          </cell>
          <cell r="Z25094">
            <v>0</v>
          </cell>
          <cell r="AA25094">
            <v>0</v>
          </cell>
          <cell r="AB25094">
            <v>0</v>
          </cell>
        </row>
        <row r="25123">
          <cell r="E25123">
            <v>0</v>
          </cell>
          <cell r="H25123">
            <v>0</v>
          </cell>
          <cell r="I25123">
            <v>0</v>
          </cell>
          <cell r="J25123">
            <v>0</v>
          </cell>
          <cell r="K25123">
            <v>0</v>
          </cell>
          <cell r="L25123">
            <v>0</v>
          </cell>
          <cell r="M25123">
            <v>0</v>
          </cell>
          <cell r="N25123">
            <v>0</v>
          </cell>
          <cell r="O25123">
            <v>0</v>
          </cell>
          <cell r="P25123">
            <v>0</v>
          </cell>
          <cell r="Q25123">
            <v>0</v>
          </cell>
          <cell r="R25123">
            <v>0</v>
          </cell>
          <cell r="S25123">
            <v>0</v>
          </cell>
          <cell r="T25123">
            <v>0</v>
          </cell>
          <cell r="U25123">
            <v>0</v>
          </cell>
          <cell r="V25123">
            <v>0</v>
          </cell>
          <cell r="W25123">
            <v>0</v>
          </cell>
          <cell r="X25123">
            <v>0</v>
          </cell>
          <cell r="Y25123">
            <v>0</v>
          </cell>
          <cell r="Z25123">
            <v>0</v>
          </cell>
          <cell r="AA25123">
            <v>0</v>
          </cell>
          <cell r="AB25123">
            <v>0</v>
          </cell>
        </row>
        <row r="25127">
          <cell r="E25127">
            <v>0</v>
          </cell>
          <cell r="H25127">
            <v>0</v>
          </cell>
          <cell r="I25127">
            <v>0</v>
          </cell>
          <cell r="J25127">
            <v>0</v>
          </cell>
          <cell r="K25127">
            <v>0</v>
          </cell>
          <cell r="Q25127">
            <v>0</v>
          </cell>
          <cell r="R25127">
            <v>0</v>
          </cell>
          <cell r="S25127">
            <v>0</v>
          </cell>
          <cell r="T25127">
            <v>0</v>
          </cell>
          <cell r="U25127">
            <v>0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87">
          <cell r="E25187">
            <v>1119000</v>
          </cell>
          <cell r="H25187">
            <v>289497.58</v>
          </cell>
          <cell r="I25187">
            <v>276780.57999999996</v>
          </cell>
          <cell r="J25187">
            <v>289277.58</v>
          </cell>
          <cell r="K25187">
            <v>263444.26</v>
          </cell>
          <cell r="L25187">
            <v>0</v>
          </cell>
          <cell r="M25187">
            <v>0</v>
          </cell>
          <cell r="N25187">
            <v>0</v>
          </cell>
          <cell r="O25187">
            <v>0</v>
          </cell>
          <cell r="P25187">
            <v>0</v>
          </cell>
          <cell r="Q25187">
            <v>77925.86</v>
          </cell>
          <cell r="R25187">
            <v>92925.86</v>
          </cell>
          <cell r="S25187">
            <v>118645.86</v>
          </cell>
          <cell r="T25187">
            <v>102925.86</v>
          </cell>
          <cell r="U25187">
            <v>140928.85999999999</v>
          </cell>
          <cell r="V25187">
            <v>32925.86</v>
          </cell>
          <cell r="W25187">
            <v>63425.86</v>
          </cell>
          <cell r="X25187">
            <v>127925.86</v>
          </cell>
          <cell r="Y25187">
            <v>97925.86</v>
          </cell>
          <cell r="Z25187">
            <v>97925.86</v>
          </cell>
          <cell r="AA25187">
            <v>79078.86</v>
          </cell>
          <cell r="AB25187">
            <v>86439.54</v>
          </cell>
        </row>
        <row r="25299">
          <cell r="E25299">
            <v>719712000</v>
          </cell>
          <cell r="H25299">
            <v>624208398.60000002</v>
          </cell>
          <cell r="I25299">
            <v>62431539.649999999</v>
          </cell>
          <cell r="J25299">
            <v>641637.75</v>
          </cell>
          <cell r="K25299">
            <v>32430424</v>
          </cell>
          <cell r="L25299">
            <v>0</v>
          </cell>
          <cell r="M25299">
            <v>0</v>
          </cell>
          <cell r="N25299">
            <v>0</v>
          </cell>
          <cell r="O25299">
            <v>0</v>
          </cell>
          <cell r="P25299">
            <v>0</v>
          </cell>
          <cell r="Q25299">
            <v>510112406.60000002</v>
          </cell>
          <cell r="R25299">
            <v>113494885</v>
          </cell>
          <cell r="S25299">
            <v>601107</v>
          </cell>
          <cell r="T25299">
            <v>30519110</v>
          </cell>
          <cell r="U25299">
            <v>324484.24</v>
          </cell>
          <cell r="V25299">
            <v>31587945.41</v>
          </cell>
          <cell r="W25299">
            <v>192152.75</v>
          </cell>
          <cell r="X25299">
            <v>207348</v>
          </cell>
          <cell r="Y25299">
            <v>242137</v>
          </cell>
          <cell r="Z25299">
            <v>30758612.75</v>
          </cell>
          <cell r="AA25299">
            <v>321706</v>
          </cell>
          <cell r="AB25299">
            <v>1350105.25</v>
          </cell>
        </row>
        <row r="25305">
          <cell r="E25305">
            <v>0</v>
          </cell>
          <cell r="H25305">
            <v>0</v>
          </cell>
          <cell r="I25305">
            <v>0</v>
          </cell>
          <cell r="J25305">
            <v>0</v>
          </cell>
          <cell r="K25305">
            <v>0</v>
          </cell>
          <cell r="L25305">
            <v>0</v>
          </cell>
          <cell r="M25305">
            <v>0</v>
          </cell>
          <cell r="N25305">
            <v>0</v>
          </cell>
          <cell r="O25305">
            <v>0</v>
          </cell>
          <cell r="P25305">
            <v>0</v>
          </cell>
          <cell r="Q25305">
            <v>0</v>
          </cell>
          <cell r="R25305">
            <v>0</v>
          </cell>
          <cell r="S25305">
            <v>0</v>
          </cell>
          <cell r="T25305">
            <v>0</v>
          </cell>
          <cell r="U25305">
            <v>0</v>
          </cell>
          <cell r="V25305">
            <v>0</v>
          </cell>
          <cell r="W25305">
            <v>0</v>
          </cell>
          <cell r="X25305">
            <v>0</v>
          </cell>
          <cell r="Y25305">
            <v>0</v>
          </cell>
          <cell r="Z25305">
            <v>0</v>
          </cell>
          <cell r="AA25305">
            <v>0</v>
          </cell>
          <cell r="AB25305">
            <v>0</v>
          </cell>
        </row>
        <row r="25334">
          <cell r="E25334">
            <v>0</v>
          </cell>
          <cell r="H25334">
            <v>0</v>
          </cell>
          <cell r="I25334">
            <v>0</v>
          </cell>
          <cell r="J25334">
            <v>0</v>
          </cell>
          <cell r="K25334">
            <v>0</v>
          </cell>
          <cell r="L25334">
            <v>0</v>
          </cell>
          <cell r="M25334">
            <v>0</v>
          </cell>
          <cell r="N25334">
            <v>0</v>
          </cell>
          <cell r="O25334">
            <v>0</v>
          </cell>
          <cell r="P25334">
            <v>0</v>
          </cell>
          <cell r="Q25334">
            <v>0</v>
          </cell>
          <cell r="R25334">
            <v>0</v>
          </cell>
          <cell r="S25334">
            <v>0</v>
          </cell>
          <cell r="T25334">
            <v>0</v>
          </cell>
          <cell r="U25334">
            <v>0</v>
          </cell>
          <cell r="V25334">
            <v>0</v>
          </cell>
          <cell r="W25334">
            <v>0</v>
          </cell>
          <cell r="X25334">
            <v>0</v>
          </cell>
          <cell r="Y25334">
            <v>0</v>
          </cell>
          <cell r="Z25334">
            <v>0</v>
          </cell>
          <cell r="AA25334">
            <v>0</v>
          </cell>
          <cell r="AB25334">
            <v>0</v>
          </cell>
        </row>
        <row r="25338">
          <cell r="E25338">
            <v>0</v>
          </cell>
          <cell r="H25338">
            <v>0</v>
          </cell>
          <cell r="I25338">
            <v>0</v>
          </cell>
          <cell r="J25338">
            <v>0</v>
          </cell>
          <cell r="K25338">
            <v>0</v>
          </cell>
          <cell r="Q25338">
            <v>0</v>
          </cell>
          <cell r="R25338">
            <v>0</v>
          </cell>
          <cell r="S25338">
            <v>0</v>
          </cell>
          <cell r="T25338">
            <v>0</v>
          </cell>
          <cell r="U25338">
            <v>0</v>
          </cell>
          <cell r="V25338">
            <v>0</v>
          </cell>
          <cell r="W25338">
            <v>0</v>
          </cell>
          <cell r="X25338">
            <v>0</v>
          </cell>
          <cell r="Y25338">
            <v>0</v>
          </cell>
          <cell r="Z25338">
            <v>0</v>
          </cell>
          <cell r="AA25338">
            <v>0</v>
          </cell>
          <cell r="AB25338">
            <v>0</v>
          </cell>
        </row>
        <row r="25398">
          <cell r="E25398">
            <v>1119000</v>
          </cell>
          <cell r="H25398">
            <v>239854.71999999997</v>
          </cell>
          <cell r="I25398">
            <v>365783.57999999996</v>
          </cell>
          <cell r="J25398">
            <v>233777.57999999996</v>
          </cell>
          <cell r="K25398">
            <v>266700.44000000018</v>
          </cell>
          <cell r="L25398">
            <v>0</v>
          </cell>
          <cell r="M25398">
            <v>0</v>
          </cell>
          <cell r="N25398">
            <v>0</v>
          </cell>
          <cell r="O25398">
            <v>0</v>
          </cell>
          <cell r="P25398">
            <v>0</v>
          </cell>
          <cell r="Q25398">
            <v>0</v>
          </cell>
          <cell r="R25398">
            <v>146928.85999999999</v>
          </cell>
          <cell r="S25398">
            <v>92925.86</v>
          </cell>
          <cell r="T25398">
            <v>77925.86</v>
          </cell>
          <cell r="U25398">
            <v>218854.71999999997</v>
          </cell>
          <cell r="V25398">
            <v>69003</v>
          </cell>
          <cell r="W25398">
            <v>8922.86</v>
          </cell>
          <cell r="X25398">
            <v>146928.85999999999</v>
          </cell>
          <cell r="Y25398">
            <v>77925.859999999986</v>
          </cell>
          <cell r="Z25398">
            <v>8922.859999999986</v>
          </cell>
          <cell r="AA25398">
            <v>233854.72000000009</v>
          </cell>
          <cell r="AB25398">
            <v>23922.860000000102</v>
          </cell>
        </row>
        <row r="25510">
          <cell r="E25510">
            <v>1459270000</v>
          </cell>
          <cell r="H25510">
            <v>823116967.20000005</v>
          </cell>
          <cell r="I25510">
            <v>553875937.78999996</v>
          </cell>
          <cell r="J25510">
            <v>76696164.280000001</v>
          </cell>
          <cell r="K25510">
            <v>5568479.7300000004</v>
          </cell>
          <cell r="L25510">
            <v>0</v>
          </cell>
          <cell r="M25510">
            <v>0</v>
          </cell>
          <cell r="N25510">
            <v>0</v>
          </cell>
          <cell r="O25510">
            <v>0</v>
          </cell>
          <cell r="P25510">
            <v>0</v>
          </cell>
          <cell r="Q25510">
            <v>0</v>
          </cell>
          <cell r="R25510">
            <v>156649120.19999999</v>
          </cell>
          <cell r="S25510">
            <v>666467847</v>
          </cell>
          <cell r="T25510">
            <v>4942404.5</v>
          </cell>
          <cell r="U25510">
            <v>7001145.8299999991</v>
          </cell>
          <cell r="V25510">
            <v>541932387.46000004</v>
          </cell>
          <cell r="W25510">
            <v>26242934.080000002</v>
          </cell>
          <cell r="X25510">
            <v>32300836.100000001</v>
          </cell>
          <cell r="Y25510">
            <v>18152394.100000001</v>
          </cell>
          <cell r="Z25510">
            <v>2068766.1</v>
          </cell>
          <cell r="AA25510">
            <v>625323.37</v>
          </cell>
          <cell r="AB25510">
            <v>2874390.2600000002</v>
          </cell>
        </row>
        <row r="25516">
          <cell r="E25516">
            <v>0</v>
          </cell>
          <cell r="H25516">
            <v>0</v>
          </cell>
          <cell r="I25516">
            <v>0</v>
          </cell>
          <cell r="J25516">
            <v>0</v>
          </cell>
          <cell r="K25516">
            <v>0</v>
          </cell>
          <cell r="L25516">
            <v>0</v>
          </cell>
          <cell r="M25516">
            <v>0</v>
          </cell>
          <cell r="N25516">
            <v>0</v>
          </cell>
          <cell r="O25516">
            <v>0</v>
          </cell>
          <cell r="P25516">
            <v>0</v>
          </cell>
          <cell r="Q25516">
            <v>0</v>
          </cell>
          <cell r="R25516">
            <v>0</v>
          </cell>
          <cell r="S25516">
            <v>0</v>
          </cell>
          <cell r="T25516">
            <v>0</v>
          </cell>
          <cell r="U25516">
            <v>0</v>
          </cell>
          <cell r="V25516">
            <v>0</v>
          </cell>
          <cell r="W25516">
            <v>0</v>
          </cell>
          <cell r="X25516">
            <v>0</v>
          </cell>
          <cell r="Y25516">
            <v>0</v>
          </cell>
          <cell r="Z25516">
            <v>0</v>
          </cell>
          <cell r="AA25516">
            <v>0</v>
          </cell>
          <cell r="AB25516">
            <v>0</v>
          </cell>
        </row>
        <row r="25545">
          <cell r="E25545">
            <v>0</v>
          </cell>
          <cell r="H25545">
            <v>0</v>
          </cell>
          <cell r="I25545">
            <v>0</v>
          </cell>
          <cell r="J25545">
            <v>0</v>
          </cell>
          <cell r="K25545">
            <v>0</v>
          </cell>
          <cell r="L25545">
            <v>0</v>
          </cell>
          <cell r="M25545">
            <v>0</v>
          </cell>
          <cell r="N25545">
            <v>0</v>
          </cell>
          <cell r="O25545">
            <v>0</v>
          </cell>
          <cell r="P25545">
            <v>0</v>
          </cell>
          <cell r="Q25545">
            <v>0</v>
          </cell>
          <cell r="R25545">
            <v>0</v>
          </cell>
          <cell r="S25545">
            <v>0</v>
          </cell>
          <cell r="T25545">
            <v>0</v>
          </cell>
          <cell r="U25545">
            <v>0</v>
          </cell>
          <cell r="V25545">
            <v>0</v>
          </cell>
          <cell r="W25545">
            <v>0</v>
          </cell>
          <cell r="X25545">
            <v>0</v>
          </cell>
          <cell r="Y25545">
            <v>0</v>
          </cell>
          <cell r="Z25545">
            <v>0</v>
          </cell>
          <cell r="AA25545">
            <v>0</v>
          </cell>
          <cell r="AB25545">
            <v>0</v>
          </cell>
        </row>
        <row r="25549">
          <cell r="E25549">
            <v>0</v>
          </cell>
          <cell r="H25549">
            <v>0</v>
          </cell>
          <cell r="I25549">
            <v>0</v>
          </cell>
          <cell r="J25549">
            <v>0</v>
          </cell>
          <cell r="K25549">
            <v>0</v>
          </cell>
          <cell r="Q25549">
            <v>0</v>
          </cell>
          <cell r="R25549">
            <v>0</v>
          </cell>
          <cell r="S25549">
            <v>0</v>
          </cell>
          <cell r="T25549">
            <v>0</v>
          </cell>
          <cell r="U25549">
            <v>0</v>
          </cell>
          <cell r="V25549">
            <v>0</v>
          </cell>
          <cell r="W25549">
            <v>0</v>
          </cell>
          <cell r="X25549">
            <v>0</v>
          </cell>
          <cell r="Y25549">
            <v>0</v>
          </cell>
          <cell r="Z25549">
            <v>0</v>
          </cell>
          <cell r="AA25549">
            <v>0</v>
          </cell>
          <cell r="AB25549">
            <v>0</v>
          </cell>
        </row>
        <row r="25609">
          <cell r="E25609">
            <v>1119000</v>
          </cell>
          <cell r="H25609">
            <v>246462.63999999998</v>
          </cell>
          <cell r="I25609">
            <v>298580.57999999996</v>
          </cell>
          <cell r="J25609">
            <v>236277.58000000002</v>
          </cell>
          <cell r="K25609">
            <v>337679.19999999984</v>
          </cell>
          <cell r="L25609">
            <v>0</v>
          </cell>
          <cell r="M25609">
            <v>0</v>
          </cell>
          <cell r="N25609">
            <v>0</v>
          </cell>
          <cell r="O25609">
            <v>0</v>
          </cell>
          <cell r="P25609">
            <v>0</v>
          </cell>
          <cell r="Q25609">
            <v>83831</v>
          </cell>
          <cell r="R25609">
            <v>65361.46</v>
          </cell>
          <cell r="S25609">
            <v>97270.18</v>
          </cell>
          <cell r="T25609">
            <v>78725.86</v>
          </cell>
          <cell r="U25609">
            <v>141428.85999999999</v>
          </cell>
          <cell r="V25609">
            <v>78425.86</v>
          </cell>
          <cell r="W25609">
            <v>78825.86</v>
          </cell>
          <cell r="X25609">
            <v>78725.86</v>
          </cell>
          <cell r="Y25609">
            <v>78725.86</v>
          </cell>
          <cell r="Z25609">
            <v>78575.85999999987</v>
          </cell>
          <cell r="AA25609">
            <v>156878.85999999999</v>
          </cell>
          <cell r="AB25609">
            <v>102224.48</v>
          </cell>
        </row>
        <row r="25721">
          <cell r="E25721">
            <v>607266000</v>
          </cell>
          <cell r="H25721">
            <v>244874401</v>
          </cell>
          <cell r="I25721">
            <v>183772174.98000002</v>
          </cell>
          <cell r="J25721">
            <v>123115360.02</v>
          </cell>
          <cell r="K25721">
            <v>55504064</v>
          </cell>
          <cell r="L25721">
            <v>0</v>
          </cell>
          <cell r="M25721">
            <v>0</v>
          </cell>
          <cell r="N25721">
            <v>0</v>
          </cell>
          <cell r="O25721">
            <v>0</v>
          </cell>
          <cell r="P25721">
            <v>0</v>
          </cell>
          <cell r="Q25721">
            <v>139518041.30000001</v>
          </cell>
          <cell r="R25721">
            <v>12994327.5</v>
          </cell>
          <cell r="S25721">
            <v>92362032.200000003</v>
          </cell>
          <cell r="T25721">
            <v>49739706.449999996</v>
          </cell>
          <cell r="U25721">
            <v>8210239.3300000001</v>
          </cell>
          <cell r="V25721">
            <v>125822229.2</v>
          </cell>
          <cell r="W25721">
            <v>26904262.600000001</v>
          </cell>
          <cell r="X25721">
            <v>974701.77999999991</v>
          </cell>
          <cell r="Y25721">
            <v>95236395.640000001</v>
          </cell>
          <cell r="Z25721">
            <v>50794323</v>
          </cell>
          <cell r="AA25721">
            <v>4130770.13</v>
          </cell>
          <cell r="AB25721">
            <v>578970.87</v>
          </cell>
        </row>
        <row r="25727">
          <cell r="E25727">
            <v>0</v>
          </cell>
          <cell r="H25727">
            <v>0</v>
          </cell>
          <cell r="I25727">
            <v>0</v>
          </cell>
          <cell r="J25727">
            <v>0</v>
          </cell>
          <cell r="K25727">
            <v>0</v>
          </cell>
          <cell r="L25727">
            <v>0</v>
          </cell>
          <cell r="M25727">
            <v>0</v>
          </cell>
          <cell r="N25727">
            <v>0</v>
          </cell>
          <cell r="O25727">
            <v>0</v>
          </cell>
          <cell r="P25727">
            <v>0</v>
          </cell>
          <cell r="Q25727">
            <v>0</v>
          </cell>
          <cell r="R25727">
            <v>0</v>
          </cell>
          <cell r="S25727">
            <v>0</v>
          </cell>
          <cell r="T25727">
            <v>0</v>
          </cell>
          <cell r="U25727">
            <v>0</v>
          </cell>
          <cell r="V25727">
            <v>0</v>
          </cell>
          <cell r="W25727">
            <v>0</v>
          </cell>
          <cell r="X25727">
            <v>0</v>
          </cell>
          <cell r="Y25727">
            <v>0</v>
          </cell>
          <cell r="Z25727">
            <v>0</v>
          </cell>
          <cell r="AA25727">
            <v>0</v>
          </cell>
          <cell r="AB25727">
            <v>0</v>
          </cell>
        </row>
        <row r="25756">
          <cell r="E25756">
            <v>0</v>
          </cell>
          <cell r="H25756">
            <v>0</v>
          </cell>
          <cell r="I25756">
            <v>0</v>
          </cell>
          <cell r="J25756">
            <v>0</v>
          </cell>
          <cell r="K25756">
            <v>0</v>
          </cell>
          <cell r="L25756">
            <v>0</v>
          </cell>
          <cell r="M25756">
            <v>0</v>
          </cell>
          <cell r="N25756">
            <v>0</v>
          </cell>
          <cell r="O25756">
            <v>0</v>
          </cell>
          <cell r="P25756">
            <v>0</v>
          </cell>
          <cell r="Q25756">
            <v>0</v>
          </cell>
          <cell r="R25756">
            <v>0</v>
          </cell>
          <cell r="S25756">
            <v>0</v>
          </cell>
          <cell r="T25756">
            <v>0</v>
          </cell>
          <cell r="U25756">
            <v>0</v>
          </cell>
          <cell r="V25756">
            <v>0</v>
          </cell>
          <cell r="W25756">
            <v>0</v>
          </cell>
          <cell r="X25756">
            <v>0</v>
          </cell>
          <cell r="Y25756">
            <v>0</v>
          </cell>
          <cell r="Z25756">
            <v>0</v>
          </cell>
          <cell r="AA25756">
            <v>0</v>
          </cell>
          <cell r="AB25756">
            <v>0</v>
          </cell>
        </row>
        <row r="25760">
          <cell r="E25760">
            <v>0</v>
          </cell>
          <cell r="H25760">
            <v>0</v>
          </cell>
          <cell r="I25760">
            <v>0</v>
          </cell>
          <cell r="J25760">
            <v>0</v>
          </cell>
          <cell r="K25760">
            <v>0</v>
          </cell>
          <cell r="Q25760">
            <v>0</v>
          </cell>
          <cell r="R25760">
            <v>0</v>
          </cell>
          <cell r="S25760">
            <v>0</v>
          </cell>
          <cell r="T25760">
            <v>0</v>
          </cell>
          <cell r="U25760">
            <v>0</v>
          </cell>
          <cell r="V25760">
            <v>0</v>
          </cell>
          <cell r="W25760">
            <v>0</v>
          </cell>
          <cell r="X25760">
            <v>0</v>
          </cell>
          <cell r="Y25760">
            <v>0</v>
          </cell>
          <cell r="Z25760">
            <v>0</v>
          </cell>
          <cell r="AA25760">
            <v>0</v>
          </cell>
          <cell r="AB25760">
            <v>0</v>
          </cell>
        </row>
        <row r="26031">
          <cell r="E26031">
            <v>0</v>
          </cell>
          <cell r="F26031">
            <v>0</v>
          </cell>
          <cell r="G26031">
            <v>0</v>
          </cell>
          <cell r="H26031">
            <v>0</v>
          </cell>
          <cell r="I26031">
            <v>0</v>
          </cell>
          <cell r="J26031">
            <v>0</v>
          </cell>
          <cell r="K26031">
            <v>0</v>
          </cell>
          <cell r="L26031">
            <v>0</v>
          </cell>
          <cell r="M26031">
            <v>0</v>
          </cell>
          <cell r="N26031">
            <v>0</v>
          </cell>
          <cell r="O26031">
            <v>0</v>
          </cell>
          <cell r="P26031">
            <v>0</v>
          </cell>
          <cell r="Q26031">
            <v>0</v>
          </cell>
          <cell r="R26031">
            <v>0</v>
          </cell>
          <cell r="S26031">
            <v>0</v>
          </cell>
          <cell r="T26031">
            <v>0</v>
          </cell>
          <cell r="U26031">
            <v>0</v>
          </cell>
          <cell r="V26031">
            <v>0</v>
          </cell>
          <cell r="W26031">
            <v>0</v>
          </cell>
          <cell r="X26031">
            <v>0</v>
          </cell>
          <cell r="Y26031">
            <v>0</v>
          </cell>
          <cell r="Z26031">
            <v>0</v>
          </cell>
          <cell r="AA26031">
            <v>0</v>
          </cell>
          <cell r="AB26031">
            <v>0</v>
          </cell>
        </row>
        <row r="26143">
          <cell r="E26143">
            <v>6235978965</v>
          </cell>
          <cell r="F26143">
            <v>2015317909.5</v>
          </cell>
          <cell r="G26143">
            <v>-4220661055.5</v>
          </cell>
          <cell r="H26143">
            <v>42720664.390000001</v>
          </cell>
          <cell r="I26143">
            <v>436055655.39999998</v>
          </cell>
          <cell r="J26143">
            <v>797574563.57999992</v>
          </cell>
          <cell r="K26143">
            <v>3478050611.1199999</v>
          </cell>
          <cell r="L26143">
            <v>42720664.390000001</v>
          </cell>
          <cell r="M26143">
            <v>436055655.39999998</v>
          </cell>
          <cell r="N26143">
            <v>797574563.57999992</v>
          </cell>
          <cell r="O26143">
            <v>2578050611.1199999</v>
          </cell>
          <cell r="P26143">
            <v>3854401494.4899998</v>
          </cell>
          <cell r="Q26143">
            <v>0</v>
          </cell>
          <cell r="R26143">
            <v>0</v>
          </cell>
          <cell r="S26143">
            <v>0</v>
          </cell>
          <cell r="T26143">
            <v>0</v>
          </cell>
          <cell r="U26143">
            <v>0</v>
          </cell>
          <cell r="V26143">
            <v>0</v>
          </cell>
          <cell r="W26143">
            <v>0</v>
          </cell>
          <cell r="X26143">
            <v>0</v>
          </cell>
          <cell r="Y26143">
            <v>0</v>
          </cell>
          <cell r="Z26143">
            <v>0</v>
          </cell>
          <cell r="AA26143">
            <v>0</v>
          </cell>
          <cell r="AB26143">
            <v>900000000</v>
          </cell>
        </row>
        <row r="26453">
          <cell r="E26453">
            <v>23699000</v>
          </cell>
          <cell r="F26453">
            <v>12275620.58</v>
          </cell>
          <cell r="G26453">
            <v>-11423379.42</v>
          </cell>
          <cell r="H26453">
            <v>2931538.36</v>
          </cell>
          <cell r="I26453">
            <v>3095447.4399999995</v>
          </cell>
          <cell r="J26453">
            <v>1594100.2200000002</v>
          </cell>
          <cell r="K26453">
            <v>15967509.640000001</v>
          </cell>
          <cell r="L26453">
            <v>0</v>
          </cell>
          <cell r="M26453">
            <v>0</v>
          </cell>
          <cell r="N26453">
            <v>0</v>
          </cell>
          <cell r="O26453">
            <v>11345779.32</v>
          </cell>
          <cell r="P26453">
            <v>11345779.32</v>
          </cell>
          <cell r="Q26453">
            <v>1263318.44</v>
          </cell>
          <cell r="R26453">
            <v>141749.90000000014</v>
          </cell>
          <cell r="S26453">
            <v>1526470.0199999998</v>
          </cell>
          <cell r="T26453">
            <v>102184.42</v>
          </cell>
          <cell r="U26453">
            <v>2188605.0699999998</v>
          </cell>
          <cell r="V26453">
            <v>804657.95</v>
          </cell>
          <cell r="W26453">
            <v>801449.13</v>
          </cell>
          <cell r="X26453">
            <v>714223.53</v>
          </cell>
          <cell r="Y26453">
            <v>78427.56</v>
          </cell>
          <cell r="Z26453">
            <v>1171091.52</v>
          </cell>
          <cell r="AA26453">
            <v>1205334.1000000001</v>
          </cell>
          <cell r="AB26453">
            <v>2245304.7000000002</v>
          </cell>
        </row>
        <row r="26565">
          <cell r="E26565">
            <v>1957599035</v>
          </cell>
          <cell r="F26565">
            <v>242867701.46999979</v>
          </cell>
          <cell r="G26565">
            <v>-1714731333.5300002</v>
          </cell>
          <cell r="H26565">
            <v>13655173.289999999</v>
          </cell>
          <cell r="I26565">
            <v>149992933.34999999</v>
          </cell>
          <cell r="J26565">
            <v>290095528.75</v>
          </cell>
          <cell r="K26565">
            <v>1128410018.0300002</v>
          </cell>
          <cell r="L26565">
            <v>4953340</v>
          </cell>
          <cell r="M26565">
            <v>142099697.25</v>
          </cell>
          <cell r="N26565">
            <v>287680938.16000009</v>
          </cell>
          <cell r="O26565">
            <v>1026090398.73</v>
          </cell>
          <cell r="P26565">
            <v>1460824374.1400003</v>
          </cell>
          <cell r="Q26565">
            <v>6434473.7000000002</v>
          </cell>
          <cell r="R26565">
            <v>732249.25</v>
          </cell>
          <cell r="S26565">
            <v>1535110.3399999999</v>
          </cell>
          <cell r="T26565">
            <v>232862.34</v>
          </cell>
          <cell r="U26565">
            <v>1059826.95</v>
          </cell>
          <cell r="V26565">
            <v>6600546.8100000005</v>
          </cell>
          <cell r="W26565">
            <v>1413735.4000000001</v>
          </cell>
          <cell r="X26565">
            <v>826503.5</v>
          </cell>
          <cell r="Y26565">
            <v>174351.69</v>
          </cell>
          <cell r="Z26565">
            <v>422767.18</v>
          </cell>
          <cell r="AA26565">
            <v>898959.04</v>
          </cell>
          <cell r="AB26565">
            <v>100997893.08</v>
          </cell>
        </row>
        <row r="26571">
          <cell r="E26571">
            <v>0</v>
          </cell>
          <cell r="F26571">
            <v>0</v>
          </cell>
          <cell r="G26571">
            <v>0</v>
          </cell>
          <cell r="H26571">
            <v>0</v>
          </cell>
          <cell r="I26571">
            <v>0</v>
          </cell>
          <cell r="J26571">
            <v>0</v>
          </cell>
          <cell r="K26571">
            <v>0</v>
          </cell>
          <cell r="L26571">
            <v>0</v>
          </cell>
          <cell r="M26571">
            <v>0</v>
          </cell>
          <cell r="N26571">
            <v>0</v>
          </cell>
          <cell r="O26571">
            <v>0</v>
          </cell>
          <cell r="P26571">
            <v>0</v>
          </cell>
          <cell r="Q26571">
            <v>0</v>
          </cell>
          <cell r="R26571">
            <v>0</v>
          </cell>
          <cell r="S26571">
            <v>0</v>
          </cell>
          <cell r="T26571">
            <v>0</v>
          </cell>
          <cell r="U26571">
            <v>0</v>
          </cell>
          <cell r="V26571">
            <v>0</v>
          </cell>
          <cell r="W26571">
            <v>0</v>
          </cell>
          <cell r="X26571">
            <v>0</v>
          </cell>
          <cell r="Y26571">
            <v>0</v>
          </cell>
          <cell r="Z26571">
            <v>0</v>
          </cell>
          <cell r="AA26571">
            <v>0</v>
          </cell>
          <cell r="AB26571">
            <v>0</v>
          </cell>
        </row>
        <row r="26600">
          <cell r="E26600">
            <v>0</v>
          </cell>
          <cell r="F26600">
            <v>0</v>
          </cell>
          <cell r="G26600">
            <v>0</v>
          </cell>
          <cell r="H26600">
            <v>0</v>
          </cell>
          <cell r="I26600">
            <v>0</v>
          </cell>
          <cell r="J26600">
            <v>0</v>
          </cell>
          <cell r="K26600">
            <v>0</v>
          </cell>
          <cell r="L26600">
            <v>0</v>
          </cell>
          <cell r="M26600">
            <v>0</v>
          </cell>
          <cell r="N26600">
            <v>0</v>
          </cell>
          <cell r="O26600">
            <v>0</v>
          </cell>
          <cell r="P26600">
            <v>0</v>
          </cell>
          <cell r="Q26600">
            <v>0</v>
          </cell>
          <cell r="R26600">
            <v>0</v>
          </cell>
          <cell r="S26600">
            <v>0</v>
          </cell>
          <cell r="T26600">
            <v>0</v>
          </cell>
          <cell r="U26600">
            <v>0</v>
          </cell>
          <cell r="V26600">
            <v>0</v>
          </cell>
          <cell r="W26600">
            <v>0</v>
          </cell>
          <cell r="X26600">
            <v>0</v>
          </cell>
          <cell r="Y26600">
            <v>0</v>
          </cell>
          <cell r="Z26600">
            <v>0</v>
          </cell>
          <cell r="AA26600">
            <v>0</v>
          </cell>
          <cell r="AB26600">
            <v>0</v>
          </cell>
        </row>
        <row r="26604">
          <cell r="E26604">
            <v>0</v>
          </cell>
          <cell r="F26604">
            <v>0</v>
          </cell>
          <cell r="G26604">
            <v>0</v>
          </cell>
          <cell r="H26604">
            <v>0</v>
          </cell>
          <cell r="I26604">
            <v>0</v>
          </cell>
          <cell r="J26604">
            <v>0</v>
          </cell>
          <cell r="K26604">
            <v>0</v>
          </cell>
          <cell r="Q26604">
            <v>0</v>
          </cell>
          <cell r="R26604">
            <v>0</v>
          </cell>
          <cell r="S26604">
            <v>0</v>
          </cell>
          <cell r="T26604">
            <v>0</v>
          </cell>
          <cell r="U26604">
            <v>0</v>
          </cell>
          <cell r="V26604">
            <v>0</v>
          </cell>
          <cell r="W26604">
            <v>0</v>
          </cell>
          <cell r="X26604">
            <v>0</v>
          </cell>
          <cell r="Y26604">
            <v>0</v>
          </cell>
          <cell r="Z26604">
            <v>0</v>
          </cell>
          <cell r="AA26604">
            <v>0</v>
          </cell>
          <cell r="AB26604">
            <v>0</v>
          </cell>
        </row>
        <row r="26664">
          <cell r="E26664">
            <v>7376000</v>
          </cell>
          <cell r="H26664">
            <v>1603951.6800000002</v>
          </cell>
          <cell r="I26664">
            <v>1990982.9200000002</v>
          </cell>
          <cell r="J26664">
            <v>1414923.7200000002</v>
          </cell>
          <cell r="K26664">
            <v>2366141.6799999997</v>
          </cell>
          <cell r="L26664">
            <v>0</v>
          </cell>
          <cell r="M26664">
            <v>0</v>
          </cell>
          <cell r="N26664">
            <v>0</v>
          </cell>
          <cell r="O26664">
            <v>0</v>
          </cell>
          <cell r="P26664">
            <v>0</v>
          </cell>
          <cell r="Q26664">
            <v>497500.26</v>
          </cell>
          <cell r="R26664">
            <v>497500.26</v>
          </cell>
          <cell r="S26664">
            <v>608951.16</v>
          </cell>
          <cell r="T26664">
            <v>444740.5</v>
          </cell>
          <cell r="U26664">
            <v>960563.65999999992</v>
          </cell>
          <cell r="V26664">
            <v>585678.76000000024</v>
          </cell>
          <cell r="W26664">
            <v>493847.85999999987</v>
          </cell>
          <cell r="X26664">
            <v>487847.86000000034</v>
          </cell>
          <cell r="Y26664">
            <v>433228</v>
          </cell>
          <cell r="Z26664">
            <v>484085.3599999994</v>
          </cell>
          <cell r="AA26664">
            <v>1044698.2200000007</v>
          </cell>
          <cell r="AB26664">
            <v>837358.09999999963</v>
          </cell>
        </row>
        <row r="26776">
          <cell r="E26776">
            <v>3120000</v>
          </cell>
          <cell r="H26776">
            <v>1855105.04</v>
          </cell>
          <cell r="I26776">
            <v>888666.55999999994</v>
          </cell>
          <cell r="J26776">
            <v>241714.39</v>
          </cell>
          <cell r="K26776">
            <v>5422.2700000000041</v>
          </cell>
          <cell r="L26776">
            <v>0</v>
          </cell>
          <cell r="M26776">
            <v>0</v>
          </cell>
          <cell r="N26776">
            <v>0</v>
          </cell>
          <cell r="O26776">
            <v>0</v>
          </cell>
          <cell r="P26776">
            <v>0</v>
          </cell>
          <cell r="Q26776">
            <v>507108.47</v>
          </cell>
          <cell r="R26776">
            <v>799720.31</v>
          </cell>
          <cell r="S26776">
            <v>548276.26</v>
          </cell>
          <cell r="T26776">
            <v>839391.96</v>
          </cell>
          <cell r="U26776">
            <v>-4326.7099999999919</v>
          </cell>
          <cell r="V26776">
            <v>53601.309999999983</v>
          </cell>
          <cell r="W26776">
            <v>19870</v>
          </cell>
          <cell r="X26776">
            <v>199974.39</v>
          </cell>
          <cell r="Y26776">
            <v>21870</v>
          </cell>
          <cell r="Z26776">
            <v>0</v>
          </cell>
          <cell r="AA26776">
            <v>5422.2700000000041</v>
          </cell>
          <cell r="AB26776">
            <v>0</v>
          </cell>
        </row>
        <row r="26782">
          <cell r="E26782">
            <v>0</v>
          </cell>
          <cell r="H26782">
            <v>0</v>
          </cell>
          <cell r="I26782">
            <v>0</v>
          </cell>
          <cell r="J26782">
            <v>0</v>
          </cell>
          <cell r="K26782">
            <v>0</v>
          </cell>
          <cell r="L26782">
            <v>0</v>
          </cell>
          <cell r="M26782">
            <v>0</v>
          </cell>
          <cell r="N26782">
            <v>0</v>
          </cell>
          <cell r="O26782">
            <v>0</v>
          </cell>
          <cell r="P26782">
            <v>0</v>
          </cell>
          <cell r="Q26782">
            <v>0</v>
          </cell>
          <cell r="R26782">
            <v>0</v>
          </cell>
          <cell r="S26782">
            <v>0</v>
          </cell>
          <cell r="T26782">
            <v>0</v>
          </cell>
          <cell r="U26782">
            <v>0</v>
          </cell>
          <cell r="V26782">
            <v>0</v>
          </cell>
          <cell r="W26782">
            <v>0</v>
          </cell>
          <cell r="X26782">
            <v>0</v>
          </cell>
          <cell r="Y26782">
            <v>0</v>
          </cell>
          <cell r="Z26782">
            <v>0</v>
          </cell>
          <cell r="AA26782">
            <v>0</v>
          </cell>
          <cell r="AB26782">
            <v>0</v>
          </cell>
        </row>
        <row r="26811">
          <cell r="E26811">
            <v>0</v>
          </cell>
          <cell r="H26811">
            <v>0</v>
          </cell>
          <cell r="I26811">
            <v>0</v>
          </cell>
          <cell r="J26811">
            <v>0</v>
          </cell>
          <cell r="K26811">
            <v>0</v>
          </cell>
          <cell r="L26811">
            <v>0</v>
          </cell>
          <cell r="M26811">
            <v>0</v>
          </cell>
          <cell r="N26811">
            <v>0</v>
          </cell>
          <cell r="O26811">
            <v>0</v>
          </cell>
          <cell r="P26811">
            <v>0</v>
          </cell>
          <cell r="Q26811">
            <v>0</v>
          </cell>
          <cell r="R26811">
            <v>0</v>
          </cell>
          <cell r="S26811">
            <v>0</v>
          </cell>
          <cell r="T26811">
            <v>0</v>
          </cell>
          <cell r="U26811">
            <v>0</v>
          </cell>
          <cell r="V26811">
            <v>0</v>
          </cell>
          <cell r="W26811">
            <v>0</v>
          </cell>
          <cell r="X26811">
            <v>0</v>
          </cell>
          <cell r="Y26811">
            <v>0</v>
          </cell>
          <cell r="Z26811">
            <v>0</v>
          </cell>
          <cell r="AA26811">
            <v>0</v>
          </cell>
          <cell r="AB26811">
            <v>0</v>
          </cell>
        </row>
        <row r="26815">
          <cell r="E26815">
            <v>0</v>
          </cell>
          <cell r="H26815">
            <v>0</v>
          </cell>
          <cell r="I26815">
            <v>0</v>
          </cell>
          <cell r="J26815">
            <v>0</v>
          </cell>
          <cell r="K26815">
            <v>0</v>
          </cell>
          <cell r="Q26815">
            <v>0</v>
          </cell>
          <cell r="R26815">
            <v>0</v>
          </cell>
          <cell r="S26815">
            <v>0</v>
          </cell>
          <cell r="T26815">
            <v>0</v>
          </cell>
          <cell r="U26815">
            <v>0</v>
          </cell>
          <cell r="V26815">
            <v>0</v>
          </cell>
          <cell r="W26815">
            <v>0</v>
          </cell>
          <cell r="X26815">
            <v>0</v>
          </cell>
          <cell r="Y26815">
            <v>0</v>
          </cell>
          <cell r="Z26815">
            <v>0</v>
          </cell>
          <cell r="AA26815">
            <v>0</v>
          </cell>
          <cell r="AB26815">
            <v>0</v>
          </cell>
        </row>
        <row r="26875">
          <cell r="E26875">
            <v>7349000</v>
          </cell>
          <cell r="H26875">
            <v>1477014.56</v>
          </cell>
          <cell r="I26875">
            <v>1985168.98</v>
          </cell>
          <cell r="J26875">
            <v>1339902.3799999999</v>
          </cell>
          <cell r="K26875">
            <v>2546914.08</v>
          </cell>
          <cell r="L26875">
            <v>0</v>
          </cell>
          <cell r="M26875">
            <v>0</v>
          </cell>
          <cell r="N26875">
            <v>0</v>
          </cell>
          <cell r="O26875">
            <v>0</v>
          </cell>
          <cell r="P26875">
            <v>0</v>
          </cell>
          <cell r="Q26875">
            <v>441482.56</v>
          </cell>
          <cell r="R26875">
            <v>467744.2</v>
          </cell>
          <cell r="S26875">
            <v>567787.80000000005</v>
          </cell>
          <cell r="T26875">
            <v>535775.9</v>
          </cell>
          <cell r="U26875">
            <v>873757.86</v>
          </cell>
          <cell r="V26875">
            <v>575635.22</v>
          </cell>
          <cell r="W26875">
            <v>387616.96</v>
          </cell>
          <cell r="X26875">
            <v>459437.56</v>
          </cell>
          <cell r="Y26875">
            <v>492847.86</v>
          </cell>
          <cell r="Z26875">
            <v>450592.26</v>
          </cell>
          <cell r="AA26875">
            <v>1317026.6599999999</v>
          </cell>
          <cell r="AB26875">
            <v>779295.16</v>
          </cell>
        </row>
        <row r="26987">
          <cell r="E26987">
            <v>46121000</v>
          </cell>
          <cell r="H26987">
            <v>3274073.5600000005</v>
          </cell>
          <cell r="I26987">
            <v>5256175.84</v>
          </cell>
          <cell r="J26987">
            <v>15927096.4</v>
          </cell>
          <cell r="K26987">
            <v>20222962.639999997</v>
          </cell>
          <cell r="L26987">
            <v>0</v>
          </cell>
          <cell r="M26987">
            <v>0</v>
          </cell>
          <cell r="N26987">
            <v>0</v>
          </cell>
          <cell r="O26987">
            <v>0</v>
          </cell>
          <cell r="P26987">
            <v>0</v>
          </cell>
          <cell r="Q26987">
            <v>0</v>
          </cell>
          <cell r="R26987">
            <v>1584893.31</v>
          </cell>
          <cell r="S26987">
            <v>1689180.25</v>
          </cell>
          <cell r="T26987">
            <v>256513.22999999998</v>
          </cell>
          <cell r="U26987">
            <v>3757484.89</v>
          </cell>
          <cell r="V26987">
            <v>1242177.7200000002</v>
          </cell>
          <cell r="W26987">
            <v>4912266.7300000004</v>
          </cell>
          <cell r="X26987">
            <v>5511516.1799999997</v>
          </cell>
          <cell r="Y26987">
            <v>5503313.4900000002</v>
          </cell>
          <cell r="Z26987">
            <v>15065824.93</v>
          </cell>
          <cell r="AA26987">
            <v>545361.17000000004</v>
          </cell>
          <cell r="AB26987">
            <v>4611776.54</v>
          </cell>
        </row>
        <row r="26993">
          <cell r="E26993">
            <v>0</v>
          </cell>
          <cell r="H26993">
            <v>0</v>
          </cell>
          <cell r="I26993">
            <v>0</v>
          </cell>
          <cell r="J26993">
            <v>0</v>
          </cell>
          <cell r="K26993">
            <v>0</v>
          </cell>
          <cell r="L26993">
            <v>0</v>
          </cell>
          <cell r="M26993">
            <v>0</v>
          </cell>
          <cell r="N26993">
            <v>0</v>
          </cell>
          <cell r="O26993">
            <v>0</v>
          </cell>
          <cell r="P26993">
            <v>0</v>
          </cell>
          <cell r="Q26993">
            <v>0</v>
          </cell>
          <cell r="R26993">
            <v>0</v>
          </cell>
          <cell r="S26993">
            <v>0</v>
          </cell>
          <cell r="T26993">
            <v>0</v>
          </cell>
          <cell r="U26993">
            <v>0</v>
          </cell>
          <cell r="V26993">
            <v>0</v>
          </cell>
          <cell r="W26993">
            <v>0</v>
          </cell>
          <cell r="X26993">
            <v>0</v>
          </cell>
          <cell r="Y26993">
            <v>0</v>
          </cell>
          <cell r="Z26993">
            <v>0</v>
          </cell>
          <cell r="AA26993">
            <v>0</v>
          </cell>
          <cell r="AB26993">
            <v>0</v>
          </cell>
        </row>
        <row r="27022">
          <cell r="E27022">
            <v>0</v>
          </cell>
          <cell r="H27022">
            <v>0</v>
          </cell>
          <cell r="I27022">
            <v>0</v>
          </cell>
          <cell r="J27022">
            <v>0</v>
          </cell>
          <cell r="K27022">
            <v>0</v>
          </cell>
          <cell r="L27022">
            <v>0</v>
          </cell>
          <cell r="M27022">
            <v>0</v>
          </cell>
          <cell r="N27022">
            <v>0</v>
          </cell>
          <cell r="O27022">
            <v>0</v>
          </cell>
          <cell r="P27022">
            <v>0</v>
          </cell>
          <cell r="Q27022">
            <v>0</v>
          </cell>
          <cell r="R27022">
            <v>0</v>
          </cell>
          <cell r="S27022">
            <v>0</v>
          </cell>
          <cell r="T27022">
            <v>0</v>
          </cell>
          <cell r="U27022">
            <v>0</v>
          </cell>
          <cell r="V27022">
            <v>0</v>
          </cell>
          <cell r="W27022">
            <v>0</v>
          </cell>
          <cell r="X27022">
            <v>0</v>
          </cell>
          <cell r="Y27022">
            <v>0</v>
          </cell>
          <cell r="Z27022">
            <v>0</v>
          </cell>
          <cell r="AA27022">
            <v>0</v>
          </cell>
          <cell r="AB27022">
            <v>0</v>
          </cell>
        </row>
        <row r="27026">
          <cell r="E27026">
            <v>0</v>
          </cell>
          <cell r="H27026">
            <v>0</v>
          </cell>
          <cell r="I27026">
            <v>0</v>
          </cell>
          <cell r="J27026">
            <v>0</v>
          </cell>
          <cell r="K27026">
            <v>0</v>
          </cell>
          <cell r="Q27026">
            <v>0</v>
          </cell>
          <cell r="R27026">
            <v>0</v>
          </cell>
          <cell r="S27026">
            <v>0</v>
          </cell>
          <cell r="T27026">
            <v>0</v>
          </cell>
          <cell r="U27026">
            <v>0</v>
          </cell>
          <cell r="V27026">
            <v>0</v>
          </cell>
          <cell r="W27026">
            <v>0</v>
          </cell>
          <cell r="X27026">
            <v>0</v>
          </cell>
          <cell r="Y27026">
            <v>0</v>
          </cell>
          <cell r="Z27026">
            <v>0</v>
          </cell>
          <cell r="AA27026">
            <v>0</v>
          </cell>
          <cell r="AB27026">
            <v>0</v>
          </cell>
        </row>
        <row r="27086">
          <cell r="E27086">
            <v>8913000</v>
          </cell>
          <cell r="H27086">
            <v>1791731.54</v>
          </cell>
          <cell r="I27086">
            <v>1752064.38</v>
          </cell>
          <cell r="J27086">
            <v>2491129.04</v>
          </cell>
          <cell r="K27086">
            <v>2878075.04</v>
          </cell>
          <cell r="L27086">
            <v>0</v>
          </cell>
          <cell r="M27086">
            <v>0</v>
          </cell>
          <cell r="N27086">
            <v>0</v>
          </cell>
          <cell r="O27086">
            <v>0</v>
          </cell>
          <cell r="P27086">
            <v>0</v>
          </cell>
          <cell r="Q27086">
            <v>503892</v>
          </cell>
          <cell r="R27086">
            <v>581064.04</v>
          </cell>
          <cell r="S27086">
            <v>706775.5</v>
          </cell>
          <cell r="T27086">
            <v>625001.56000000006</v>
          </cell>
          <cell r="U27086">
            <v>524633.4</v>
          </cell>
          <cell r="V27086">
            <v>602429.42000000004</v>
          </cell>
          <cell r="W27086">
            <v>1188345.1200000001</v>
          </cell>
          <cell r="X27086">
            <v>662736.26</v>
          </cell>
          <cell r="Y27086">
            <v>640047.66</v>
          </cell>
          <cell r="Z27086">
            <v>692779.92</v>
          </cell>
          <cell r="AA27086">
            <v>1215180.92</v>
          </cell>
          <cell r="AB27086">
            <v>970114.20000000007</v>
          </cell>
        </row>
        <row r="27198">
          <cell r="E27198">
            <v>28762000</v>
          </cell>
          <cell r="H27198">
            <v>2911574.5700000003</v>
          </cell>
          <cell r="I27198">
            <v>8157612.129999999</v>
          </cell>
          <cell r="J27198">
            <v>9237903.4700000007</v>
          </cell>
          <cell r="K27198">
            <v>7002929.2000000011</v>
          </cell>
          <cell r="L27198">
            <v>0</v>
          </cell>
          <cell r="M27198">
            <v>0</v>
          </cell>
          <cell r="N27198">
            <v>0</v>
          </cell>
          <cell r="O27198">
            <v>0</v>
          </cell>
          <cell r="P27198">
            <v>0</v>
          </cell>
          <cell r="Q27198">
            <v>3402</v>
          </cell>
          <cell r="R27198">
            <v>0</v>
          </cell>
          <cell r="S27198">
            <v>2908172.5700000003</v>
          </cell>
          <cell r="T27198">
            <v>2704217.5799999996</v>
          </cell>
          <cell r="U27198">
            <v>3462762.6499999994</v>
          </cell>
          <cell r="V27198">
            <v>1990631.8999999997</v>
          </cell>
          <cell r="W27198">
            <v>3377914.33</v>
          </cell>
          <cell r="X27198">
            <v>3051704.8499999996</v>
          </cell>
          <cell r="Y27198">
            <v>2808284.2900000005</v>
          </cell>
          <cell r="Z27198">
            <v>2571754.4899999998</v>
          </cell>
          <cell r="AA27198">
            <v>2796402.01</v>
          </cell>
          <cell r="AB27198">
            <v>1634772.7000000002</v>
          </cell>
        </row>
        <row r="27204">
          <cell r="E27204">
            <v>0</v>
          </cell>
          <cell r="H27204">
            <v>0</v>
          </cell>
          <cell r="I27204">
            <v>0</v>
          </cell>
          <cell r="J27204">
            <v>0</v>
          </cell>
          <cell r="K27204">
            <v>0</v>
          </cell>
          <cell r="L27204">
            <v>0</v>
          </cell>
          <cell r="M27204">
            <v>0</v>
          </cell>
          <cell r="N27204">
            <v>0</v>
          </cell>
          <cell r="O27204">
            <v>0</v>
          </cell>
          <cell r="P27204">
            <v>0</v>
          </cell>
          <cell r="Q27204">
            <v>0</v>
          </cell>
          <cell r="R27204">
            <v>0</v>
          </cell>
          <cell r="S27204">
            <v>0</v>
          </cell>
          <cell r="T27204">
            <v>0</v>
          </cell>
          <cell r="U27204">
            <v>0</v>
          </cell>
          <cell r="V27204">
            <v>0</v>
          </cell>
          <cell r="W27204">
            <v>0</v>
          </cell>
          <cell r="X27204">
            <v>0</v>
          </cell>
          <cell r="Y27204">
            <v>0</v>
          </cell>
          <cell r="Z27204">
            <v>0</v>
          </cell>
          <cell r="AA27204">
            <v>0</v>
          </cell>
          <cell r="AB27204">
            <v>0</v>
          </cell>
        </row>
        <row r="27233">
          <cell r="E27233">
            <v>0</v>
          </cell>
          <cell r="H27233">
            <v>0</v>
          </cell>
          <cell r="I27233">
            <v>0</v>
          </cell>
          <cell r="J27233">
            <v>0</v>
          </cell>
          <cell r="K27233">
            <v>0</v>
          </cell>
          <cell r="L27233">
            <v>0</v>
          </cell>
          <cell r="M27233">
            <v>0</v>
          </cell>
          <cell r="N27233">
            <v>0</v>
          </cell>
          <cell r="O27233">
            <v>0</v>
          </cell>
          <cell r="P27233">
            <v>0</v>
          </cell>
          <cell r="Q27233">
            <v>0</v>
          </cell>
          <cell r="R27233">
            <v>0</v>
          </cell>
          <cell r="S27233">
            <v>0</v>
          </cell>
          <cell r="T27233">
            <v>0</v>
          </cell>
          <cell r="U27233">
            <v>0</v>
          </cell>
          <cell r="V27233">
            <v>0</v>
          </cell>
          <cell r="W27233">
            <v>0</v>
          </cell>
          <cell r="X27233">
            <v>0</v>
          </cell>
          <cell r="Y27233">
            <v>0</v>
          </cell>
          <cell r="Z27233">
            <v>0</v>
          </cell>
          <cell r="AA27233">
            <v>0</v>
          </cell>
          <cell r="AB27233">
            <v>0</v>
          </cell>
        </row>
        <row r="27237">
          <cell r="E27237">
            <v>0</v>
          </cell>
          <cell r="H27237">
            <v>0</v>
          </cell>
          <cell r="I27237">
            <v>0</v>
          </cell>
          <cell r="J27237">
            <v>0</v>
          </cell>
          <cell r="K27237">
            <v>0</v>
          </cell>
          <cell r="Q27237">
            <v>0</v>
          </cell>
          <cell r="R27237">
            <v>0</v>
          </cell>
          <cell r="S27237">
            <v>0</v>
          </cell>
          <cell r="T27237">
            <v>0</v>
          </cell>
          <cell r="U27237">
            <v>0</v>
          </cell>
          <cell r="V27237">
            <v>0</v>
          </cell>
          <cell r="W27237">
            <v>0</v>
          </cell>
          <cell r="X27237">
            <v>0</v>
          </cell>
          <cell r="Y27237">
            <v>0</v>
          </cell>
          <cell r="Z27237">
            <v>0</v>
          </cell>
          <cell r="AA27237">
            <v>0</v>
          </cell>
          <cell r="AB27237">
            <v>0</v>
          </cell>
        </row>
        <row r="27297">
          <cell r="E27297">
            <v>5466000</v>
          </cell>
          <cell r="H27297">
            <v>1206042.0899999999</v>
          </cell>
          <cell r="I27297">
            <v>1490400.76</v>
          </cell>
          <cell r="J27297">
            <v>1162525.25</v>
          </cell>
          <cell r="K27297">
            <v>1564381.6099999999</v>
          </cell>
          <cell r="L27297">
            <v>0</v>
          </cell>
          <cell r="M27297">
            <v>0</v>
          </cell>
          <cell r="N27297">
            <v>0</v>
          </cell>
          <cell r="O27297">
            <v>0</v>
          </cell>
          <cell r="P27297">
            <v>0</v>
          </cell>
          <cell r="Q27297">
            <v>327480</v>
          </cell>
          <cell r="R27297">
            <v>354682.6</v>
          </cell>
          <cell r="S27297">
            <v>523879.49</v>
          </cell>
          <cell r="T27297">
            <v>393665.08</v>
          </cell>
          <cell r="U27297">
            <v>714512.94</v>
          </cell>
          <cell r="V27297">
            <v>382222.74</v>
          </cell>
          <cell r="W27297">
            <v>377157.43</v>
          </cell>
          <cell r="X27297">
            <v>387616.96</v>
          </cell>
          <cell r="Y27297">
            <v>397750.86</v>
          </cell>
          <cell r="Z27297">
            <v>385588.92</v>
          </cell>
          <cell r="AA27297">
            <v>725748.23</v>
          </cell>
          <cell r="AB27297">
            <v>453044.45999999996</v>
          </cell>
        </row>
        <row r="27409">
          <cell r="E27409">
            <v>33266000</v>
          </cell>
          <cell r="H27409">
            <v>14510</v>
          </cell>
          <cell r="I27409">
            <v>6784704.5</v>
          </cell>
          <cell r="J27409">
            <v>20168420.850000001</v>
          </cell>
          <cell r="K27409">
            <v>1783082.1499999997</v>
          </cell>
          <cell r="L27409">
            <v>0</v>
          </cell>
          <cell r="M27409">
            <v>0</v>
          </cell>
          <cell r="N27409">
            <v>0</v>
          </cell>
          <cell r="O27409">
            <v>0</v>
          </cell>
          <cell r="P27409">
            <v>0</v>
          </cell>
          <cell r="Q27409">
            <v>0</v>
          </cell>
          <cell r="R27409">
            <v>0</v>
          </cell>
          <cell r="S27409">
            <v>14510</v>
          </cell>
          <cell r="T27409">
            <v>1578280</v>
          </cell>
          <cell r="U27409">
            <v>2687281.89</v>
          </cell>
          <cell r="V27409">
            <v>2519142.61</v>
          </cell>
          <cell r="W27409">
            <v>2683478.1500000004</v>
          </cell>
          <cell r="X27409">
            <v>17394069.77</v>
          </cell>
          <cell r="Y27409">
            <v>90872.93</v>
          </cell>
          <cell r="Z27409">
            <v>309801</v>
          </cell>
          <cell r="AA27409">
            <v>517283</v>
          </cell>
          <cell r="AB27409">
            <v>955998.14999999967</v>
          </cell>
        </row>
        <row r="27415">
          <cell r="E27415">
            <v>0</v>
          </cell>
          <cell r="H27415">
            <v>0</v>
          </cell>
          <cell r="I27415">
            <v>0</v>
          </cell>
          <cell r="J27415">
            <v>0</v>
          </cell>
          <cell r="K27415">
            <v>0</v>
          </cell>
          <cell r="L27415">
            <v>0</v>
          </cell>
          <cell r="M27415">
            <v>0</v>
          </cell>
          <cell r="N27415">
            <v>0</v>
          </cell>
          <cell r="O27415">
            <v>0</v>
          </cell>
          <cell r="P27415">
            <v>0</v>
          </cell>
          <cell r="Q27415">
            <v>0</v>
          </cell>
          <cell r="R27415">
            <v>0</v>
          </cell>
          <cell r="S27415">
            <v>0</v>
          </cell>
          <cell r="T27415">
            <v>0</v>
          </cell>
          <cell r="U27415">
            <v>0</v>
          </cell>
          <cell r="V27415">
            <v>0</v>
          </cell>
          <cell r="W27415">
            <v>0</v>
          </cell>
          <cell r="X27415">
            <v>0</v>
          </cell>
          <cell r="Y27415">
            <v>0</v>
          </cell>
          <cell r="Z27415">
            <v>0</v>
          </cell>
          <cell r="AA27415">
            <v>0</v>
          </cell>
          <cell r="AB27415">
            <v>0</v>
          </cell>
        </row>
        <row r="27444">
          <cell r="E27444">
            <v>0</v>
          </cell>
          <cell r="H27444">
            <v>0</v>
          </cell>
          <cell r="I27444">
            <v>0</v>
          </cell>
          <cell r="J27444">
            <v>0</v>
          </cell>
          <cell r="K27444">
            <v>0</v>
          </cell>
          <cell r="L27444">
            <v>0</v>
          </cell>
          <cell r="M27444">
            <v>0</v>
          </cell>
          <cell r="N27444">
            <v>0</v>
          </cell>
          <cell r="O27444">
            <v>0</v>
          </cell>
          <cell r="P27444">
            <v>0</v>
          </cell>
          <cell r="Q27444">
            <v>0</v>
          </cell>
          <cell r="R27444">
            <v>0</v>
          </cell>
          <cell r="S27444">
            <v>0</v>
          </cell>
          <cell r="T27444">
            <v>0</v>
          </cell>
          <cell r="U27444">
            <v>0</v>
          </cell>
          <cell r="V27444">
            <v>0</v>
          </cell>
          <cell r="W27444">
            <v>0</v>
          </cell>
          <cell r="X27444">
            <v>0</v>
          </cell>
          <cell r="Y27444">
            <v>0</v>
          </cell>
          <cell r="Z27444">
            <v>0</v>
          </cell>
          <cell r="AA27444">
            <v>0</v>
          </cell>
          <cell r="AB27444">
            <v>0</v>
          </cell>
        </row>
        <row r="27448">
          <cell r="E27448">
            <v>0</v>
          </cell>
          <cell r="H27448">
            <v>0</v>
          </cell>
          <cell r="I27448">
            <v>0</v>
          </cell>
          <cell r="J27448">
            <v>0</v>
          </cell>
          <cell r="K27448">
            <v>0</v>
          </cell>
          <cell r="Q27448">
            <v>0</v>
          </cell>
          <cell r="R27448">
            <v>0</v>
          </cell>
          <cell r="S27448">
            <v>0</v>
          </cell>
          <cell r="T27448">
            <v>0</v>
          </cell>
          <cell r="U27448">
            <v>0</v>
          </cell>
          <cell r="V27448">
            <v>0</v>
          </cell>
          <cell r="W27448">
            <v>0</v>
          </cell>
          <cell r="X27448">
            <v>0</v>
          </cell>
          <cell r="Y27448">
            <v>0</v>
          </cell>
          <cell r="Z27448">
            <v>0</v>
          </cell>
          <cell r="AA27448">
            <v>0</v>
          </cell>
          <cell r="AB27448">
            <v>0</v>
          </cell>
        </row>
        <row r="27508">
          <cell r="E27508">
            <v>5466000</v>
          </cell>
          <cell r="H27508">
            <v>1117619.98</v>
          </cell>
          <cell r="I27508">
            <v>1452127.3499999999</v>
          </cell>
          <cell r="J27508">
            <v>1162850.8800000001</v>
          </cell>
          <cell r="K27508">
            <v>1709606.68</v>
          </cell>
          <cell r="L27508">
            <v>0</v>
          </cell>
          <cell r="M27508">
            <v>0</v>
          </cell>
          <cell r="N27508">
            <v>0</v>
          </cell>
          <cell r="O27508">
            <v>0</v>
          </cell>
          <cell r="P27508">
            <v>0</v>
          </cell>
          <cell r="Q27508">
            <v>354206.66</v>
          </cell>
          <cell r="R27508">
            <v>354206.66</v>
          </cell>
          <cell r="S27508">
            <v>409206.66</v>
          </cell>
          <cell r="T27508">
            <v>354206.66</v>
          </cell>
          <cell r="U27508">
            <v>710303.73</v>
          </cell>
          <cell r="V27508">
            <v>387616.96</v>
          </cell>
          <cell r="W27508">
            <v>387616.96</v>
          </cell>
          <cell r="X27508">
            <v>387616.96</v>
          </cell>
          <cell r="Y27508">
            <v>387616.96</v>
          </cell>
          <cell r="Z27508">
            <v>387616.96</v>
          </cell>
          <cell r="AA27508">
            <v>771649.96</v>
          </cell>
          <cell r="AB27508">
            <v>550339.76</v>
          </cell>
        </row>
        <row r="27620">
          <cell r="E27620">
            <v>48320000</v>
          </cell>
          <cell r="H27620">
            <v>6276786.3999999994</v>
          </cell>
          <cell r="I27620">
            <v>12097063.209999999</v>
          </cell>
          <cell r="J27620">
            <v>18240559.010000002</v>
          </cell>
          <cell r="K27620">
            <v>9736090.25</v>
          </cell>
          <cell r="L27620">
            <v>0</v>
          </cell>
          <cell r="M27620">
            <v>0</v>
          </cell>
          <cell r="N27620">
            <v>0</v>
          </cell>
          <cell r="O27620">
            <v>0</v>
          </cell>
          <cell r="P27620">
            <v>0</v>
          </cell>
          <cell r="Q27620">
            <v>1827697.72</v>
          </cell>
          <cell r="R27620">
            <v>4105315.38</v>
          </cell>
          <cell r="S27620">
            <v>343773.3</v>
          </cell>
          <cell r="T27620">
            <v>2463679.25</v>
          </cell>
          <cell r="U27620">
            <v>4784837.6300000008</v>
          </cell>
          <cell r="V27620">
            <v>4848546.3299999982</v>
          </cell>
          <cell r="W27620">
            <v>5558745.5099999998</v>
          </cell>
          <cell r="X27620">
            <v>6279369.8899999987</v>
          </cell>
          <cell r="Y27620">
            <v>6402443.6100000022</v>
          </cell>
          <cell r="Z27620">
            <v>4457174.1099999994</v>
          </cell>
          <cell r="AA27620">
            <v>1387113.46</v>
          </cell>
          <cell r="AB27620">
            <v>3891802.68</v>
          </cell>
        </row>
        <row r="27626">
          <cell r="E27626">
            <v>0</v>
          </cell>
          <cell r="H27626">
            <v>0</v>
          </cell>
          <cell r="I27626">
            <v>0</v>
          </cell>
          <cell r="J27626">
            <v>0</v>
          </cell>
          <cell r="K27626">
            <v>0</v>
          </cell>
          <cell r="L27626">
            <v>0</v>
          </cell>
          <cell r="M27626">
            <v>0</v>
          </cell>
          <cell r="N27626">
            <v>0</v>
          </cell>
          <cell r="O27626">
            <v>0</v>
          </cell>
          <cell r="P27626">
            <v>0</v>
          </cell>
          <cell r="Q27626">
            <v>0</v>
          </cell>
          <cell r="R27626">
            <v>0</v>
          </cell>
          <cell r="S27626">
            <v>0</v>
          </cell>
          <cell r="T27626">
            <v>0</v>
          </cell>
          <cell r="U27626">
            <v>0</v>
          </cell>
          <cell r="V27626">
            <v>0</v>
          </cell>
          <cell r="W27626">
            <v>0</v>
          </cell>
          <cell r="X27626">
            <v>0</v>
          </cell>
          <cell r="Y27626">
            <v>0</v>
          </cell>
          <cell r="Z27626">
            <v>0</v>
          </cell>
          <cell r="AA27626">
            <v>0</v>
          </cell>
          <cell r="AB27626">
            <v>0</v>
          </cell>
        </row>
        <row r="27655">
          <cell r="E27655">
            <v>0</v>
          </cell>
          <cell r="H27655">
            <v>0</v>
          </cell>
          <cell r="I27655">
            <v>0</v>
          </cell>
          <cell r="J27655">
            <v>0</v>
          </cell>
          <cell r="K27655">
            <v>0</v>
          </cell>
          <cell r="L27655">
            <v>0</v>
          </cell>
          <cell r="M27655">
            <v>0</v>
          </cell>
          <cell r="N27655">
            <v>0</v>
          </cell>
          <cell r="O27655">
            <v>0</v>
          </cell>
          <cell r="P27655">
            <v>0</v>
          </cell>
          <cell r="Q27655">
            <v>0</v>
          </cell>
          <cell r="R27655">
            <v>0</v>
          </cell>
          <cell r="S27655">
            <v>0</v>
          </cell>
          <cell r="T27655">
            <v>0</v>
          </cell>
          <cell r="U27655">
            <v>0</v>
          </cell>
          <cell r="V27655">
            <v>0</v>
          </cell>
          <cell r="W27655">
            <v>0</v>
          </cell>
          <cell r="X27655">
            <v>0</v>
          </cell>
          <cell r="Y27655">
            <v>0</v>
          </cell>
          <cell r="Z27655">
            <v>0</v>
          </cell>
          <cell r="AA27655">
            <v>0</v>
          </cell>
          <cell r="AB27655">
            <v>0</v>
          </cell>
        </row>
        <row r="27659">
          <cell r="E27659">
            <v>0</v>
          </cell>
          <cell r="H27659">
            <v>0</v>
          </cell>
          <cell r="I27659">
            <v>0</v>
          </cell>
          <cell r="J27659">
            <v>0</v>
          </cell>
          <cell r="K27659">
            <v>0</v>
          </cell>
          <cell r="Q27659">
            <v>0</v>
          </cell>
          <cell r="R27659">
            <v>0</v>
          </cell>
          <cell r="S27659">
            <v>0</v>
          </cell>
          <cell r="T27659">
            <v>0</v>
          </cell>
          <cell r="U27659">
            <v>0</v>
          </cell>
          <cell r="V27659">
            <v>0</v>
          </cell>
          <cell r="W27659">
            <v>0</v>
          </cell>
          <cell r="X27659">
            <v>0</v>
          </cell>
          <cell r="Y27659">
            <v>0</v>
          </cell>
          <cell r="Z27659">
            <v>0</v>
          </cell>
          <cell r="AA27659">
            <v>0</v>
          </cell>
          <cell r="AB27659">
            <v>0</v>
          </cell>
        </row>
        <row r="27719">
          <cell r="E27719">
            <v>5937000</v>
          </cell>
          <cell r="H27719">
            <v>1337111.21</v>
          </cell>
          <cell r="I27719">
            <v>1609679.78</v>
          </cell>
          <cell r="J27719">
            <v>1179824.78</v>
          </cell>
          <cell r="K27719">
            <v>1640296.43</v>
          </cell>
          <cell r="L27719">
            <v>0</v>
          </cell>
          <cell r="M27719">
            <v>0</v>
          </cell>
          <cell r="N27719">
            <v>0</v>
          </cell>
          <cell r="O27719">
            <v>0</v>
          </cell>
          <cell r="P27719">
            <v>0</v>
          </cell>
          <cell r="Q27719">
            <v>420754.25</v>
          </cell>
          <cell r="R27719">
            <v>421027.26</v>
          </cell>
          <cell r="S27719">
            <v>495329.7</v>
          </cell>
          <cell r="T27719">
            <v>421027.26</v>
          </cell>
          <cell r="U27719">
            <v>767625.26</v>
          </cell>
          <cell r="V27719">
            <v>421027.26</v>
          </cell>
          <cell r="W27719">
            <v>404590.86</v>
          </cell>
          <cell r="X27719">
            <v>387616.96</v>
          </cell>
          <cell r="Y27719">
            <v>387616.96</v>
          </cell>
          <cell r="Z27719">
            <v>387616.96</v>
          </cell>
          <cell r="AA27719">
            <v>789445.46</v>
          </cell>
          <cell r="AB27719">
            <v>463234.01</v>
          </cell>
        </row>
        <row r="27831">
          <cell r="E27831">
            <v>54293000</v>
          </cell>
          <cell r="H27831">
            <v>4631055.03</v>
          </cell>
          <cell r="I27831">
            <v>14532823.890000002</v>
          </cell>
          <cell r="J27831">
            <v>15525046.470000003</v>
          </cell>
          <cell r="K27831">
            <v>13511122.199999999</v>
          </cell>
          <cell r="L27831">
            <v>0</v>
          </cell>
          <cell r="M27831">
            <v>0</v>
          </cell>
          <cell r="N27831">
            <v>0</v>
          </cell>
          <cell r="O27831">
            <v>0</v>
          </cell>
          <cell r="P27831">
            <v>0</v>
          </cell>
          <cell r="Q27831">
            <v>4252264.72</v>
          </cell>
          <cell r="R27831">
            <v>199807.62</v>
          </cell>
          <cell r="S27831">
            <v>178982.69</v>
          </cell>
          <cell r="T27831">
            <v>4779180.55</v>
          </cell>
          <cell r="U27831">
            <v>4509438.21</v>
          </cell>
          <cell r="V27831">
            <v>5244205.13</v>
          </cell>
          <cell r="W27831">
            <v>3885654.1599999997</v>
          </cell>
          <cell r="X27831">
            <v>5583242.4800000004</v>
          </cell>
          <cell r="Y27831">
            <v>6056149.8300000001</v>
          </cell>
          <cell r="Z27831">
            <v>5447887.4500000002</v>
          </cell>
          <cell r="AA27831">
            <v>5808752.2799999993</v>
          </cell>
          <cell r="AB27831">
            <v>2254482.4699999997</v>
          </cell>
        </row>
        <row r="27837">
          <cell r="E27837">
            <v>0</v>
          </cell>
          <cell r="H27837">
            <v>0</v>
          </cell>
          <cell r="I27837">
            <v>0</v>
          </cell>
          <cell r="J27837">
            <v>0</v>
          </cell>
          <cell r="K27837">
            <v>0</v>
          </cell>
          <cell r="L27837">
            <v>0</v>
          </cell>
          <cell r="M27837">
            <v>0</v>
          </cell>
          <cell r="N27837">
            <v>0</v>
          </cell>
          <cell r="O27837">
            <v>0</v>
          </cell>
          <cell r="P27837">
            <v>0</v>
          </cell>
          <cell r="Q27837">
            <v>0</v>
          </cell>
          <cell r="R27837">
            <v>0</v>
          </cell>
          <cell r="S27837">
            <v>0</v>
          </cell>
          <cell r="T27837">
            <v>0</v>
          </cell>
          <cell r="U27837">
            <v>0</v>
          </cell>
          <cell r="V27837">
            <v>0</v>
          </cell>
          <cell r="W27837">
            <v>0</v>
          </cell>
          <cell r="X27837">
            <v>0</v>
          </cell>
          <cell r="Y27837">
            <v>0</v>
          </cell>
          <cell r="Z27837">
            <v>0</v>
          </cell>
          <cell r="AA27837">
            <v>0</v>
          </cell>
          <cell r="AB27837">
            <v>0</v>
          </cell>
        </row>
        <row r="27866">
          <cell r="E27866">
            <v>0</v>
          </cell>
          <cell r="H27866">
            <v>0</v>
          </cell>
          <cell r="I27866">
            <v>0</v>
          </cell>
          <cell r="J27866">
            <v>0</v>
          </cell>
          <cell r="K27866">
            <v>0</v>
          </cell>
          <cell r="L27866">
            <v>0</v>
          </cell>
          <cell r="M27866">
            <v>0</v>
          </cell>
          <cell r="N27866">
            <v>0</v>
          </cell>
          <cell r="O27866">
            <v>0</v>
          </cell>
          <cell r="P27866">
            <v>0</v>
          </cell>
          <cell r="Q27866">
            <v>0</v>
          </cell>
          <cell r="R27866">
            <v>0</v>
          </cell>
          <cell r="S27866">
            <v>0</v>
          </cell>
          <cell r="T27866">
            <v>0</v>
          </cell>
          <cell r="U27866">
            <v>0</v>
          </cell>
          <cell r="V27866">
            <v>0</v>
          </cell>
          <cell r="W27866">
            <v>0</v>
          </cell>
          <cell r="X27866">
            <v>0</v>
          </cell>
          <cell r="Y27866">
            <v>0</v>
          </cell>
          <cell r="Z27866">
            <v>0</v>
          </cell>
          <cell r="AA27866">
            <v>0</v>
          </cell>
          <cell r="AB27866">
            <v>0</v>
          </cell>
        </row>
        <row r="27870">
          <cell r="E27870">
            <v>0</v>
          </cell>
          <cell r="H27870">
            <v>0</v>
          </cell>
          <cell r="I27870">
            <v>0</v>
          </cell>
          <cell r="J27870">
            <v>0</v>
          </cell>
          <cell r="K27870">
            <v>0</v>
          </cell>
          <cell r="Q27870">
            <v>0</v>
          </cell>
          <cell r="R27870">
            <v>0</v>
          </cell>
          <cell r="S27870">
            <v>0</v>
          </cell>
          <cell r="T27870">
            <v>0</v>
          </cell>
          <cell r="U27870">
            <v>0</v>
          </cell>
          <cell r="V27870">
            <v>0</v>
          </cell>
          <cell r="W27870">
            <v>0</v>
          </cell>
          <cell r="X27870">
            <v>0</v>
          </cell>
          <cell r="Y27870">
            <v>0</v>
          </cell>
          <cell r="Z27870">
            <v>0</v>
          </cell>
          <cell r="AA27870">
            <v>0</v>
          </cell>
          <cell r="AB27870">
            <v>0</v>
          </cell>
        </row>
        <row r="27930">
          <cell r="E27930">
            <v>14424000</v>
          </cell>
          <cell r="H27930">
            <v>3080835.01</v>
          </cell>
          <cell r="I27930">
            <v>3783860.68</v>
          </cell>
          <cell r="J27930">
            <v>2892323.89</v>
          </cell>
          <cell r="K27930">
            <v>4328791.97</v>
          </cell>
          <cell r="L27930">
            <v>0</v>
          </cell>
          <cell r="M27930">
            <v>0</v>
          </cell>
          <cell r="N27930">
            <v>0</v>
          </cell>
          <cell r="O27930">
            <v>0</v>
          </cell>
          <cell r="P27930">
            <v>0</v>
          </cell>
          <cell r="Q27930">
            <v>970774.94</v>
          </cell>
          <cell r="R27930">
            <v>993250.27</v>
          </cell>
          <cell r="S27930">
            <v>1116809.8</v>
          </cell>
          <cell r="T27930">
            <v>888866.17</v>
          </cell>
          <cell r="U27930">
            <v>1888310.76</v>
          </cell>
          <cell r="V27930">
            <v>1006683.75</v>
          </cell>
          <cell r="W27930">
            <v>969409.61</v>
          </cell>
          <cell r="X27930">
            <v>1001826.72</v>
          </cell>
          <cell r="Y27930">
            <v>921087.56</v>
          </cell>
          <cell r="Z27930">
            <v>1024580.72</v>
          </cell>
          <cell r="AA27930">
            <v>1934538.11</v>
          </cell>
          <cell r="AB27930">
            <v>1369673.14</v>
          </cell>
        </row>
        <row r="28042">
          <cell r="E28042">
            <v>21139000</v>
          </cell>
          <cell r="H28042">
            <v>5624201.5100000007</v>
          </cell>
          <cell r="I28042">
            <v>6515769.29</v>
          </cell>
          <cell r="J28042">
            <v>7725672.2200000007</v>
          </cell>
          <cell r="K28042">
            <v>950882.27000000014</v>
          </cell>
          <cell r="L28042">
            <v>0</v>
          </cell>
          <cell r="M28042">
            <v>0</v>
          </cell>
          <cell r="N28042">
            <v>0</v>
          </cell>
          <cell r="O28042">
            <v>0</v>
          </cell>
          <cell r="P28042">
            <v>0</v>
          </cell>
          <cell r="Q28042">
            <v>794622.55</v>
          </cell>
          <cell r="R28042">
            <v>2379322.2000000002</v>
          </cell>
          <cell r="S28042">
            <v>2450256.7600000002</v>
          </cell>
          <cell r="T28042">
            <v>1631650.07</v>
          </cell>
          <cell r="U28042">
            <v>1879622.4500000002</v>
          </cell>
          <cell r="V28042">
            <v>3004496.77</v>
          </cell>
          <cell r="W28042">
            <v>2715379.8</v>
          </cell>
          <cell r="X28042">
            <v>3069930.04</v>
          </cell>
          <cell r="Y28042">
            <v>1940362.3800000001</v>
          </cell>
          <cell r="Z28042">
            <v>268934.92</v>
          </cell>
          <cell r="AA28042">
            <v>521695.44</v>
          </cell>
          <cell r="AB28042">
            <v>160251.91</v>
          </cell>
        </row>
        <row r="28048">
          <cell r="E28048">
            <v>0</v>
          </cell>
          <cell r="H28048">
            <v>0</v>
          </cell>
          <cell r="I28048">
            <v>0</v>
          </cell>
          <cell r="J28048">
            <v>0</v>
          </cell>
          <cell r="K28048">
            <v>0</v>
          </cell>
          <cell r="L28048">
            <v>0</v>
          </cell>
          <cell r="M28048">
            <v>0</v>
          </cell>
          <cell r="N28048">
            <v>0</v>
          </cell>
          <cell r="O28048">
            <v>0</v>
          </cell>
          <cell r="P28048">
            <v>0</v>
          </cell>
          <cell r="Q28048">
            <v>0</v>
          </cell>
          <cell r="R28048">
            <v>0</v>
          </cell>
          <cell r="S28048">
            <v>0</v>
          </cell>
          <cell r="T28048">
            <v>0</v>
          </cell>
          <cell r="U28048">
            <v>0</v>
          </cell>
          <cell r="V28048">
            <v>0</v>
          </cell>
          <cell r="W28048">
            <v>0</v>
          </cell>
          <cell r="X28048">
            <v>0</v>
          </cell>
          <cell r="Y28048">
            <v>0</v>
          </cell>
          <cell r="Z28048">
            <v>0</v>
          </cell>
          <cell r="AA28048">
            <v>0</v>
          </cell>
          <cell r="AB28048">
            <v>0</v>
          </cell>
        </row>
        <row r="28077">
          <cell r="E28077">
            <v>0</v>
          </cell>
          <cell r="H28077">
            <v>0</v>
          </cell>
          <cell r="I28077">
            <v>0</v>
          </cell>
          <cell r="J28077">
            <v>0</v>
          </cell>
          <cell r="K28077">
            <v>0</v>
          </cell>
          <cell r="L28077">
            <v>0</v>
          </cell>
          <cell r="M28077">
            <v>0</v>
          </cell>
          <cell r="N28077">
            <v>0</v>
          </cell>
          <cell r="O28077">
            <v>0</v>
          </cell>
          <cell r="P28077">
            <v>0</v>
          </cell>
          <cell r="Q28077">
            <v>0</v>
          </cell>
          <cell r="R28077">
            <v>0</v>
          </cell>
          <cell r="S28077">
            <v>0</v>
          </cell>
          <cell r="T28077">
            <v>0</v>
          </cell>
          <cell r="U28077">
            <v>0</v>
          </cell>
          <cell r="V28077">
            <v>0</v>
          </cell>
          <cell r="W28077">
            <v>0</v>
          </cell>
          <cell r="X28077">
            <v>0</v>
          </cell>
          <cell r="Y28077">
            <v>0</v>
          </cell>
          <cell r="Z28077">
            <v>0</v>
          </cell>
          <cell r="AA28077">
            <v>0</v>
          </cell>
          <cell r="AB28077">
            <v>0</v>
          </cell>
        </row>
        <row r="28081">
          <cell r="E28081">
            <v>0</v>
          </cell>
          <cell r="H28081">
            <v>0</v>
          </cell>
          <cell r="I28081">
            <v>0</v>
          </cell>
          <cell r="J28081">
            <v>0</v>
          </cell>
          <cell r="K28081">
            <v>0</v>
          </cell>
          <cell r="Q28081">
            <v>0</v>
          </cell>
          <cell r="R28081">
            <v>0</v>
          </cell>
          <cell r="S28081">
            <v>0</v>
          </cell>
          <cell r="T28081">
            <v>0</v>
          </cell>
          <cell r="U28081">
            <v>0</v>
          </cell>
          <cell r="V28081">
            <v>0</v>
          </cell>
          <cell r="W28081">
            <v>0</v>
          </cell>
          <cell r="X28081">
            <v>0</v>
          </cell>
          <cell r="Y28081">
            <v>0</v>
          </cell>
          <cell r="Z28081">
            <v>0</v>
          </cell>
          <cell r="AA28081">
            <v>0</v>
          </cell>
          <cell r="AB28081">
            <v>0</v>
          </cell>
        </row>
        <row r="28141">
          <cell r="E28141">
            <v>14065000</v>
          </cell>
          <cell r="H28141">
            <v>2989440.49</v>
          </cell>
          <cell r="I28141">
            <v>3608869.3199999994</v>
          </cell>
          <cell r="J28141">
            <v>2760014.3600000008</v>
          </cell>
          <cell r="K28141">
            <v>4706675.83</v>
          </cell>
          <cell r="L28141">
            <v>0</v>
          </cell>
          <cell r="M28141">
            <v>0</v>
          </cell>
          <cell r="N28141">
            <v>0</v>
          </cell>
          <cell r="O28141">
            <v>0</v>
          </cell>
          <cell r="P28141">
            <v>0</v>
          </cell>
          <cell r="Q28141">
            <v>950924.78</v>
          </cell>
          <cell r="R28141">
            <v>950924.78</v>
          </cell>
          <cell r="S28141">
            <v>1087590.93</v>
          </cell>
          <cell r="T28141">
            <v>950924.77999999898</v>
          </cell>
          <cell r="U28141">
            <v>1738562.78</v>
          </cell>
          <cell r="V28141">
            <v>919381.76</v>
          </cell>
          <cell r="W28141">
            <v>935701.64</v>
          </cell>
          <cell r="X28141">
            <v>924981.76000000071</v>
          </cell>
          <cell r="Y28141">
            <v>899330.96</v>
          </cell>
          <cell r="Z28141">
            <v>888771.46</v>
          </cell>
          <cell r="AA28141">
            <v>1775818.46</v>
          </cell>
          <cell r="AB28141">
            <v>2042085.9100000001</v>
          </cell>
        </row>
        <row r="28253">
          <cell r="E28253">
            <v>36579000</v>
          </cell>
          <cell r="H28253">
            <v>9149070.3399999999</v>
          </cell>
          <cell r="I28253">
            <v>16037652.129999999</v>
          </cell>
          <cell r="J28253">
            <v>7737419.96</v>
          </cell>
          <cell r="K28253">
            <v>3491041.67</v>
          </cell>
          <cell r="L28253">
            <v>0</v>
          </cell>
          <cell r="M28253">
            <v>0</v>
          </cell>
          <cell r="N28253">
            <v>0</v>
          </cell>
          <cell r="O28253">
            <v>0</v>
          </cell>
          <cell r="P28253">
            <v>0</v>
          </cell>
          <cell r="Q28253">
            <v>2667133.52</v>
          </cell>
          <cell r="R28253">
            <v>2926809.7</v>
          </cell>
          <cell r="S28253">
            <v>3555127.12</v>
          </cell>
          <cell r="T28253">
            <v>5457019.2299999995</v>
          </cell>
          <cell r="U28253">
            <v>4951591.29</v>
          </cell>
          <cell r="V28253">
            <v>5629041.6100000003</v>
          </cell>
          <cell r="W28253">
            <v>3606001.4899999998</v>
          </cell>
          <cell r="X28253">
            <v>2849798.46</v>
          </cell>
          <cell r="Y28253">
            <v>1281620.01</v>
          </cell>
          <cell r="Z28253">
            <v>320532.40000000002</v>
          </cell>
          <cell r="AA28253">
            <v>685087.99</v>
          </cell>
          <cell r="AB28253">
            <v>2485421.2799999998</v>
          </cell>
        </row>
        <row r="28259">
          <cell r="E28259">
            <v>0</v>
          </cell>
          <cell r="H28259">
            <v>0</v>
          </cell>
          <cell r="I28259">
            <v>0</v>
          </cell>
          <cell r="J28259">
            <v>0</v>
          </cell>
          <cell r="K28259">
            <v>0</v>
          </cell>
          <cell r="L28259">
            <v>0</v>
          </cell>
          <cell r="M28259">
            <v>0</v>
          </cell>
          <cell r="N28259">
            <v>0</v>
          </cell>
          <cell r="O28259">
            <v>0</v>
          </cell>
          <cell r="P28259">
            <v>0</v>
          </cell>
          <cell r="Q28259">
            <v>0</v>
          </cell>
          <cell r="R28259">
            <v>0</v>
          </cell>
          <cell r="S28259">
            <v>0</v>
          </cell>
          <cell r="T28259">
            <v>0</v>
          </cell>
          <cell r="U28259">
            <v>0</v>
          </cell>
          <cell r="V28259">
            <v>0</v>
          </cell>
          <cell r="W28259">
            <v>0</v>
          </cell>
          <cell r="X28259">
            <v>0</v>
          </cell>
          <cell r="Y28259">
            <v>0</v>
          </cell>
          <cell r="Z28259">
            <v>0</v>
          </cell>
          <cell r="AA28259">
            <v>0</v>
          </cell>
          <cell r="AB28259">
            <v>0</v>
          </cell>
        </row>
        <row r="28288">
          <cell r="E28288">
            <v>0</v>
          </cell>
          <cell r="H28288">
            <v>0</v>
          </cell>
          <cell r="I28288">
            <v>0</v>
          </cell>
          <cell r="J28288">
            <v>0</v>
          </cell>
          <cell r="K28288">
            <v>0</v>
          </cell>
          <cell r="L28288">
            <v>0</v>
          </cell>
          <cell r="M28288">
            <v>0</v>
          </cell>
          <cell r="N28288">
            <v>0</v>
          </cell>
          <cell r="O28288">
            <v>0</v>
          </cell>
          <cell r="P28288">
            <v>0</v>
          </cell>
          <cell r="Q28288">
            <v>0</v>
          </cell>
          <cell r="R28288">
            <v>0</v>
          </cell>
          <cell r="S28288">
            <v>0</v>
          </cell>
          <cell r="T28288">
            <v>0</v>
          </cell>
          <cell r="U28288">
            <v>0</v>
          </cell>
          <cell r="V28288">
            <v>0</v>
          </cell>
          <cell r="W28288">
            <v>0</v>
          </cell>
          <cell r="X28288">
            <v>0</v>
          </cell>
          <cell r="Y28288">
            <v>0</v>
          </cell>
          <cell r="Z28288">
            <v>0</v>
          </cell>
          <cell r="AA28288">
            <v>0</v>
          </cell>
          <cell r="AB28288">
            <v>0</v>
          </cell>
        </row>
        <row r="28292">
          <cell r="E28292">
            <v>0</v>
          </cell>
          <cell r="H28292">
            <v>0</v>
          </cell>
          <cell r="I28292">
            <v>0</v>
          </cell>
          <cell r="J28292">
            <v>0</v>
          </cell>
          <cell r="K28292">
            <v>0</v>
          </cell>
          <cell r="Q28292">
            <v>0</v>
          </cell>
          <cell r="R28292">
            <v>0</v>
          </cell>
          <cell r="S28292">
            <v>0</v>
          </cell>
          <cell r="T28292">
            <v>0</v>
          </cell>
          <cell r="U28292">
            <v>0</v>
          </cell>
          <cell r="V28292">
            <v>0</v>
          </cell>
          <cell r="W28292">
            <v>0</v>
          </cell>
          <cell r="X28292">
            <v>0</v>
          </cell>
          <cell r="Y28292">
            <v>0</v>
          </cell>
          <cell r="Z28292">
            <v>0</v>
          </cell>
          <cell r="AA28292">
            <v>0</v>
          </cell>
          <cell r="AB28292">
            <v>0</v>
          </cell>
        </row>
        <row r="28352">
          <cell r="E28352">
            <v>11129000</v>
          </cell>
          <cell r="H28352">
            <v>2485334.1800000002</v>
          </cell>
          <cell r="I28352">
            <v>3015434.68</v>
          </cell>
          <cell r="J28352">
            <v>2264268.0700000003</v>
          </cell>
          <cell r="K28352">
            <v>3363963.0700000003</v>
          </cell>
          <cell r="L28352">
            <v>0</v>
          </cell>
          <cell r="M28352">
            <v>0</v>
          </cell>
          <cell r="N28352">
            <v>0</v>
          </cell>
          <cell r="O28352">
            <v>0</v>
          </cell>
          <cell r="P28352">
            <v>0</v>
          </cell>
          <cell r="Q28352">
            <v>784409.58</v>
          </cell>
          <cell r="R28352">
            <v>788540.56</v>
          </cell>
          <cell r="S28352">
            <v>912384.04</v>
          </cell>
          <cell r="T28352">
            <v>788540.56</v>
          </cell>
          <cell r="U28352">
            <v>1438353.56</v>
          </cell>
          <cell r="V28352">
            <v>788540.56</v>
          </cell>
          <cell r="W28352">
            <v>755429.76</v>
          </cell>
          <cell r="X28352">
            <v>755130.26</v>
          </cell>
          <cell r="Y28352">
            <v>753708.05</v>
          </cell>
          <cell r="Z28352">
            <v>822201.69</v>
          </cell>
          <cell r="AA28352">
            <v>1617626.26</v>
          </cell>
          <cell r="AB28352">
            <v>924135.12</v>
          </cell>
        </row>
        <row r="28464">
          <cell r="E28464">
            <v>53030000</v>
          </cell>
          <cell r="H28464">
            <v>13380887.27</v>
          </cell>
          <cell r="I28464">
            <v>7618605.8300000001</v>
          </cell>
          <cell r="J28464">
            <v>5101083.96</v>
          </cell>
          <cell r="K28464">
            <v>22464852.129999999</v>
          </cell>
          <cell r="L28464">
            <v>0</v>
          </cell>
          <cell r="M28464">
            <v>0</v>
          </cell>
          <cell r="N28464">
            <v>0</v>
          </cell>
          <cell r="O28464">
            <v>0</v>
          </cell>
          <cell r="P28464">
            <v>0</v>
          </cell>
          <cell r="Q28464">
            <v>2967517.16</v>
          </cell>
          <cell r="R28464">
            <v>5491876.6200000001</v>
          </cell>
          <cell r="S28464">
            <v>4921493.49</v>
          </cell>
          <cell r="T28464">
            <v>4871634.01</v>
          </cell>
          <cell r="U28464">
            <v>2710619.1900000004</v>
          </cell>
          <cell r="V28464">
            <v>36352.629999999997</v>
          </cell>
          <cell r="W28464">
            <v>6369.19</v>
          </cell>
          <cell r="X28464">
            <v>211010.94</v>
          </cell>
          <cell r="Y28464">
            <v>4883703.83</v>
          </cell>
          <cell r="Z28464">
            <v>5788597.8100000005</v>
          </cell>
          <cell r="AA28464">
            <v>8790179.0399999991</v>
          </cell>
          <cell r="AB28464">
            <v>7886075.2799999993</v>
          </cell>
        </row>
        <row r="28470">
          <cell r="E28470">
            <v>0</v>
          </cell>
          <cell r="H28470">
            <v>0</v>
          </cell>
          <cell r="I28470">
            <v>0</v>
          </cell>
          <cell r="J28470">
            <v>0</v>
          </cell>
          <cell r="K28470">
            <v>0</v>
          </cell>
          <cell r="L28470">
            <v>0</v>
          </cell>
          <cell r="M28470">
            <v>0</v>
          </cell>
          <cell r="N28470">
            <v>0</v>
          </cell>
          <cell r="O28470">
            <v>0</v>
          </cell>
          <cell r="P28470">
            <v>0</v>
          </cell>
          <cell r="Q28470">
            <v>0</v>
          </cell>
          <cell r="R28470">
            <v>0</v>
          </cell>
          <cell r="S28470">
            <v>0</v>
          </cell>
          <cell r="T28470">
            <v>0</v>
          </cell>
          <cell r="U28470">
            <v>0</v>
          </cell>
          <cell r="V28470">
            <v>0</v>
          </cell>
          <cell r="W28470">
            <v>0</v>
          </cell>
          <cell r="X28470">
            <v>0</v>
          </cell>
          <cell r="Y28470">
            <v>0</v>
          </cell>
          <cell r="Z28470">
            <v>0</v>
          </cell>
          <cell r="AA28470">
            <v>0</v>
          </cell>
          <cell r="AB28470">
            <v>0</v>
          </cell>
        </row>
        <row r="28499">
          <cell r="E28499">
            <v>0</v>
          </cell>
          <cell r="H28499">
            <v>0</v>
          </cell>
          <cell r="I28499">
            <v>0</v>
          </cell>
          <cell r="J28499">
            <v>0</v>
          </cell>
          <cell r="K28499">
            <v>0</v>
          </cell>
          <cell r="L28499">
            <v>0</v>
          </cell>
          <cell r="M28499">
            <v>0</v>
          </cell>
          <cell r="N28499">
            <v>0</v>
          </cell>
          <cell r="O28499">
            <v>0</v>
          </cell>
          <cell r="P28499">
            <v>0</v>
          </cell>
          <cell r="Q28499">
            <v>0</v>
          </cell>
          <cell r="R28499">
            <v>0</v>
          </cell>
          <cell r="S28499">
            <v>0</v>
          </cell>
          <cell r="T28499">
            <v>0</v>
          </cell>
          <cell r="U28499">
            <v>0</v>
          </cell>
          <cell r="V28499">
            <v>0</v>
          </cell>
          <cell r="W28499">
            <v>0</v>
          </cell>
          <cell r="X28499">
            <v>0</v>
          </cell>
          <cell r="Y28499">
            <v>0</v>
          </cell>
          <cell r="Z28499">
            <v>0</v>
          </cell>
          <cell r="AA28499">
            <v>0</v>
          </cell>
          <cell r="AB28499">
            <v>0</v>
          </cell>
        </row>
        <row r="28503">
          <cell r="E28503">
            <v>0</v>
          </cell>
          <cell r="H28503">
            <v>0</v>
          </cell>
          <cell r="I28503">
            <v>0</v>
          </cell>
          <cell r="J28503">
            <v>0</v>
          </cell>
          <cell r="K28503">
            <v>0</v>
          </cell>
          <cell r="Q28503">
            <v>0</v>
          </cell>
          <cell r="R28503">
            <v>0</v>
          </cell>
          <cell r="S28503">
            <v>0</v>
          </cell>
          <cell r="T28503">
            <v>0</v>
          </cell>
          <cell r="U28503">
            <v>0</v>
          </cell>
          <cell r="V28503">
            <v>0</v>
          </cell>
          <cell r="W28503">
            <v>0</v>
          </cell>
          <cell r="X28503">
            <v>0</v>
          </cell>
          <cell r="Y28503">
            <v>0</v>
          </cell>
          <cell r="Z28503">
            <v>0</v>
          </cell>
          <cell r="AA28503">
            <v>0</v>
          </cell>
          <cell r="AB28503">
            <v>0</v>
          </cell>
        </row>
        <row r="28563">
          <cell r="E28563">
            <v>8788000</v>
          </cell>
          <cell r="H28563">
            <v>1844350.8599999999</v>
          </cell>
          <cell r="I28563">
            <v>2246750.2800000003</v>
          </cell>
          <cell r="J28563">
            <v>1852212.5000000005</v>
          </cell>
          <cell r="K28563">
            <v>2844686.3599999989</v>
          </cell>
          <cell r="L28563">
            <v>0</v>
          </cell>
          <cell r="M28563">
            <v>0</v>
          </cell>
          <cell r="N28563">
            <v>0</v>
          </cell>
          <cell r="O28563">
            <v>0</v>
          </cell>
          <cell r="P28563">
            <v>0</v>
          </cell>
          <cell r="Q28563">
            <v>563737.80000000005</v>
          </cell>
          <cell r="R28563">
            <v>583033</v>
          </cell>
          <cell r="S28563">
            <v>697580.05999999982</v>
          </cell>
          <cell r="T28563">
            <v>596987.76000000024</v>
          </cell>
          <cell r="U28563">
            <v>1061683.7599999998</v>
          </cell>
          <cell r="V28563">
            <v>588078.76000000024</v>
          </cell>
          <cell r="W28563">
            <v>602861.26000000024</v>
          </cell>
          <cell r="X28563">
            <v>594728.75999999978</v>
          </cell>
          <cell r="Y28563">
            <v>654622.48000000045</v>
          </cell>
          <cell r="Z28563">
            <v>620789.06000000052</v>
          </cell>
          <cell r="AA28563">
            <v>1839900.0600000005</v>
          </cell>
          <cell r="AB28563">
            <v>383997.23999999801</v>
          </cell>
        </row>
        <row r="28675">
          <cell r="E28675">
            <v>44683000</v>
          </cell>
          <cell r="H28675">
            <v>4679848.71</v>
          </cell>
          <cell r="I28675">
            <v>30995892.170000009</v>
          </cell>
          <cell r="J28675">
            <v>2877931.4299999932</v>
          </cell>
          <cell r="K28675">
            <v>5376572.5400000028</v>
          </cell>
          <cell r="L28675">
            <v>0</v>
          </cell>
          <cell r="M28675">
            <v>0</v>
          </cell>
          <cell r="N28675">
            <v>0</v>
          </cell>
          <cell r="O28675">
            <v>0</v>
          </cell>
          <cell r="P28675">
            <v>0</v>
          </cell>
          <cell r="Q28675">
            <v>2594108.1100000003</v>
          </cell>
          <cell r="R28675">
            <v>-2549108.11</v>
          </cell>
          <cell r="S28675">
            <v>4634848.71</v>
          </cell>
          <cell r="T28675">
            <v>4245312.97</v>
          </cell>
          <cell r="U28675">
            <v>3891478.339999998</v>
          </cell>
          <cell r="V28675">
            <v>22859100.860000011</v>
          </cell>
          <cell r="W28675">
            <v>970827.79</v>
          </cell>
          <cell r="X28675">
            <v>653648.52999999374</v>
          </cell>
          <cell r="Y28675">
            <v>1253455.1099999994</v>
          </cell>
          <cell r="Z28675">
            <v>969990</v>
          </cell>
          <cell r="AA28675">
            <v>2719465.4900000128</v>
          </cell>
          <cell r="AB28675">
            <v>1687117.04999999</v>
          </cell>
        </row>
        <row r="28681">
          <cell r="E28681">
            <v>0</v>
          </cell>
          <cell r="H28681">
            <v>0</v>
          </cell>
          <cell r="I28681">
            <v>0</v>
          </cell>
          <cell r="J28681">
            <v>0</v>
          </cell>
          <cell r="K28681">
            <v>0</v>
          </cell>
          <cell r="L28681">
            <v>0</v>
          </cell>
          <cell r="M28681">
            <v>0</v>
          </cell>
          <cell r="N28681">
            <v>0</v>
          </cell>
          <cell r="O28681">
            <v>0</v>
          </cell>
          <cell r="P28681">
            <v>0</v>
          </cell>
          <cell r="Q28681">
            <v>0</v>
          </cell>
          <cell r="R28681">
            <v>0</v>
          </cell>
          <cell r="S28681">
            <v>0</v>
          </cell>
          <cell r="T28681">
            <v>0</v>
          </cell>
          <cell r="U28681">
            <v>0</v>
          </cell>
          <cell r="V28681">
            <v>0</v>
          </cell>
          <cell r="W28681">
            <v>0</v>
          </cell>
          <cell r="X28681">
            <v>0</v>
          </cell>
          <cell r="Y28681">
            <v>0</v>
          </cell>
          <cell r="Z28681">
            <v>0</v>
          </cell>
          <cell r="AA28681">
            <v>0</v>
          </cell>
          <cell r="AB28681">
            <v>0</v>
          </cell>
        </row>
        <row r="28710">
          <cell r="E28710">
            <v>0</v>
          </cell>
          <cell r="H28710">
            <v>0</v>
          </cell>
          <cell r="I28710">
            <v>0</v>
          </cell>
          <cell r="J28710">
            <v>0</v>
          </cell>
          <cell r="K28710">
            <v>0</v>
          </cell>
          <cell r="L28710">
            <v>0</v>
          </cell>
          <cell r="M28710">
            <v>0</v>
          </cell>
          <cell r="N28710">
            <v>0</v>
          </cell>
          <cell r="O28710">
            <v>0</v>
          </cell>
          <cell r="P28710">
            <v>0</v>
          </cell>
          <cell r="Q28710">
            <v>0</v>
          </cell>
          <cell r="R28710">
            <v>0</v>
          </cell>
          <cell r="S28710">
            <v>0</v>
          </cell>
          <cell r="T28710">
            <v>0</v>
          </cell>
          <cell r="U28710">
            <v>0</v>
          </cell>
          <cell r="V28710">
            <v>0</v>
          </cell>
          <cell r="W28710">
            <v>0</v>
          </cell>
          <cell r="X28710">
            <v>0</v>
          </cell>
          <cell r="Y28710">
            <v>0</v>
          </cell>
          <cell r="Z28710">
            <v>0</v>
          </cell>
          <cell r="AA28710">
            <v>0</v>
          </cell>
          <cell r="AB28710">
            <v>0</v>
          </cell>
        </row>
        <row r="28714">
          <cell r="E28714">
            <v>0</v>
          </cell>
          <cell r="H28714">
            <v>0</v>
          </cell>
          <cell r="I28714">
            <v>0</v>
          </cell>
          <cell r="J28714">
            <v>0</v>
          </cell>
          <cell r="K28714">
            <v>0</v>
          </cell>
          <cell r="Q28714">
            <v>0</v>
          </cell>
          <cell r="R28714">
            <v>0</v>
          </cell>
          <cell r="S28714">
            <v>0</v>
          </cell>
          <cell r="T28714">
            <v>0</v>
          </cell>
          <cell r="U28714">
            <v>0</v>
          </cell>
          <cell r="V28714">
            <v>0</v>
          </cell>
          <cell r="W28714">
            <v>0</v>
          </cell>
          <cell r="X28714">
            <v>0</v>
          </cell>
          <cell r="Y28714">
            <v>0</v>
          </cell>
          <cell r="Z28714">
            <v>0</v>
          </cell>
          <cell r="AA28714">
            <v>0</v>
          </cell>
          <cell r="AB28714">
            <v>0</v>
          </cell>
        </row>
        <row r="28774">
          <cell r="E28774">
            <v>17706000</v>
          </cell>
          <cell r="H28774">
            <v>3512340.5</v>
          </cell>
          <cell r="I28774">
            <v>3859409.3200000003</v>
          </cell>
          <cell r="J28774">
            <v>4810498.9000000004</v>
          </cell>
          <cell r="K28774">
            <v>5279232.99</v>
          </cell>
          <cell r="L28774">
            <v>0</v>
          </cell>
          <cell r="M28774">
            <v>0</v>
          </cell>
          <cell r="N28774">
            <v>0</v>
          </cell>
          <cell r="O28774">
            <v>0</v>
          </cell>
          <cell r="P28774">
            <v>0</v>
          </cell>
          <cell r="Q28774">
            <v>0</v>
          </cell>
          <cell r="R28774">
            <v>2121734.6</v>
          </cell>
          <cell r="S28774">
            <v>1390605.9</v>
          </cell>
          <cell r="T28774">
            <v>1223645.2</v>
          </cell>
          <cell r="U28774">
            <v>2635764.12</v>
          </cell>
          <cell r="V28774">
            <v>0</v>
          </cell>
          <cell r="W28774">
            <v>0</v>
          </cell>
          <cell r="X28774">
            <v>3716593.9000000004</v>
          </cell>
          <cell r="Y28774">
            <v>1093905</v>
          </cell>
          <cell r="Z28774">
            <v>1360925.84</v>
          </cell>
          <cell r="AA28774">
            <v>2457273.1</v>
          </cell>
          <cell r="AB28774">
            <v>1461034.05</v>
          </cell>
        </row>
        <row r="28886">
          <cell r="E28886">
            <v>44973000</v>
          </cell>
          <cell r="H28886">
            <v>6323167.1299999999</v>
          </cell>
          <cell r="I28886">
            <v>8342545.3399999999</v>
          </cell>
          <cell r="J28886">
            <v>24023754.059999999</v>
          </cell>
          <cell r="K28886">
            <v>4556935</v>
          </cell>
          <cell r="L28886">
            <v>0</v>
          </cell>
          <cell r="M28886">
            <v>0</v>
          </cell>
          <cell r="N28886">
            <v>0</v>
          </cell>
          <cell r="O28886">
            <v>0</v>
          </cell>
          <cell r="P28886">
            <v>0</v>
          </cell>
          <cell r="Q28886">
            <v>0</v>
          </cell>
          <cell r="R28886">
            <v>1270718.24</v>
          </cell>
          <cell r="S28886">
            <v>5052448.8899999997</v>
          </cell>
          <cell r="T28886">
            <v>4177240.36</v>
          </cell>
          <cell r="U28886">
            <v>4165304.98</v>
          </cell>
          <cell r="V28886">
            <v>0</v>
          </cell>
          <cell r="W28886">
            <v>0</v>
          </cell>
          <cell r="X28886">
            <v>20532258.84</v>
          </cell>
          <cell r="Y28886">
            <v>3491495.22</v>
          </cell>
          <cell r="Z28886">
            <v>489651.5</v>
          </cell>
          <cell r="AA28886">
            <v>945799</v>
          </cell>
          <cell r="AB28886">
            <v>3121484.5</v>
          </cell>
        </row>
        <row r="28892">
          <cell r="E28892">
            <v>0</v>
          </cell>
          <cell r="H28892">
            <v>0</v>
          </cell>
          <cell r="I28892">
            <v>0</v>
          </cell>
          <cell r="J28892">
            <v>0</v>
          </cell>
          <cell r="K28892">
            <v>0</v>
          </cell>
          <cell r="L28892">
            <v>0</v>
          </cell>
          <cell r="M28892">
            <v>0</v>
          </cell>
          <cell r="N28892">
            <v>0</v>
          </cell>
          <cell r="O28892">
            <v>0</v>
          </cell>
          <cell r="P28892">
            <v>0</v>
          </cell>
          <cell r="Q28892">
            <v>0</v>
          </cell>
          <cell r="R28892">
            <v>0</v>
          </cell>
          <cell r="S28892">
            <v>0</v>
          </cell>
          <cell r="T28892">
            <v>0</v>
          </cell>
          <cell r="U28892">
            <v>0</v>
          </cell>
          <cell r="V28892">
            <v>0</v>
          </cell>
          <cell r="W28892">
            <v>0</v>
          </cell>
          <cell r="X28892">
            <v>0</v>
          </cell>
          <cell r="Y28892">
            <v>0</v>
          </cell>
          <cell r="Z28892">
            <v>0</v>
          </cell>
          <cell r="AA28892">
            <v>0</v>
          </cell>
          <cell r="AB28892">
            <v>0</v>
          </cell>
        </row>
        <row r="28921">
          <cell r="E28921">
            <v>0</v>
          </cell>
          <cell r="H28921">
            <v>0</v>
          </cell>
          <cell r="I28921">
            <v>0</v>
          </cell>
          <cell r="J28921">
            <v>0</v>
          </cell>
          <cell r="K28921">
            <v>0</v>
          </cell>
          <cell r="L28921">
            <v>0</v>
          </cell>
          <cell r="M28921">
            <v>0</v>
          </cell>
          <cell r="N28921">
            <v>0</v>
          </cell>
          <cell r="O28921">
            <v>0</v>
          </cell>
          <cell r="P28921">
            <v>0</v>
          </cell>
          <cell r="Q28921">
            <v>0</v>
          </cell>
          <cell r="R28921">
            <v>0</v>
          </cell>
          <cell r="S28921">
            <v>0</v>
          </cell>
          <cell r="T28921">
            <v>0</v>
          </cell>
          <cell r="U28921">
            <v>0</v>
          </cell>
          <cell r="V28921">
            <v>0</v>
          </cell>
          <cell r="W28921">
            <v>0</v>
          </cell>
          <cell r="X28921">
            <v>0</v>
          </cell>
          <cell r="Y28921">
            <v>0</v>
          </cell>
          <cell r="Z28921">
            <v>0</v>
          </cell>
          <cell r="AA28921">
            <v>0</v>
          </cell>
          <cell r="AB28921">
            <v>0</v>
          </cell>
        </row>
        <row r="28925">
          <cell r="E28925">
            <v>0</v>
          </cell>
          <cell r="H28925">
            <v>0</v>
          </cell>
          <cell r="I28925">
            <v>0</v>
          </cell>
          <cell r="J28925">
            <v>0</v>
          </cell>
          <cell r="K28925">
            <v>0</v>
          </cell>
          <cell r="Q28925">
            <v>0</v>
          </cell>
          <cell r="R28925">
            <v>0</v>
          </cell>
          <cell r="S28925">
            <v>0</v>
          </cell>
          <cell r="T28925">
            <v>0</v>
          </cell>
          <cell r="U28925">
            <v>0</v>
          </cell>
          <cell r="V28925">
            <v>0</v>
          </cell>
          <cell r="W28925">
            <v>0</v>
          </cell>
          <cell r="X28925">
            <v>0</v>
          </cell>
          <cell r="Y28925">
            <v>0</v>
          </cell>
          <cell r="Z28925">
            <v>0</v>
          </cell>
          <cell r="AA28925">
            <v>0</v>
          </cell>
          <cell r="AB28925">
            <v>0</v>
          </cell>
        </row>
        <row r="28985">
          <cell r="E28985">
            <v>28533000</v>
          </cell>
          <cell r="H28985">
            <v>5405700.8499999996</v>
          </cell>
          <cell r="I28985">
            <v>6948924.7699999986</v>
          </cell>
          <cell r="J28985">
            <v>5591807.4800000004</v>
          </cell>
          <cell r="K28985">
            <v>10586566.9</v>
          </cell>
          <cell r="L28985">
            <v>0</v>
          </cell>
          <cell r="M28985">
            <v>0</v>
          </cell>
          <cell r="N28985">
            <v>0</v>
          </cell>
          <cell r="O28985">
            <v>0</v>
          </cell>
          <cell r="P28985">
            <v>0</v>
          </cell>
          <cell r="Q28985">
            <v>1455160</v>
          </cell>
          <cell r="R28985">
            <v>1989832.44</v>
          </cell>
          <cell r="S28985">
            <v>1960708.41</v>
          </cell>
          <cell r="T28985">
            <v>1690618.6599999995</v>
          </cell>
          <cell r="U28985">
            <v>3320559.4399999995</v>
          </cell>
          <cell r="V28985">
            <v>1937746.6700000002</v>
          </cell>
          <cell r="W28985">
            <v>1857670.16</v>
          </cell>
          <cell r="X28985">
            <v>1857670.16</v>
          </cell>
          <cell r="Y28985">
            <v>1876467.1600000001</v>
          </cell>
          <cell r="Z28985">
            <v>1851694.7800000007</v>
          </cell>
          <cell r="AA28985">
            <v>3672870.96</v>
          </cell>
          <cell r="AB28985">
            <v>5062001.16</v>
          </cell>
        </row>
        <row r="29097">
          <cell r="E29097">
            <v>9530000</v>
          </cell>
          <cell r="H29097">
            <v>3256438.13</v>
          </cell>
          <cell r="I29097">
            <v>5076230.4799999995</v>
          </cell>
          <cell r="J29097">
            <v>472220.66</v>
          </cell>
          <cell r="K29097">
            <v>725110.73</v>
          </cell>
          <cell r="L29097">
            <v>0</v>
          </cell>
          <cell r="M29097">
            <v>0</v>
          </cell>
          <cell r="N29097">
            <v>0</v>
          </cell>
          <cell r="O29097">
            <v>0</v>
          </cell>
          <cell r="P29097">
            <v>0</v>
          </cell>
          <cell r="Q29097">
            <v>250987.44</v>
          </cell>
          <cell r="R29097">
            <v>1847811.34</v>
          </cell>
          <cell r="S29097">
            <v>1157639.3500000001</v>
          </cell>
          <cell r="T29097">
            <v>1192029.1200000001</v>
          </cell>
          <cell r="U29097">
            <v>3487030.57</v>
          </cell>
          <cell r="V29097">
            <v>397170.79000000004</v>
          </cell>
          <cell r="W29097">
            <v>25683.78</v>
          </cell>
          <cell r="X29097">
            <v>236470</v>
          </cell>
          <cell r="Y29097">
            <v>210066.88</v>
          </cell>
          <cell r="Z29097">
            <v>342461.9</v>
          </cell>
          <cell r="AA29097">
            <v>42936.5</v>
          </cell>
          <cell r="AB29097">
            <v>339712.33</v>
          </cell>
        </row>
        <row r="29103">
          <cell r="E29103">
            <v>0</v>
          </cell>
          <cell r="H29103">
            <v>0</v>
          </cell>
          <cell r="I29103">
            <v>0</v>
          </cell>
          <cell r="J29103">
            <v>0</v>
          </cell>
          <cell r="K29103">
            <v>0</v>
          </cell>
          <cell r="L29103">
            <v>0</v>
          </cell>
          <cell r="M29103">
            <v>0</v>
          </cell>
          <cell r="N29103">
            <v>0</v>
          </cell>
          <cell r="O29103">
            <v>0</v>
          </cell>
          <cell r="P29103">
            <v>0</v>
          </cell>
          <cell r="Q29103">
            <v>0</v>
          </cell>
          <cell r="R29103">
            <v>0</v>
          </cell>
          <cell r="S29103">
            <v>0</v>
          </cell>
          <cell r="T29103">
            <v>0</v>
          </cell>
          <cell r="U29103">
            <v>0</v>
          </cell>
          <cell r="V29103">
            <v>0</v>
          </cell>
          <cell r="W29103">
            <v>0</v>
          </cell>
          <cell r="X29103">
            <v>0</v>
          </cell>
          <cell r="Y29103">
            <v>0</v>
          </cell>
          <cell r="Z29103">
            <v>0</v>
          </cell>
          <cell r="AA29103">
            <v>0</v>
          </cell>
          <cell r="AB29103">
            <v>0</v>
          </cell>
        </row>
        <row r="29132">
          <cell r="E29132">
            <v>0</v>
          </cell>
          <cell r="H29132">
            <v>0</v>
          </cell>
          <cell r="I29132">
            <v>0</v>
          </cell>
          <cell r="J29132">
            <v>0</v>
          </cell>
          <cell r="K29132">
            <v>0</v>
          </cell>
          <cell r="L29132">
            <v>0</v>
          </cell>
          <cell r="M29132">
            <v>0</v>
          </cell>
          <cell r="N29132">
            <v>0</v>
          </cell>
          <cell r="O29132">
            <v>0</v>
          </cell>
          <cell r="P29132">
            <v>0</v>
          </cell>
          <cell r="Q29132">
            <v>0</v>
          </cell>
          <cell r="R29132">
            <v>0</v>
          </cell>
          <cell r="S29132">
            <v>0</v>
          </cell>
          <cell r="T29132">
            <v>0</v>
          </cell>
          <cell r="U29132">
            <v>0</v>
          </cell>
          <cell r="V29132">
            <v>0</v>
          </cell>
          <cell r="W29132">
            <v>0</v>
          </cell>
          <cell r="X29132">
            <v>0</v>
          </cell>
          <cell r="Y29132">
            <v>0</v>
          </cell>
          <cell r="Z29132">
            <v>0</v>
          </cell>
          <cell r="AA29132">
            <v>0</v>
          </cell>
          <cell r="AB29132">
            <v>0</v>
          </cell>
        </row>
        <row r="29136">
          <cell r="E29136">
            <v>0</v>
          </cell>
          <cell r="H29136">
            <v>0</v>
          </cell>
          <cell r="I29136">
            <v>0</v>
          </cell>
          <cell r="J29136">
            <v>0</v>
          </cell>
          <cell r="K29136">
            <v>0</v>
          </cell>
          <cell r="Q29136">
            <v>0</v>
          </cell>
          <cell r="R29136">
            <v>0</v>
          </cell>
          <cell r="S29136">
            <v>0</v>
          </cell>
          <cell r="T29136">
            <v>0</v>
          </cell>
          <cell r="U29136">
            <v>0</v>
          </cell>
          <cell r="V29136">
            <v>0</v>
          </cell>
          <cell r="W29136">
            <v>0</v>
          </cell>
          <cell r="X29136">
            <v>0</v>
          </cell>
          <cell r="Y29136">
            <v>0</v>
          </cell>
          <cell r="Z29136">
            <v>0</v>
          </cell>
          <cell r="AA29136">
            <v>0</v>
          </cell>
          <cell r="AB29136">
            <v>0</v>
          </cell>
        </row>
        <row r="29196">
          <cell r="E29196">
            <v>18647000</v>
          </cell>
          <cell r="H29196">
            <v>4002617.21</v>
          </cell>
          <cell r="I29196">
            <v>5059999.24</v>
          </cell>
          <cell r="J29196">
            <v>5137481.3599999994</v>
          </cell>
          <cell r="K29196">
            <v>4446902.1899999995</v>
          </cell>
          <cell r="L29196">
            <v>0</v>
          </cell>
          <cell r="M29196">
            <v>0</v>
          </cell>
          <cell r="N29196">
            <v>0</v>
          </cell>
          <cell r="O29196">
            <v>0</v>
          </cell>
          <cell r="P29196">
            <v>0</v>
          </cell>
          <cell r="Q29196">
            <v>1223260</v>
          </cell>
          <cell r="R29196">
            <v>1274407.52</v>
          </cell>
          <cell r="S29196">
            <v>1504949.69</v>
          </cell>
          <cell r="T29196">
            <v>1323105.3600000001</v>
          </cell>
          <cell r="U29196">
            <v>2413958.36</v>
          </cell>
          <cell r="V29196">
            <v>1322935.52</v>
          </cell>
          <cell r="W29196">
            <v>1458007.72</v>
          </cell>
          <cell r="X29196">
            <v>1188203</v>
          </cell>
          <cell r="Y29196">
            <v>2491270.64</v>
          </cell>
          <cell r="Z29196">
            <v>152252.35999999999</v>
          </cell>
          <cell r="AA29196">
            <v>2577985.56</v>
          </cell>
          <cell r="AB29196">
            <v>1716664.27</v>
          </cell>
        </row>
        <row r="29308">
          <cell r="E29308">
            <v>25826000</v>
          </cell>
          <cell r="H29308">
            <v>6252300.8000000007</v>
          </cell>
          <cell r="I29308">
            <v>12641375.6</v>
          </cell>
          <cell r="J29308">
            <v>3175813.91</v>
          </cell>
          <cell r="K29308">
            <v>3755568.3</v>
          </cell>
          <cell r="L29308">
            <v>0</v>
          </cell>
          <cell r="M29308">
            <v>0</v>
          </cell>
          <cell r="N29308">
            <v>0</v>
          </cell>
          <cell r="O29308">
            <v>0</v>
          </cell>
          <cell r="P29308">
            <v>0</v>
          </cell>
          <cell r="Q29308">
            <v>1801637.95</v>
          </cell>
          <cell r="R29308">
            <v>1864350.12</v>
          </cell>
          <cell r="S29308">
            <v>2586312.73</v>
          </cell>
          <cell r="T29308">
            <v>2396919.96</v>
          </cell>
          <cell r="U29308">
            <v>3208168.3899999997</v>
          </cell>
          <cell r="V29308">
            <v>7036287.25</v>
          </cell>
          <cell r="W29308">
            <v>880589.12</v>
          </cell>
          <cell r="X29308">
            <v>969885.29</v>
          </cell>
          <cell r="Y29308">
            <v>1325339.5</v>
          </cell>
          <cell r="Z29308">
            <v>497930.3</v>
          </cell>
          <cell r="AA29308">
            <v>3216475.75</v>
          </cell>
          <cell r="AB29308">
            <v>41162.25</v>
          </cell>
        </row>
        <row r="29314">
          <cell r="E29314">
            <v>0</v>
          </cell>
          <cell r="H29314">
            <v>0</v>
          </cell>
          <cell r="I29314">
            <v>0</v>
          </cell>
          <cell r="J29314">
            <v>0</v>
          </cell>
          <cell r="K29314">
            <v>0</v>
          </cell>
          <cell r="L29314">
            <v>0</v>
          </cell>
          <cell r="M29314">
            <v>0</v>
          </cell>
          <cell r="N29314">
            <v>0</v>
          </cell>
          <cell r="O29314">
            <v>0</v>
          </cell>
          <cell r="P29314">
            <v>0</v>
          </cell>
          <cell r="Q29314">
            <v>0</v>
          </cell>
          <cell r="R29314">
            <v>0</v>
          </cell>
          <cell r="S29314">
            <v>0</v>
          </cell>
          <cell r="T29314">
            <v>0</v>
          </cell>
          <cell r="U29314">
            <v>0</v>
          </cell>
          <cell r="V29314">
            <v>0</v>
          </cell>
          <cell r="W29314">
            <v>0</v>
          </cell>
          <cell r="X29314">
            <v>0</v>
          </cell>
          <cell r="Y29314">
            <v>0</v>
          </cell>
          <cell r="Z29314">
            <v>0</v>
          </cell>
          <cell r="AA29314">
            <v>0</v>
          </cell>
          <cell r="AB29314">
            <v>0</v>
          </cell>
        </row>
        <row r="29343">
          <cell r="E29343">
            <v>0</v>
          </cell>
          <cell r="H29343">
            <v>0</v>
          </cell>
          <cell r="I29343">
            <v>0</v>
          </cell>
          <cell r="J29343">
            <v>0</v>
          </cell>
          <cell r="K29343">
            <v>0</v>
          </cell>
          <cell r="L29343">
            <v>0</v>
          </cell>
          <cell r="M29343">
            <v>0</v>
          </cell>
          <cell r="N29343">
            <v>0</v>
          </cell>
          <cell r="O29343">
            <v>0</v>
          </cell>
          <cell r="P29343">
            <v>0</v>
          </cell>
          <cell r="Q29343">
            <v>0</v>
          </cell>
          <cell r="R29343">
            <v>0</v>
          </cell>
          <cell r="S29343">
            <v>0</v>
          </cell>
          <cell r="T29343">
            <v>0</v>
          </cell>
          <cell r="U29343">
            <v>0</v>
          </cell>
          <cell r="V29343">
            <v>0</v>
          </cell>
          <cell r="W29343">
            <v>0</v>
          </cell>
          <cell r="X29343">
            <v>0</v>
          </cell>
          <cell r="Y29343">
            <v>0</v>
          </cell>
          <cell r="Z29343">
            <v>0</v>
          </cell>
          <cell r="AA29343">
            <v>0</v>
          </cell>
          <cell r="AB29343">
            <v>0</v>
          </cell>
        </row>
        <row r="29347">
          <cell r="E29347">
            <v>0</v>
          </cell>
          <cell r="H29347">
            <v>0</v>
          </cell>
          <cell r="I29347">
            <v>0</v>
          </cell>
          <cell r="J29347">
            <v>0</v>
          </cell>
          <cell r="K29347">
            <v>0</v>
          </cell>
          <cell r="Q29347">
            <v>0</v>
          </cell>
          <cell r="R29347">
            <v>0</v>
          </cell>
          <cell r="S29347">
            <v>0</v>
          </cell>
          <cell r="T29347">
            <v>0</v>
          </cell>
          <cell r="U29347">
            <v>0</v>
          </cell>
          <cell r="V29347">
            <v>0</v>
          </cell>
          <cell r="W29347">
            <v>0</v>
          </cell>
          <cell r="X29347">
            <v>0</v>
          </cell>
          <cell r="Y29347">
            <v>0</v>
          </cell>
          <cell r="Z29347">
            <v>0</v>
          </cell>
          <cell r="AA29347">
            <v>0</v>
          </cell>
          <cell r="AB29347">
            <v>0</v>
          </cell>
        </row>
        <row r="29407">
          <cell r="E29407">
            <v>16777000</v>
          </cell>
          <cell r="H29407">
            <v>4256508.7200000007</v>
          </cell>
          <cell r="I29407">
            <v>4343625.9800000004</v>
          </cell>
          <cell r="J29407">
            <v>4180468.63</v>
          </cell>
          <cell r="K29407">
            <v>3996396.67</v>
          </cell>
          <cell r="L29407">
            <v>0</v>
          </cell>
          <cell r="M29407">
            <v>0</v>
          </cell>
          <cell r="N29407">
            <v>0</v>
          </cell>
          <cell r="O29407">
            <v>0</v>
          </cell>
          <cell r="P29407">
            <v>0</v>
          </cell>
          <cell r="Q29407">
            <v>1122309.06</v>
          </cell>
          <cell r="R29407">
            <v>1287306.06</v>
          </cell>
          <cell r="S29407">
            <v>1846893.6</v>
          </cell>
          <cell r="T29407">
            <v>1489126.66</v>
          </cell>
          <cell r="U29407">
            <v>2114589.66</v>
          </cell>
          <cell r="V29407">
            <v>739909.66</v>
          </cell>
          <cell r="W29407">
            <v>1328975.81</v>
          </cell>
          <cell r="X29407">
            <v>1348293.48</v>
          </cell>
          <cell r="Y29407">
            <v>1503199.34</v>
          </cell>
          <cell r="Z29407">
            <v>1489126.66</v>
          </cell>
          <cell r="AA29407">
            <v>1433180.66</v>
          </cell>
          <cell r="AB29407">
            <v>1074089.3500000001</v>
          </cell>
        </row>
        <row r="29519">
          <cell r="E29519">
            <v>9998000</v>
          </cell>
          <cell r="H29519">
            <v>5463647</v>
          </cell>
          <cell r="I29519">
            <v>3066231</v>
          </cell>
          <cell r="J29519">
            <v>119400</v>
          </cell>
          <cell r="K29519">
            <v>1348722</v>
          </cell>
          <cell r="L29519">
            <v>0</v>
          </cell>
          <cell r="M29519">
            <v>0</v>
          </cell>
          <cell r="N29519">
            <v>0</v>
          </cell>
          <cell r="O29519">
            <v>0</v>
          </cell>
          <cell r="P29519">
            <v>0</v>
          </cell>
          <cell r="Q29519">
            <v>4948247</v>
          </cell>
          <cell r="R29519">
            <v>56195</v>
          </cell>
          <cell r="S29519">
            <v>459205</v>
          </cell>
          <cell r="T29519">
            <v>229077</v>
          </cell>
          <cell r="U29519">
            <v>243265</v>
          </cell>
          <cell r="V29519">
            <v>2593889</v>
          </cell>
          <cell r="W29519">
            <v>0</v>
          </cell>
          <cell r="X29519">
            <v>0</v>
          </cell>
          <cell r="Y29519">
            <v>119400</v>
          </cell>
          <cell r="Z29519">
            <v>141400</v>
          </cell>
          <cell r="AA29519">
            <v>568998</v>
          </cell>
          <cell r="AB29519">
            <v>638324</v>
          </cell>
        </row>
        <row r="29525">
          <cell r="E29525">
            <v>0</v>
          </cell>
          <cell r="H29525">
            <v>0</v>
          </cell>
          <cell r="I29525">
            <v>0</v>
          </cell>
          <cell r="J29525">
            <v>0</v>
          </cell>
          <cell r="K29525">
            <v>0</v>
          </cell>
          <cell r="L29525">
            <v>0</v>
          </cell>
          <cell r="M29525">
            <v>0</v>
          </cell>
          <cell r="N29525">
            <v>0</v>
          </cell>
          <cell r="O29525">
            <v>0</v>
          </cell>
          <cell r="P29525">
            <v>0</v>
          </cell>
          <cell r="Q29525">
            <v>0</v>
          </cell>
          <cell r="R29525">
            <v>0</v>
          </cell>
          <cell r="S29525">
            <v>0</v>
          </cell>
          <cell r="T29525">
            <v>0</v>
          </cell>
          <cell r="U29525">
            <v>0</v>
          </cell>
          <cell r="V29525">
            <v>0</v>
          </cell>
          <cell r="W29525">
            <v>0</v>
          </cell>
          <cell r="X29525">
            <v>0</v>
          </cell>
          <cell r="Y29525">
            <v>0</v>
          </cell>
          <cell r="Z29525">
            <v>0</v>
          </cell>
          <cell r="AA29525">
            <v>0</v>
          </cell>
          <cell r="AB29525">
            <v>0</v>
          </cell>
        </row>
        <row r="29554">
          <cell r="E29554">
            <v>0</v>
          </cell>
          <cell r="H29554">
            <v>0</v>
          </cell>
          <cell r="I29554">
            <v>0</v>
          </cell>
          <cell r="J29554">
            <v>0</v>
          </cell>
          <cell r="K29554">
            <v>0</v>
          </cell>
          <cell r="L29554">
            <v>0</v>
          </cell>
          <cell r="M29554">
            <v>0</v>
          </cell>
          <cell r="N29554">
            <v>0</v>
          </cell>
          <cell r="O29554">
            <v>0</v>
          </cell>
          <cell r="P29554">
            <v>0</v>
          </cell>
          <cell r="Q29554">
            <v>0</v>
          </cell>
          <cell r="R29554">
            <v>0</v>
          </cell>
          <cell r="S29554">
            <v>0</v>
          </cell>
          <cell r="T29554">
            <v>0</v>
          </cell>
          <cell r="U29554">
            <v>0</v>
          </cell>
          <cell r="V29554">
            <v>0</v>
          </cell>
          <cell r="W29554">
            <v>0</v>
          </cell>
          <cell r="X29554">
            <v>0</v>
          </cell>
          <cell r="Y29554">
            <v>0</v>
          </cell>
          <cell r="Z29554">
            <v>0</v>
          </cell>
          <cell r="AA29554">
            <v>0</v>
          </cell>
          <cell r="AB29554">
            <v>0</v>
          </cell>
        </row>
        <row r="29558">
          <cell r="E29558">
            <v>0</v>
          </cell>
          <cell r="H29558">
            <v>0</v>
          </cell>
          <cell r="I29558">
            <v>0</v>
          </cell>
          <cell r="J29558">
            <v>0</v>
          </cell>
          <cell r="K29558">
            <v>0</v>
          </cell>
          <cell r="Q29558">
            <v>0</v>
          </cell>
          <cell r="R29558">
            <v>0</v>
          </cell>
          <cell r="S29558">
            <v>0</v>
          </cell>
          <cell r="T29558">
            <v>0</v>
          </cell>
          <cell r="U29558">
            <v>0</v>
          </cell>
          <cell r="V29558">
            <v>0</v>
          </cell>
          <cell r="W29558">
            <v>0</v>
          </cell>
          <cell r="X29558">
            <v>0</v>
          </cell>
          <cell r="Y29558">
            <v>0</v>
          </cell>
          <cell r="Z29558">
            <v>0</v>
          </cell>
          <cell r="AA29558">
            <v>0</v>
          </cell>
          <cell r="AB29558">
            <v>0</v>
          </cell>
        </row>
        <row r="29618">
          <cell r="E29618">
            <v>5937000</v>
          </cell>
          <cell r="H29618">
            <v>1328081.78</v>
          </cell>
          <cell r="I29618">
            <v>2030707.0399999998</v>
          </cell>
          <cell r="J29618">
            <v>1263081.7799999998</v>
          </cell>
          <cell r="K29618">
            <v>1315129.3999999994</v>
          </cell>
          <cell r="L29618">
            <v>0</v>
          </cell>
          <cell r="M29618">
            <v>0</v>
          </cell>
          <cell r="N29618">
            <v>0</v>
          </cell>
          <cell r="O29618">
            <v>0</v>
          </cell>
          <cell r="P29618">
            <v>0</v>
          </cell>
          <cell r="Q29618">
            <v>0</v>
          </cell>
          <cell r="R29618">
            <v>842054.52</v>
          </cell>
          <cell r="S29618">
            <v>486027.26</v>
          </cell>
          <cell r="T29618">
            <v>421027.26</v>
          </cell>
          <cell r="U29618">
            <v>767625.25999999978</v>
          </cell>
          <cell r="V29618">
            <v>842054.52</v>
          </cell>
          <cell r="W29618">
            <v>0</v>
          </cell>
          <cell r="X29618">
            <v>842054.52</v>
          </cell>
          <cell r="Y29618">
            <v>421027.25999999978</v>
          </cell>
          <cell r="Z29618">
            <v>421027.25999999978</v>
          </cell>
          <cell r="AA29618">
            <v>832625.25999999978</v>
          </cell>
          <cell r="AB29618">
            <v>61476.88</v>
          </cell>
        </row>
        <row r="29730">
          <cell r="E29730">
            <v>20791000</v>
          </cell>
          <cell r="H29730">
            <v>4345154.4000000004</v>
          </cell>
          <cell r="I29730">
            <v>9934529.9799999986</v>
          </cell>
          <cell r="J29730">
            <v>5610984.2999999998</v>
          </cell>
          <cell r="K29730">
            <v>900331.3200000003</v>
          </cell>
          <cell r="L29730">
            <v>0</v>
          </cell>
          <cell r="M29730">
            <v>0</v>
          </cell>
          <cell r="N29730">
            <v>0</v>
          </cell>
          <cell r="O29730">
            <v>0</v>
          </cell>
          <cell r="P29730">
            <v>0</v>
          </cell>
          <cell r="Q29730">
            <v>0</v>
          </cell>
          <cell r="R29730">
            <v>2750709.45</v>
          </cell>
          <cell r="S29730">
            <v>1594444.95</v>
          </cell>
          <cell r="T29730">
            <v>2215103.9400000004</v>
          </cell>
          <cell r="U29730">
            <v>2476488.0799999991</v>
          </cell>
          <cell r="V29730">
            <v>5242937.959999999</v>
          </cell>
          <cell r="W29730">
            <v>1250764.9999999998</v>
          </cell>
          <cell r="X29730">
            <v>4312099.3</v>
          </cell>
          <cell r="Y29730">
            <v>48120</v>
          </cell>
          <cell r="Z29730">
            <v>295331.3200000003</v>
          </cell>
          <cell r="AA29730">
            <v>605000</v>
          </cell>
          <cell r="AB29730">
            <v>0</v>
          </cell>
        </row>
        <row r="29736">
          <cell r="E29736">
            <v>0</v>
          </cell>
          <cell r="H29736">
            <v>0</v>
          </cell>
          <cell r="I29736">
            <v>0</v>
          </cell>
          <cell r="J29736">
            <v>0</v>
          </cell>
          <cell r="K29736">
            <v>0</v>
          </cell>
          <cell r="L29736">
            <v>0</v>
          </cell>
          <cell r="M29736">
            <v>0</v>
          </cell>
          <cell r="N29736">
            <v>0</v>
          </cell>
          <cell r="O29736">
            <v>0</v>
          </cell>
          <cell r="P29736">
            <v>0</v>
          </cell>
          <cell r="Q29736">
            <v>0</v>
          </cell>
          <cell r="R29736">
            <v>0</v>
          </cell>
          <cell r="S29736">
            <v>0</v>
          </cell>
          <cell r="T29736">
            <v>0</v>
          </cell>
          <cell r="U29736">
            <v>0</v>
          </cell>
          <cell r="V29736">
            <v>0</v>
          </cell>
          <cell r="W29736">
            <v>0</v>
          </cell>
          <cell r="X29736">
            <v>0</v>
          </cell>
          <cell r="Y29736">
            <v>0</v>
          </cell>
          <cell r="Z29736">
            <v>0</v>
          </cell>
          <cell r="AA29736">
            <v>0</v>
          </cell>
          <cell r="AB29736">
            <v>0</v>
          </cell>
        </row>
        <row r="29765">
          <cell r="E29765">
            <v>0</v>
          </cell>
          <cell r="H29765">
            <v>0</v>
          </cell>
          <cell r="I29765">
            <v>0</v>
          </cell>
          <cell r="J29765">
            <v>0</v>
          </cell>
          <cell r="K29765">
            <v>0</v>
          </cell>
          <cell r="L29765">
            <v>0</v>
          </cell>
          <cell r="M29765">
            <v>0</v>
          </cell>
          <cell r="N29765">
            <v>0</v>
          </cell>
          <cell r="O29765">
            <v>0</v>
          </cell>
          <cell r="P29765">
            <v>0</v>
          </cell>
          <cell r="Q29765">
            <v>0</v>
          </cell>
          <cell r="R29765">
            <v>0</v>
          </cell>
          <cell r="S29765">
            <v>0</v>
          </cell>
          <cell r="T29765">
            <v>0</v>
          </cell>
          <cell r="U29765">
            <v>0</v>
          </cell>
          <cell r="V29765">
            <v>0</v>
          </cell>
          <cell r="W29765">
            <v>0</v>
          </cell>
          <cell r="X29765">
            <v>0</v>
          </cell>
          <cell r="Y29765">
            <v>0</v>
          </cell>
          <cell r="Z29765">
            <v>0</v>
          </cell>
          <cell r="AA29765">
            <v>0</v>
          </cell>
          <cell r="AB29765">
            <v>0</v>
          </cell>
        </row>
        <row r="29769">
          <cell r="E29769">
            <v>0</v>
          </cell>
          <cell r="H29769">
            <v>0</v>
          </cell>
          <cell r="I29769">
            <v>0</v>
          </cell>
          <cell r="J29769">
            <v>0</v>
          </cell>
          <cell r="K29769">
            <v>0</v>
          </cell>
          <cell r="Q29769">
            <v>0</v>
          </cell>
          <cell r="R29769">
            <v>0</v>
          </cell>
          <cell r="S29769">
            <v>0</v>
          </cell>
          <cell r="T29769">
            <v>0</v>
          </cell>
          <cell r="U29769">
            <v>0</v>
          </cell>
          <cell r="V29769">
            <v>0</v>
          </cell>
          <cell r="W29769">
            <v>0</v>
          </cell>
          <cell r="X29769">
            <v>0</v>
          </cell>
          <cell r="Y29769">
            <v>0</v>
          </cell>
          <cell r="Z29769">
            <v>0</v>
          </cell>
          <cell r="AA29769">
            <v>0</v>
          </cell>
          <cell r="AB29769">
            <v>0</v>
          </cell>
        </row>
        <row r="29829">
          <cell r="E29829">
            <v>25238000</v>
          </cell>
          <cell r="H29829">
            <v>5478774.4000000004</v>
          </cell>
          <cell r="I29829">
            <v>6501562.4000000004</v>
          </cell>
          <cell r="J29829">
            <v>5461359.9500000002</v>
          </cell>
          <cell r="K29829">
            <v>7796303.25</v>
          </cell>
          <cell r="L29829">
            <v>0</v>
          </cell>
          <cell r="M29829">
            <v>0</v>
          </cell>
          <cell r="N29829">
            <v>0</v>
          </cell>
          <cell r="O29829">
            <v>0</v>
          </cell>
          <cell r="P29829">
            <v>0</v>
          </cell>
          <cell r="Q29829">
            <v>1834210.39</v>
          </cell>
          <cell r="R29829">
            <v>1652097.39</v>
          </cell>
          <cell r="S29829">
            <v>1992466.6200000008</v>
          </cell>
          <cell r="T29829">
            <v>1623614.0199999993</v>
          </cell>
          <cell r="U29829">
            <v>2956040.9000000004</v>
          </cell>
          <cell r="V29829">
            <v>1921907.48</v>
          </cell>
          <cell r="W29829">
            <v>1926131.33</v>
          </cell>
          <cell r="X29829">
            <v>1777789.36</v>
          </cell>
          <cell r="Y29829">
            <v>1757439.26</v>
          </cell>
          <cell r="Z29829">
            <v>1737307.83</v>
          </cell>
          <cell r="AA29829">
            <v>3391046.52</v>
          </cell>
          <cell r="AB29829">
            <v>2667948.9</v>
          </cell>
        </row>
        <row r="29941">
          <cell r="E29941">
            <v>15075000</v>
          </cell>
          <cell r="H29941">
            <v>7592636.3400000008</v>
          </cell>
          <cell r="I29941">
            <v>6072891.9000000004</v>
          </cell>
          <cell r="J29941">
            <v>1381738.62</v>
          </cell>
          <cell r="K29941">
            <v>27733.139999999985</v>
          </cell>
          <cell r="L29941">
            <v>0</v>
          </cell>
          <cell r="M29941">
            <v>0</v>
          </cell>
          <cell r="N29941">
            <v>0</v>
          </cell>
          <cell r="O29941">
            <v>0</v>
          </cell>
          <cell r="P29941">
            <v>0</v>
          </cell>
          <cell r="Q29941">
            <v>996317.55</v>
          </cell>
          <cell r="R29941">
            <v>5830151.1699999999</v>
          </cell>
          <cell r="S29941">
            <v>766167.62</v>
          </cell>
          <cell r="T29941">
            <v>5445712.6400000006</v>
          </cell>
          <cell r="U29941">
            <v>407479.66000000003</v>
          </cell>
          <cell r="V29941">
            <v>219699.6</v>
          </cell>
          <cell r="W29941">
            <v>143085.5</v>
          </cell>
          <cell r="X29941">
            <v>902050.08000000007</v>
          </cell>
          <cell r="Y29941">
            <v>336603.04</v>
          </cell>
          <cell r="Z29941">
            <v>24367</v>
          </cell>
          <cell r="AA29941">
            <v>0</v>
          </cell>
          <cell r="AB29941">
            <v>3366.1399999999849</v>
          </cell>
        </row>
        <row r="29947">
          <cell r="E29947">
            <v>0</v>
          </cell>
          <cell r="H29947">
            <v>0</v>
          </cell>
          <cell r="I29947">
            <v>0</v>
          </cell>
          <cell r="J29947">
            <v>0</v>
          </cell>
          <cell r="K29947">
            <v>0</v>
          </cell>
          <cell r="L29947">
            <v>0</v>
          </cell>
          <cell r="M29947">
            <v>0</v>
          </cell>
          <cell r="N29947">
            <v>0</v>
          </cell>
          <cell r="O29947">
            <v>0</v>
          </cell>
          <cell r="P29947">
            <v>0</v>
          </cell>
          <cell r="Q29947">
            <v>0</v>
          </cell>
          <cell r="R29947">
            <v>0</v>
          </cell>
          <cell r="S29947">
            <v>0</v>
          </cell>
          <cell r="T29947">
            <v>0</v>
          </cell>
          <cell r="U29947">
            <v>0</v>
          </cell>
          <cell r="V29947">
            <v>0</v>
          </cell>
          <cell r="W29947">
            <v>0</v>
          </cell>
          <cell r="X29947">
            <v>0</v>
          </cell>
          <cell r="Y29947">
            <v>0</v>
          </cell>
          <cell r="Z29947">
            <v>0</v>
          </cell>
          <cell r="AA29947">
            <v>0</v>
          </cell>
          <cell r="AB29947">
            <v>0</v>
          </cell>
        </row>
        <row r="29976">
          <cell r="E29976">
            <v>0</v>
          </cell>
          <cell r="H29976">
            <v>0</v>
          </cell>
          <cell r="I29976">
            <v>0</v>
          </cell>
          <cell r="J29976">
            <v>0</v>
          </cell>
          <cell r="K29976">
            <v>0</v>
          </cell>
          <cell r="L29976">
            <v>0</v>
          </cell>
          <cell r="M29976">
            <v>0</v>
          </cell>
          <cell r="N29976">
            <v>0</v>
          </cell>
          <cell r="O29976">
            <v>0</v>
          </cell>
          <cell r="P29976">
            <v>0</v>
          </cell>
          <cell r="Q29976">
            <v>0</v>
          </cell>
          <cell r="R29976">
            <v>0</v>
          </cell>
          <cell r="S29976">
            <v>0</v>
          </cell>
          <cell r="T29976">
            <v>0</v>
          </cell>
          <cell r="U29976">
            <v>0</v>
          </cell>
          <cell r="V29976">
            <v>0</v>
          </cell>
          <cell r="W29976">
            <v>0</v>
          </cell>
          <cell r="X29976">
            <v>0</v>
          </cell>
          <cell r="Y29976">
            <v>0</v>
          </cell>
          <cell r="Z29976">
            <v>0</v>
          </cell>
          <cell r="AA29976">
            <v>0</v>
          </cell>
          <cell r="AB29976">
            <v>0</v>
          </cell>
        </row>
        <row r="29980">
          <cell r="E29980">
            <v>0</v>
          </cell>
          <cell r="H29980">
            <v>0</v>
          </cell>
          <cell r="I29980">
            <v>0</v>
          </cell>
          <cell r="J29980">
            <v>0</v>
          </cell>
          <cell r="K29980">
            <v>0</v>
          </cell>
          <cell r="Q29980">
            <v>0</v>
          </cell>
          <cell r="R29980">
            <v>0</v>
          </cell>
          <cell r="S29980">
            <v>0</v>
          </cell>
          <cell r="T29980">
            <v>0</v>
          </cell>
          <cell r="U29980">
            <v>0</v>
          </cell>
          <cell r="V29980">
            <v>0</v>
          </cell>
          <cell r="W29980">
            <v>0</v>
          </cell>
          <cell r="X29980">
            <v>0</v>
          </cell>
          <cell r="Y29980">
            <v>0</v>
          </cell>
          <cell r="Z29980">
            <v>0</v>
          </cell>
          <cell r="AA29980">
            <v>0</v>
          </cell>
          <cell r="AB29980">
            <v>0</v>
          </cell>
        </row>
        <row r="30040">
          <cell r="E30040">
            <v>0</v>
          </cell>
          <cell r="F30040">
            <v>0</v>
          </cell>
          <cell r="G30040">
            <v>0</v>
          </cell>
          <cell r="H30040">
            <v>0</v>
          </cell>
          <cell r="I30040">
            <v>0</v>
          </cell>
          <cell r="J30040">
            <v>0</v>
          </cell>
          <cell r="K30040">
            <v>0</v>
          </cell>
          <cell r="L30040">
            <v>0</v>
          </cell>
          <cell r="M30040">
            <v>0</v>
          </cell>
          <cell r="N30040">
            <v>0</v>
          </cell>
          <cell r="O30040">
            <v>0</v>
          </cell>
          <cell r="P30040">
            <v>0</v>
          </cell>
          <cell r="Q30040">
            <v>0</v>
          </cell>
          <cell r="R30040">
            <v>0</v>
          </cell>
          <cell r="S30040">
            <v>0</v>
          </cell>
          <cell r="T30040">
            <v>0</v>
          </cell>
          <cell r="U30040">
            <v>0</v>
          </cell>
          <cell r="V30040">
            <v>0</v>
          </cell>
          <cell r="W30040">
            <v>0</v>
          </cell>
          <cell r="X30040">
            <v>0</v>
          </cell>
          <cell r="Y30040">
            <v>0</v>
          </cell>
          <cell r="Z30040">
            <v>0</v>
          </cell>
          <cell r="AA30040">
            <v>0</v>
          </cell>
          <cell r="AB30040">
            <v>0</v>
          </cell>
        </row>
        <row r="30152">
          <cell r="E30152">
            <v>100000000</v>
          </cell>
          <cell r="F30152">
            <v>0</v>
          </cell>
          <cell r="G30152">
            <v>-100000000</v>
          </cell>
          <cell r="H30152">
            <v>0</v>
          </cell>
          <cell r="I30152">
            <v>11000000</v>
          </cell>
          <cell r="J30152">
            <v>45500000</v>
          </cell>
          <cell r="K30152">
            <v>37500000</v>
          </cell>
          <cell r="L30152">
            <v>0</v>
          </cell>
          <cell r="M30152">
            <v>11000000</v>
          </cell>
          <cell r="N30152">
            <v>45500000</v>
          </cell>
          <cell r="O30152">
            <v>37500000</v>
          </cell>
          <cell r="P30152">
            <v>94000000</v>
          </cell>
          <cell r="Q30152">
            <v>0</v>
          </cell>
          <cell r="R30152">
            <v>0</v>
          </cell>
          <cell r="S30152">
            <v>0</v>
          </cell>
          <cell r="T30152">
            <v>0</v>
          </cell>
          <cell r="U30152">
            <v>0</v>
          </cell>
          <cell r="V30152">
            <v>0</v>
          </cell>
          <cell r="W30152">
            <v>0</v>
          </cell>
          <cell r="X30152">
            <v>0</v>
          </cell>
          <cell r="Y30152">
            <v>0</v>
          </cell>
          <cell r="Z30152">
            <v>0</v>
          </cell>
          <cell r="AA30152">
            <v>0</v>
          </cell>
          <cell r="AB30152">
            <v>0</v>
          </cell>
        </row>
        <row r="30158">
          <cell r="E30158">
            <v>0</v>
          </cell>
          <cell r="F30158">
            <v>0</v>
          </cell>
          <cell r="G30158">
            <v>0</v>
          </cell>
          <cell r="H30158">
            <v>0</v>
          </cell>
          <cell r="I30158">
            <v>0</v>
          </cell>
          <cell r="J30158">
            <v>0</v>
          </cell>
          <cell r="K30158">
            <v>0</v>
          </cell>
          <cell r="L30158">
            <v>0</v>
          </cell>
          <cell r="M30158">
            <v>0</v>
          </cell>
          <cell r="N30158">
            <v>0</v>
          </cell>
          <cell r="O30158">
            <v>0</v>
          </cell>
          <cell r="P30158">
            <v>0</v>
          </cell>
          <cell r="Q30158">
            <v>0</v>
          </cell>
          <cell r="R30158">
            <v>0</v>
          </cell>
          <cell r="S30158">
            <v>0</v>
          </cell>
          <cell r="T30158">
            <v>0</v>
          </cell>
          <cell r="U30158">
            <v>0</v>
          </cell>
          <cell r="V30158">
            <v>0</v>
          </cell>
          <cell r="W30158">
            <v>0</v>
          </cell>
          <cell r="X30158">
            <v>0</v>
          </cell>
          <cell r="Y30158">
            <v>0</v>
          </cell>
          <cell r="Z30158">
            <v>0</v>
          </cell>
          <cell r="AA30158">
            <v>0</v>
          </cell>
          <cell r="AB30158">
            <v>0</v>
          </cell>
        </row>
        <row r="30187">
          <cell r="E30187">
            <v>0</v>
          </cell>
          <cell r="F30187">
            <v>0</v>
          </cell>
          <cell r="G30187">
            <v>0</v>
          </cell>
          <cell r="H30187">
            <v>0</v>
          </cell>
          <cell r="I30187">
            <v>0</v>
          </cell>
          <cell r="J30187">
            <v>0</v>
          </cell>
          <cell r="K30187">
            <v>0</v>
          </cell>
          <cell r="L30187">
            <v>0</v>
          </cell>
          <cell r="M30187">
            <v>0</v>
          </cell>
          <cell r="N30187">
            <v>0</v>
          </cell>
          <cell r="O30187">
            <v>0</v>
          </cell>
          <cell r="P30187">
            <v>0</v>
          </cell>
          <cell r="Q30187">
            <v>0</v>
          </cell>
          <cell r="R30187">
            <v>0</v>
          </cell>
          <cell r="S30187">
            <v>0</v>
          </cell>
          <cell r="T30187">
            <v>0</v>
          </cell>
          <cell r="U30187">
            <v>0</v>
          </cell>
          <cell r="V30187">
            <v>0</v>
          </cell>
          <cell r="W30187">
            <v>0</v>
          </cell>
          <cell r="X30187">
            <v>0</v>
          </cell>
          <cell r="Y30187">
            <v>0</v>
          </cell>
          <cell r="Z30187">
            <v>0</v>
          </cell>
          <cell r="AA30187">
            <v>0</v>
          </cell>
          <cell r="AB30187">
            <v>0</v>
          </cell>
        </row>
        <row r="30191">
          <cell r="F30191">
            <v>0</v>
          </cell>
          <cell r="G30191">
            <v>0</v>
          </cell>
          <cell r="H30191">
            <v>0</v>
          </cell>
          <cell r="I30191">
            <v>0</v>
          </cell>
          <cell r="J30191">
            <v>0</v>
          </cell>
          <cell r="K30191">
            <v>0</v>
          </cell>
          <cell r="Q30191">
            <v>0</v>
          </cell>
          <cell r="R30191">
            <v>0</v>
          </cell>
          <cell r="S30191">
            <v>0</v>
          </cell>
          <cell r="T30191">
            <v>0</v>
          </cell>
          <cell r="U30191">
            <v>0</v>
          </cell>
          <cell r="V30191">
            <v>0</v>
          </cell>
          <cell r="W30191">
            <v>0</v>
          </cell>
          <cell r="X30191">
            <v>0</v>
          </cell>
          <cell r="Y30191">
            <v>0</v>
          </cell>
          <cell r="Z30191">
            <v>0</v>
          </cell>
          <cell r="AA30191">
            <v>0</v>
          </cell>
          <cell r="AB30191">
            <v>0</v>
          </cell>
        </row>
        <row r="30673">
          <cell r="E30673">
            <v>73044000</v>
          </cell>
          <cell r="H30673">
            <v>15741820.73</v>
          </cell>
          <cell r="I30673">
            <v>19951821.050000004</v>
          </cell>
          <cell r="J30673">
            <v>15288902.469999997</v>
          </cell>
          <cell r="K30673">
            <v>22061455.75</v>
          </cell>
          <cell r="L30673">
            <v>0</v>
          </cell>
          <cell r="M30673">
            <v>0</v>
          </cell>
          <cell r="N30673">
            <v>0</v>
          </cell>
          <cell r="O30673">
            <v>0</v>
          </cell>
          <cell r="P30673">
            <v>0</v>
          </cell>
          <cell r="Q30673">
            <v>4603714</v>
          </cell>
          <cell r="R30673">
            <v>4848185.9399999995</v>
          </cell>
          <cell r="S30673">
            <v>6289920.79</v>
          </cell>
          <cell r="T30673">
            <v>5155682.54</v>
          </cell>
          <cell r="U30673">
            <v>9710237.5599999987</v>
          </cell>
          <cell r="V30673">
            <v>5085900.950000003</v>
          </cell>
          <cell r="W30673">
            <v>5251752.7899999963</v>
          </cell>
          <cell r="X30673">
            <v>5011565.78</v>
          </cell>
          <cell r="Y30673">
            <v>5025583.9000000004</v>
          </cell>
          <cell r="Z30673">
            <v>5277513.0499999989</v>
          </cell>
          <cell r="AA30673">
            <v>10200812.910000004</v>
          </cell>
          <cell r="AB30673">
            <v>6583129.7899999982</v>
          </cell>
        </row>
        <row r="30785">
          <cell r="E30785">
            <v>13566000</v>
          </cell>
          <cell r="H30785">
            <v>1195294.21</v>
          </cell>
          <cell r="I30785">
            <v>2035119.22</v>
          </cell>
          <cell r="J30785">
            <v>5202638.79</v>
          </cell>
          <cell r="K30785">
            <v>4073498.8000000003</v>
          </cell>
          <cell r="L30785">
            <v>0</v>
          </cell>
          <cell r="M30785">
            <v>0</v>
          </cell>
          <cell r="N30785">
            <v>0</v>
          </cell>
          <cell r="O30785">
            <v>0</v>
          </cell>
          <cell r="P30785">
            <v>0</v>
          </cell>
          <cell r="Q30785">
            <v>0</v>
          </cell>
          <cell r="R30785">
            <v>188034.78</v>
          </cell>
          <cell r="S30785">
            <v>1007259.4299999999</v>
          </cell>
          <cell r="T30785">
            <v>317227.30000000005</v>
          </cell>
          <cell r="U30785">
            <v>1373132.5</v>
          </cell>
          <cell r="V30785">
            <v>344759.42000000004</v>
          </cell>
          <cell r="W30785">
            <v>4372009.1100000003</v>
          </cell>
          <cell r="X30785">
            <v>325920.23000000004</v>
          </cell>
          <cell r="Y30785">
            <v>504709.45</v>
          </cell>
          <cell r="Z30785">
            <v>-747091.66</v>
          </cell>
          <cell r="AA30785">
            <v>751537.92999999993</v>
          </cell>
          <cell r="AB30785">
            <v>4069052.5300000003</v>
          </cell>
        </row>
        <row r="30791">
          <cell r="E30791">
            <v>0</v>
          </cell>
          <cell r="H30791">
            <v>0</v>
          </cell>
          <cell r="I30791">
            <v>0</v>
          </cell>
          <cell r="J30791">
            <v>0</v>
          </cell>
          <cell r="K30791">
            <v>0</v>
          </cell>
          <cell r="L30791">
            <v>0</v>
          </cell>
          <cell r="M30791">
            <v>0</v>
          </cell>
          <cell r="N30791">
            <v>0</v>
          </cell>
          <cell r="O30791">
            <v>0</v>
          </cell>
          <cell r="P30791">
            <v>0</v>
          </cell>
          <cell r="Q30791">
            <v>0</v>
          </cell>
          <cell r="R30791">
            <v>0</v>
          </cell>
          <cell r="S30791">
            <v>0</v>
          </cell>
          <cell r="T30791">
            <v>0</v>
          </cell>
          <cell r="U30791">
            <v>0</v>
          </cell>
          <cell r="V30791">
            <v>0</v>
          </cell>
          <cell r="W30791">
            <v>0</v>
          </cell>
          <cell r="X30791">
            <v>0</v>
          </cell>
          <cell r="Y30791">
            <v>0</v>
          </cell>
          <cell r="Z30791">
            <v>0</v>
          </cell>
          <cell r="AA30791">
            <v>0</v>
          </cell>
          <cell r="AB30791">
            <v>0</v>
          </cell>
        </row>
        <row r="30820">
          <cell r="E30820">
            <v>0</v>
          </cell>
          <cell r="H30820">
            <v>0</v>
          </cell>
          <cell r="I30820">
            <v>0</v>
          </cell>
          <cell r="J30820">
            <v>0</v>
          </cell>
          <cell r="K30820">
            <v>0</v>
          </cell>
          <cell r="L30820">
            <v>0</v>
          </cell>
          <cell r="M30820">
            <v>0</v>
          </cell>
          <cell r="N30820">
            <v>0</v>
          </cell>
          <cell r="O30820">
            <v>0</v>
          </cell>
          <cell r="P30820">
            <v>0</v>
          </cell>
          <cell r="Q30820">
            <v>0</v>
          </cell>
          <cell r="R30820">
            <v>0</v>
          </cell>
          <cell r="S30820">
            <v>0</v>
          </cell>
          <cell r="T30820">
            <v>0</v>
          </cell>
          <cell r="U30820">
            <v>0</v>
          </cell>
          <cell r="V30820">
            <v>0</v>
          </cell>
          <cell r="W30820">
            <v>0</v>
          </cell>
          <cell r="X30820">
            <v>0</v>
          </cell>
          <cell r="Y30820">
            <v>0</v>
          </cell>
          <cell r="Z30820">
            <v>0</v>
          </cell>
          <cell r="AA30820">
            <v>0</v>
          </cell>
          <cell r="AB30820">
            <v>0</v>
          </cell>
        </row>
        <row r="30824">
          <cell r="E30824">
            <v>6210000</v>
          </cell>
          <cell r="H30824">
            <v>1620435.48</v>
          </cell>
          <cell r="I30824">
            <v>2444347.44</v>
          </cell>
          <cell r="J30824">
            <v>1618470.0099999998</v>
          </cell>
          <cell r="K30824">
            <v>526747.06999999995</v>
          </cell>
          <cell r="Q30824">
            <v>500084.64</v>
          </cell>
          <cell r="R30824">
            <v>508566.95999999996</v>
          </cell>
          <cell r="S30824">
            <v>611783.88</v>
          </cell>
          <cell r="T30824">
            <v>0</v>
          </cell>
          <cell r="U30824">
            <v>1895260.5100000002</v>
          </cell>
          <cell r="V30824">
            <v>549086.9299999997</v>
          </cell>
          <cell r="W30824">
            <v>541749.36000000034</v>
          </cell>
          <cell r="X30824">
            <v>539609.06999999937</v>
          </cell>
          <cell r="Y30824">
            <v>537111.58000000007</v>
          </cell>
          <cell r="Z30824">
            <v>539886.98000000045</v>
          </cell>
          <cell r="AA30824">
            <v>525397.93999999948</v>
          </cell>
          <cell r="AB30824">
            <v>-538537.85</v>
          </cell>
        </row>
        <row r="30884">
          <cell r="E30884">
            <v>34132000</v>
          </cell>
          <cell r="H30884">
            <v>8550806.0499999989</v>
          </cell>
          <cell r="I30884">
            <v>10513340.149999999</v>
          </cell>
          <cell r="J30884">
            <v>8061964.5300000003</v>
          </cell>
          <cell r="K30884">
            <v>7005889.2699999986</v>
          </cell>
          <cell r="L30884">
            <v>0</v>
          </cell>
          <cell r="M30884">
            <v>0</v>
          </cell>
          <cell r="N30884">
            <v>0</v>
          </cell>
          <cell r="O30884">
            <v>0</v>
          </cell>
          <cell r="P30884">
            <v>0</v>
          </cell>
          <cell r="Q30884">
            <v>2589526.48</v>
          </cell>
          <cell r="R30884">
            <v>2730848.24</v>
          </cell>
          <cell r="S30884">
            <v>3230431.3300000005</v>
          </cell>
          <cell r="T30884">
            <v>2704204.38</v>
          </cell>
          <cell r="U30884">
            <v>5139497.09</v>
          </cell>
          <cell r="V30884">
            <v>2669638.6800000002</v>
          </cell>
          <cell r="W30884">
            <v>2678542.2200000002</v>
          </cell>
          <cell r="X30884">
            <v>2684391.8800000004</v>
          </cell>
          <cell r="Y30884">
            <v>2699030.43</v>
          </cell>
          <cell r="Z30884">
            <v>2712963.1100000003</v>
          </cell>
          <cell r="AA30884">
            <v>3599632.1399999997</v>
          </cell>
          <cell r="AB30884">
            <v>693294.01999999932</v>
          </cell>
        </row>
        <row r="30996">
          <cell r="E30996">
            <v>7425000.0000000009</v>
          </cell>
          <cell r="H30996">
            <v>372637.8</v>
          </cell>
          <cell r="I30996">
            <v>728073.41</v>
          </cell>
          <cell r="J30996">
            <v>1445792.4100000001</v>
          </cell>
          <cell r="K30996">
            <v>4878496.379999999</v>
          </cell>
          <cell r="L30996">
            <v>0</v>
          </cell>
          <cell r="M30996">
            <v>0</v>
          </cell>
          <cell r="N30996">
            <v>0</v>
          </cell>
          <cell r="O30996">
            <v>0</v>
          </cell>
          <cell r="P30996">
            <v>0</v>
          </cell>
          <cell r="Q30996">
            <v>9800</v>
          </cell>
          <cell r="R30996">
            <v>28975</v>
          </cell>
          <cell r="S30996">
            <v>333862.8</v>
          </cell>
          <cell r="T30996">
            <v>5000</v>
          </cell>
          <cell r="U30996">
            <v>76775</v>
          </cell>
          <cell r="V30996">
            <v>646298.41</v>
          </cell>
          <cell r="W30996">
            <v>626697.02</v>
          </cell>
          <cell r="X30996">
            <v>474561.1</v>
          </cell>
          <cell r="Y30996">
            <v>344534.29000000004</v>
          </cell>
          <cell r="Z30996">
            <v>-97618.07</v>
          </cell>
          <cell r="AA30996">
            <v>407077.3</v>
          </cell>
          <cell r="AB30996">
            <v>4569037.1500000004</v>
          </cell>
        </row>
        <row r="31002">
          <cell r="E31002">
            <v>0</v>
          </cell>
          <cell r="H31002">
            <v>0</v>
          </cell>
          <cell r="I31002">
            <v>0</v>
          </cell>
          <cell r="J31002">
            <v>0</v>
          </cell>
          <cell r="K31002">
            <v>0</v>
          </cell>
          <cell r="L31002">
            <v>0</v>
          </cell>
          <cell r="M31002">
            <v>0</v>
          </cell>
          <cell r="N31002">
            <v>0</v>
          </cell>
          <cell r="O31002">
            <v>0</v>
          </cell>
          <cell r="P31002">
            <v>0</v>
          </cell>
          <cell r="Q31002">
            <v>0</v>
          </cell>
          <cell r="R31002">
            <v>0</v>
          </cell>
          <cell r="S31002">
            <v>0</v>
          </cell>
          <cell r="T31002">
            <v>0</v>
          </cell>
          <cell r="U31002">
            <v>0</v>
          </cell>
          <cell r="V31002">
            <v>0</v>
          </cell>
          <cell r="W31002">
            <v>0</v>
          </cell>
          <cell r="X31002">
            <v>0</v>
          </cell>
          <cell r="Y31002">
            <v>0</v>
          </cell>
          <cell r="Z31002">
            <v>0</v>
          </cell>
          <cell r="AA31002">
            <v>0</v>
          </cell>
          <cell r="AB31002">
            <v>0</v>
          </cell>
        </row>
        <row r="31031">
          <cell r="E31031">
            <v>0</v>
          </cell>
          <cell r="H31031">
            <v>0</v>
          </cell>
          <cell r="I31031">
            <v>0</v>
          </cell>
          <cell r="J31031">
            <v>0</v>
          </cell>
          <cell r="K31031">
            <v>0</v>
          </cell>
          <cell r="L31031">
            <v>0</v>
          </cell>
          <cell r="M31031">
            <v>0</v>
          </cell>
          <cell r="N31031">
            <v>0</v>
          </cell>
          <cell r="O31031">
            <v>0</v>
          </cell>
          <cell r="P31031">
            <v>0</v>
          </cell>
          <cell r="Q31031">
            <v>0</v>
          </cell>
          <cell r="R31031">
            <v>0</v>
          </cell>
          <cell r="S31031">
            <v>0</v>
          </cell>
          <cell r="T31031">
            <v>0</v>
          </cell>
          <cell r="U31031">
            <v>0</v>
          </cell>
          <cell r="V31031">
            <v>0</v>
          </cell>
          <cell r="W31031">
            <v>0</v>
          </cell>
          <cell r="X31031">
            <v>0</v>
          </cell>
          <cell r="Y31031">
            <v>0</v>
          </cell>
          <cell r="Z31031">
            <v>0</v>
          </cell>
          <cell r="AA31031">
            <v>0</v>
          </cell>
          <cell r="AB31031">
            <v>0</v>
          </cell>
        </row>
        <row r="31035">
          <cell r="E31035">
            <v>2861000</v>
          </cell>
          <cell r="H31035">
            <v>747110.96000000008</v>
          </cell>
          <cell r="I31035">
            <v>748866.14</v>
          </cell>
          <cell r="J31035">
            <v>752931.24</v>
          </cell>
          <cell r="K31035">
            <v>612091.66</v>
          </cell>
          <cell r="Q31035">
            <v>246633.64</v>
          </cell>
          <cell r="R31035">
            <v>249141.4</v>
          </cell>
          <cell r="S31035">
            <v>251335.92</v>
          </cell>
          <cell r="T31035">
            <v>249177.06</v>
          </cell>
          <cell r="U31035">
            <v>249259</v>
          </cell>
          <cell r="V31035">
            <v>250430.08000000002</v>
          </cell>
          <cell r="W31035">
            <v>250462.6</v>
          </cell>
          <cell r="X31035">
            <v>251212.72</v>
          </cell>
          <cell r="Y31035">
            <v>251255.92</v>
          </cell>
          <cell r="Z31035">
            <v>301965.51</v>
          </cell>
          <cell r="AA31035">
            <v>255607.03999999998</v>
          </cell>
          <cell r="AB31035">
            <v>54519.109999999993</v>
          </cell>
        </row>
        <row r="31095">
          <cell r="E31095">
            <v>35747000</v>
          </cell>
          <cell r="H31095">
            <v>8197939.6399999997</v>
          </cell>
          <cell r="I31095">
            <v>10299441.189999999</v>
          </cell>
          <cell r="J31095">
            <v>7886770.2799999993</v>
          </cell>
          <cell r="K31095">
            <v>9319936.3900000006</v>
          </cell>
          <cell r="L31095">
            <v>0</v>
          </cell>
          <cell r="M31095">
            <v>0</v>
          </cell>
          <cell r="N31095">
            <v>0</v>
          </cell>
          <cell r="O31095">
            <v>0</v>
          </cell>
          <cell r="P31095">
            <v>0</v>
          </cell>
          <cell r="Q31095">
            <v>2391630</v>
          </cell>
          <cell r="R31095">
            <v>2712464.5</v>
          </cell>
          <cell r="S31095">
            <v>3093845.1399999997</v>
          </cell>
          <cell r="T31095">
            <v>2715875.09</v>
          </cell>
          <cell r="U31095">
            <v>4905693.0999999996</v>
          </cell>
          <cell r="V31095">
            <v>2677873</v>
          </cell>
          <cell r="W31095">
            <v>2737809.0999999996</v>
          </cell>
          <cell r="X31095">
            <v>2630598.1800000002</v>
          </cell>
          <cell r="Y31095">
            <v>2518363</v>
          </cell>
          <cell r="Z31095">
            <v>2640499.3699999996</v>
          </cell>
          <cell r="AA31095">
            <v>5192964.4700000007</v>
          </cell>
          <cell r="AB31095">
            <v>1486472.55</v>
          </cell>
        </row>
        <row r="31207">
          <cell r="E31207">
            <v>6089000</v>
          </cell>
          <cell r="H31207">
            <v>3138706.52</v>
          </cell>
          <cell r="I31207">
            <v>1225171.98</v>
          </cell>
          <cell r="J31207">
            <v>801649.86</v>
          </cell>
          <cell r="K31207">
            <v>866122.55</v>
          </cell>
          <cell r="L31207">
            <v>0</v>
          </cell>
          <cell r="M31207">
            <v>0</v>
          </cell>
          <cell r="N31207">
            <v>0</v>
          </cell>
          <cell r="O31207">
            <v>0</v>
          </cell>
          <cell r="P31207">
            <v>0</v>
          </cell>
          <cell r="Q31207">
            <v>381002.16000000003</v>
          </cell>
          <cell r="R31207">
            <v>225675.63</v>
          </cell>
          <cell r="S31207">
            <v>2532028.73</v>
          </cell>
          <cell r="T31207">
            <v>177095.4</v>
          </cell>
          <cell r="U31207">
            <v>138932.01</v>
          </cell>
          <cell r="V31207">
            <v>909144.57000000007</v>
          </cell>
          <cell r="W31207">
            <v>336395.95</v>
          </cell>
          <cell r="X31207">
            <v>134392</v>
          </cell>
          <cell r="Y31207">
            <v>330861.91000000003</v>
          </cell>
          <cell r="Z31207">
            <v>317000.67</v>
          </cell>
          <cell r="AA31207">
            <v>163367.66</v>
          </cell>
          <cell r="AB31207">
            <v>385754.22000000003</v>
          </cell>
        </row>
        <row r="31213">
          <cell r="E31213">
            <v>0</v>
          </cell>
          <cell r="H31213">
            <v>0</v>
          </cell>
          <cell r="I31213">
            <v>0</v>
          </cell>
          <cell r="J31213">
            <v>0</v>
          </cell>
          <cell r="K31213">
            <v>0</v>
          </cell>
          <cell r="L31213">
            <v>0</v>
          </cell>
          <cell r="M31213">
            <v>0</v>
          </cell>
          <cell r="N31213">
            <v>0</v>
          </cell>
          <cell r="O31213">
            <v>0</v>
          </cell>
          <cell r="P31213">
            <v>0</v>
          </cell>
          <cell r="Q31213">
            <v>0</v>
          </cell>
          <cell r="R31213">
            <v>0</v>
          </cell>
          <cell r="S31213">
            <v>0</v>
          </cell>
          <cell r="T31213">
            <v>0</v>
          </cell>
          <cell r="U31213">
            <v>0</v>
          </cell>
          <cell r="V31213">
            <v>0</v>
          </cell>
          <cell r="W31213">
            <v>0</v>
          </cell>
          <cell r="X31213">
            <v>0</v>
          </cell>
          <cell r="Y31213">
            <v>0</v>
          </cell>
          <cell r="Z31213">
            <v>0</v>
          </cell>
          <cell r="AA31213">
            <v>0</v>
          </cell>
          <cell r="AB31213">
            <v>0</v>
          </cell>
        </row>
        <row r="31242">
          <cell r="E31242">
            <v>0</v>
          </cell>
          <cell r="H31242">
            <v>0</v>
          </cell>
          <cell r="I31242">
            <v>0</v>
          </cell>
          <cell r="J31242">
            <v>0</v>
          </cell>
          <cell r="K31242">
            <v>0</v>
          </cell>
          <cell r="L31242">
            <v>0</v>
          </cell>
          <cell r="M31242">
            <v>0</v>
          </cell>
          <cell r="N31242">
            <v>0</v>
          </cell>
          <cell r="O31242">
            <v>0</v>
          </cell>
          <cell r="P31242">
            <v>0</v>
          </cell>
          <cell r="Q31242">
            <v>0</v>
          </cell>
          <cell r="R31242">
            <v>0</v>
          </cell>
          <cell r="S31242">
            <v>0</v>
          </cell>
          <cell r="T31242">
            <v>0</v>
          </cell>
          <cell r="U31242">
            <v>0</v>
          </cell>
          <cell r="V31242">
            <v>0</v>
          </cell>
          <cell r="W31242">
            <v>0</v>
          </cell>
          <cell r="X31242">
            <v>0</v>
          </cell>
          <cell r="Y31242">
            <v>0</v>
          </cell>
          <cell r="Z31242">
            <v>0</v>
          </cell>
          <cell r="AA31242">
            <v>0</v>
          </cell>
          <cell r="AB31242">
            <v>0</v>
          </cell>
        </row>
        <row r="31246">
          <cell r="E31246">
            <v>3041000</v>
          </cell>
          <cell r="H31246">
            <v>843414.85</v>
          </cell>
          <cell r="I31246">
            <v>849305.53</v>
          </cell>
          <cell r="J31246">
            <v>838774.53</v>
          </cell>
          <cell r="K31246">
            <v>509505.08999999997</v>
          </cell>
          <cell r="Q31246">
            <v>0</v>
          </cell>
          <cell r="R31246">
            <v>260955</v>
          </cell>
          <cell r="S31246">
            <v>582459.85</v>
          </cell>
          <cell r="T31246">
            <v>282198.01</v>
          </cell>
          <cell r="U31246">
            <v>282963</v>
          </cell>
          <cell r="V31246">
            <v>284144.51999999996</v>
          </cell>
          <cell r="W31246">
            <v>282400.44</v>
          </cell>
          <cell r="X31246">
            <v>281212.75</v>
          </cell>
          <cell r="Y31246">
            <v>275161.34000000003</v>
          </cell>
          <cell r="Z31246">
            <v>270211.8</v>
          </cell>
          <cell r="AA31246">
            <v>270211.8</v>
          </cell>
          <cell r="AB31246">
            <v>-30918.510000000009</v>
          </cell>
        </row>
        <row r="31306">
          <cell r="E31306">
            <v>38394550</v>
          </cell>
          <cell r="H31306">
            <v>8405169.4899999984</v>
          </cell>
          <cell r="I31306">
            <v>10383158.859999999</v>
          </cell>
          <cell r="J31306">
            <v>8273502.9799999995</v>
          </cell>
          <cell r="K31306">
            <v>10881993.67</v>
          </cell>
          <cell r="L31306">
            <v>0</v>
          </cell>
          <cell r="M31306">
            <v>0</v>
          </cell>
          <cell r="N31306">
            <v>0</v>
          </cell>
          <cell r="O31306">
            <v>0</v>
          </cell>
          <cell r="P31306">
            <v>0</v>
          </cell>
          <cell r="Q31306">
            <v>2452607.27</v>
          </cell>
          <cell r="R31306">
            <v>2339842.7799999998</v>
          </cell>
          <cell r="S31306">
            <v>3612719.4399999995</v>
          </cell>
          <cell r="T31306">
            <v>2670852.7799999998</v>
          </cell>
          <cell r="U31306">
            <v>5038450.5999999996</v>
          </cell>
          <cell r="V31306">
            <v>2673855.4799999995</v>
          </cell>
          <cell r="W31306">
            <v>2758767.4299999997</v>
          </cell>
          <cell r="X31306">
            <v>2806939.35</v>
          </cell>
          <cell r="Y31306">
            <v>2707796.2</v>
          </cell>
          <cell r="Z31306">
            <v>2542322.17</v>
          </cell>
          <cell r="AA31306">
            <v>5409011.5099999998</v>
          </cell>
          <cell r="AB31306">
            <v>2930659.99</v>
          </cell>
        </row>
        <row r="31418">
          <cell r="E31418">
            <v>9812450</v>
          </cell>
          <cell r="H31418">
            <v>2015142.51</v>
          </cell>
          <cell r="I31418">
            <v>2064972.76</v>
          </cell>
          <cell r="J31418">
            <v>3378315.2800000003</v>
          </cell>
          <cell r="K31418">
            <v>1540944.71</v>
          </cell>
          <cell r="L31418">
            <v>0</v>
          </cell>
          <cell r="M31418">
            <v>0</v>
          </cell>
          <cell r="N31418">
            <v>0</v>
          </cell>
          <cell r="O31418">
            <v>0</v>
          </cell>
          <cell r="P31418">
            <v>0</v>
          </cell>
          <cell r="Q31418">
            <v>212408</v>
          </cell>
          <cell r="R31418">
            <v>1466083.3399999999</v>
          </cell>
          <cell r="S31418">
            <v>336651.17</v>
          </cell>
          <cell r="T31418">
            <v>403775.65</v>
          </cell>
          <cell r="U31418">
            <v>877014.75</v>
          </cell>
          <cell r="V31418">
            <v>784182.3600000001</v>
          </cell>
          <cell r="W31418">
            <v>528965.6</v>
          </cell>
          <cell r="X31418">
            <v>2229637.4500000002</v>
          </cell>
          <cell r="Y31418">
            <v>619712.23</v>
          </cell>
          <cell r="Z31418">
            <v>263458.83999999997</v>
          </cell>
          <cell r="AA31418">
            <v>630279.88</v>
          </cell>
          <cell r="AB31418">
            <v>647205.99</v>
          </cell>
        </row>
        <row r="31424">
          <cell r="E31424">
            <v>0</v>
          </cell>
          <cell r="H31424">
            <v>0</v>
          </cell>
          <cell r="I31424">
            <v>0</v>
          </cell>
          <cell r="J31424">
            <v>0</v>
          </cell>
          <cell r="K31424">
            <v>0</v>
          </cell>
          <cell r="L31424">
            <v>0</v>
          </cell>
          <cell r="M31424">
            <v>0</v>
          </cell>
          <cell r="N31424">
            <v>0</v>
          </cell>
          <cell r="O31424">
            <v>0</v>
          </cell>
          <cell r="P31424">
            <v>0</v>
          </cell>
          <cell r="Q31424">
            <v>0</v>
          </cell>
          <cell r="R31424">
            <v>0</v>
          </cell>
          <cell r="S31424">
            <v>0</v>
          </cell>
          <cell r="T31424">
            <v>0</v>
          </cell>
          <cell r="U31424">
            <v>0</v>
          </cell>
          <cell r="V31424">
            <v>0</v>
          </cell>
          <cell r="W31424">
            <v>0</v>
          </cell>
          <cell r="X31424">
            <v>0</v>
          </cell>
          <cell r="Y31424">
            <v>0</v>
          </cell>
          <cell r="Z31424">
            <v>0</v>
          </cell>
          <cell r="AA31424">
            <v>0</v>
          </cell>
          <cell r="AB31424">
            <v>0</v>
          </cell>
        </row>
        <row r="31453">
          <cell r="E31453">
            <v>0</v>
          </cell>
          <cell r="H31453">
            <v>0</v>
          </cell>
          <cell r="I31453">
            <v>0</v>
          </cell>
          <cell r="J31453">
            <v>0</v>
          </cell>
          <cell r="K31453">
            <v>0</v>
          </cell>
          <cell r="L31453">
            <v>0</v>
          </cell>
          <cell r="M31453">
            <v>0</v>
          </cell>
          <cell r="N31453">
            <v>0</v>
          </cell>
          <cell r="O31453">
            <v>0</v>
          </cell>
          <cell r="P31453">
            <v>0</v>
          </cell>
          <cell r="Q31453">
            <v>0</v>
          </cell>
          <cell r="R31453">
            <v>0</v>
          </cell>
          <cell r="S31453">
            <v>0</v>
          </cell>
          <cell r="T31453">
            <v>0</v>
          </cell>
          <cell r="U31453">
            <v>0</v>
          </cell>
          <cell r="V31453">
            <v>0</v>
          </cell>
          <cell r="W31453">
            <v>0</v>
          </cell>
          <cell r="X31453">
            <v>0</v>
          </cell>
          <cell r="Y31453">
            <v>0</v>
          </cell>
          <cell r="Z31453">
            <v>0</v>
          </cell>
          <cell r="AA31453">
            <v>0</v>
          </cell>
          <cell r="AB31453">
            <v>0</v>
          </cell>
        </row>
        <row r="31457">
          <cell r="E31457">
            <v>3188000</v>
          </cell>
          <cell r="H31457">
            <v>847838.68000000017</v>
          </cell>
          <cell r="I31457">
            <v>835758.61999999988</v>
          </cell>
          <cell r="J31457">
            <v>944527.66999999981</v>
          </cell>
          <cell r="K31457">
            <v>559875.03</v>
          </cell>
          <cell r="Q31457">
            <v>0</v>
          </cell>
          <cell r="R31457">
            <v>261443.79</v>
          </cell>
          <cell r="S31457">
            <v>586394.89000000013</v>
          </cell>
          <cell r="T31457">
            <v>277832.93</v>
          </cell>
          <cell r="U31457">
            <v>278433.15999999997</v>
          </cell>
          <cell r="V31457">
            <v>279492.52999999997</v>
          </cell>
          <cell r="W31457">
            <v>313565.55</v>
          </cell>
          <cell r="X31457">
            <v>319329.73999999976</v>
          </cell>
          <cell r="Y31457">
            <v>311632.38</v>
          </cell>
          <cell r="Z31457">
            <v>360552.83</v>
          </cell>
          <cell r="AA31457">
            <v>199322.2</v>
          </cell>
          <cell r="AB31457">
            <v>0</v>
          </cell>
        </row>
        <row r="31517">
          <cell r="E31517">
            <v>51582000.000000007</v>
          </cell>
          <cell r="H31517">
            <v>9238492.8000000007</v>
          </cell>
          <cell r="I31517">
            <v>12072150.449999999</v>
          </cell>
          <cell r="J31517">
            <v>11940228.550000003</v>
          </cell>
          <cell r="K31517">
            <v>18152158.620000001</v>
          </cell>
          <cell r="L31517">
            <v>0</v>
          </cell>
          <cell r="M31517">
            <v>0</v>
          </cell>
          <cell r="N31517">
            <v>0</v>
          </cell>
          <cell r="O31517">
            <v>0</v>
          </cell>
          <cell r="P31517">
            <v>0</v>
          </cell>
          <cell r="Q31517">
            <v>4085117.18</v>
          </cell>
          <cell r="R31517">
            <v>450354.05999999976</v>
          </cell>
          <cell r="S31517">
            <v>4703021.5599999996</v>
          </cell>
          <cell r="T31517">
            <v>4327458.8600000003</v>
          </cell>
          <cell r="U31517">
            <v>3401169.48</v>
          </cell>
          <cell r="V31517">
            <v>4343522.1100000003</v>
          </cell>
          <cell r="W31517">
            <v>4594417.4799999995</v>
          </cell>
          <cell r="X31517">
            <v>4549427.1800000006</v>
          </cell>
          <cell r="Y31517">
            <v>2796383.89</v>
          </cell>
          <cell r="Z31517">
            <v>4144866.59</v>
          </cell>
          <cell r="AA31517">
            <v>8012313.6200000001</v>
          </cell>
          <cell r="AB31517">
            <v>5994978.4099999992</v>
          </cell>
        </row>
        <row r="31629">
          <cell r="E31629">
            <v>12515000</v>
          </cell>
          <cell r="H31629">
            <v>1982667.98</v>
          </cell>
          <cell r="I31629">
            <v>2319670.7199999997</v>
          </cell>
          <cell r="J31629">
            <v>1985654.6400000004</v>
          </cell>
          <cell r="K31629">
            <v>6000124.2000000002</v>
          </cell>
          <cell r="L31629">
            <v>0</v>
          </cell>
          <cell r="M31629">
            <v>0</v>
          </cell>
          <cell r="N31629">
            <v>0</v>
          </cell>
          <cell r="O31629">
            <v>0</v>
          </cell>
          <cell r="P31629">
            <v>0</v>
          </cell>
          <cell r="Q31629">
            <v>268581.05000000005</v>
          </cell>
          <cell r="R31629">
            <v>1328764.45</v>
          </cell>
          <cell r="S31629">
            <v>385322.48</v>
          </cell>
          <cell r="T31629">
            <v>605667.87</v>
          </cell>
          <cell r="U31629">
            <v>948781.59</v>
          </cell>
          <cell r="V31629">
            <v>765221.26</v>
          </cell>
          <cell r="W31629">
            <v>482217.07</v>
          </cell>
          <cell r="X31629">
            <v>650268.77</v>
          </cell>
          <cell r="Y31629">
            <v>853168.79999999993</v>
          </cell>
          <cell r="Z31629">
            <v>1417910.29</v>
          </cell>
          <cell r="AA31629">
            <v>3148184.36</v>
          </cell>
          <cell r="AB31629">
            <v>1434029.5499999996</v>
          </cell>
        </row>
        <row r="31635">
          <cell r="E31635">
            <v>0</v>
          </cell>
          <cell r="H31635">
            <v>0</v>
          </cell>
          <cell r="I31635">
            <v>0</v>
          </cell>
          <cell r="J31635">
            <v>0</v>
          </cell>
          <cell r="K31635">
            <v>0</v>
          </cell>
          <cell r="L31635">
            <v>0</v>
          </cell>
          <cell r="M31635">
            <v>0</v>
          </cell>
          <cell r="N31635">
            <v>0</v>
          </cell>
          <cell r="O31635">
            <v>0</v>
          </cell>
          <cell r="P31635">
            <v>0</v>
          </cell>
          <cell r="Q31635">
            <v>0</v>
          </cell>
          <cell r="R31635">
            <v>0</v>
          </cell>
          <cell r="S31635">
            <v>0</v>
          </cell>
          <cell r="T31635">
            <v>0</v>
          </cell>
          <cell r="U31635">
            <v>0</v>
          </cell>
          <cell r="V31635">
            <v>0</v>
          </cell>
          <cell r="W31635">
            <v>0</v>
          </cell>
          <cell r="X31635">
            <v>0</v>
          </cell>
          <cell r="Y31635">
            <v>0</v>
          </cell>
          <cell r="Z31635">
            <v>0</v>
          </cell>
          <cell r="AA31635">
            <v>0</v>
          </cell>
          <cell r="AB31635">
            <v>0</v>
          </cell>
        </row>
        <row r="31664">
          <cell r="E31664">
            <v>0</v>
          </cell>
          <cell r="H31664">
            <v>0</v>
          </cell>
          <cell r="I31664">
            <v>0</v>
          </cell>
          <cell r="J31664">
            <v>0</v>
          </cell>
          <cell r="K31664">
            <v>0</v>
          </cell>
          <cell r="L31664">
            <v>0</v>
          </cell>
          <cell r="M31664">
            <v>0</v>
          </cell>
          <cell r="N31664">
            <v>0</v>
          </cell>
          <cell r="O31664">
            <v>0</v>
          </cell>
          <cell r="P31664">
            <v>0</v>
          </cell>
          <cell r="Q31664">
            <v>0</v>
          </cell>
          <cell r="R31664">
            <v>0</v>
          </cell>
          <cell r="S31664">
            <v>0</v>
          </cell>
          <cell r="T31664">
            <v>0</v>
          </cell>
          <cell r="U31664">
            <v>0</v>
          </cell>
          <cell r="V31664">
            <v>0</v>
          </cell>
          <cell r="W31664">
            <v>0</v>
          </cell>
          <cell r="X31664">
            <v>0</v>
          </cell>
          <cell r="Y31664">
            <v>0</v>
          </cell>
          <cell r="Z31664">
            <v>0</v>
          </cell>
          <cell r="AA31664">
            <v>0</v>
          </cell>
          <cell r="AB31664">
            <v>0</v>
          </cell>
        </row>
        <row r="31668">
          <cell r="E31668">
            <v>4284000</v>
          </cell>
          <cell r="H31668">
            <v>948568.07000000007</v>
          </cell>
          <cell r="I31668">
            <v>972299.83</v>
          </cell>
          <cell r="J31668">
            <v>1432563.1500000001</v>
          </cell>
          <cell r="K31668">
            <v>930568.95000000007</v>
          </cell>
          <cell r="Q31668">
            <v>461942.99</v>
          </cell>
          <cell r="R31668">
            <v>28863.38</v>
          </cell>
          <cell r="S31668">
            <v>457761.7</v>
          </cell>
          <cell r="T31668">
            <v>18178.060000000001</v>
          </cell>
          <cell r="U31668">
            <v>480676.56</v>
          </cell>
          <cell r="V31668">
            <v>473445.20999999996</v>
          </cell>
          <cell r="W31668">
            <v>483090.18</v>
          </cell>
          <cell r="X31668">
            <v>466316.88</v>
          </cell>
          <cell r="Y31668">
            <v>483156.09</v>
          </cell>
          <cell r="Z31668">
            <v>318146.27</v>
          </cell>
          <cell r="AA31668">
            <v>363971.53</v>
          </cell>
          <cell r="AB31668">
            <v>248451.15</v>
          </cell>
        </row>
        <row r="31728">
          <cell r="E31728">
            <v>45589000</v>
          </cell>
          <cell r="H31728">
            <v>10879876.65</v>
          </cell>
          <cell r="I31728">
            <v>13557788.709999999</v>
          </cell>
          <cell r="J31728">
            <v>10648886.07</v>
          </cell>
          <cell r="K31728">
            <v>10502448.57</v>
          </cell>
          <cell r="L31728">
            <v>0</v>
          </cell>
          <cell r="M31728">
            <v>0</v>
          </cell>
          <cell r="N31728">
            <v>0</v>
          </cell>
          <cell r="O31728">
            <v>0</v>
          </cell>
          <cell r="P31728">
            <v>0</v>
          </cell>
          <cell r="Q31728">
            <v>3337905.19</v>
          </cell>
          <cell r="R31728">
            <v>3472141.05</v>
          </cell>
          <cell r="S31728">
            <v>4069830.41</v>
          </cell>
          <cell r="T31728">
            <v>3473369.5000000005</v>
          </cell>
          <cell r="U31728">
            <v>6564588.9800000004</v>
          </cell>
          <cell r="V31728">
            <v>3519830.23</v>
          </cell>
          <cell r="W31728">
            <v>3562243.47</v>
          </cell>
          <cell r="X31728">
            <v>3519157.14</v>
          </cell>
          <cell r="Y31728">
            <v>3567485.46</v>
          </cell>
          <cell r="Z31728">
            <v>3540988.74</v>
          </cell>
          <cell r="AA31728">
            <v>3981459.83</v>
          </cell>
          <cell r="AB31728">
            <v>2980000</v>
          </cell>
        </row>
        <row r="31840">
          <cell r="E31840">
            <v>4897999.9999999991</v>
          </cell>
          <cell r="H31840">
            <v>1047678.9299999999</v>
          </cell>
          <cell r="I31840">
            <v>514687.37999999995</v>
          </cell>
          <cell r="J31840">
            <v>2006777.2300000002</v>
          </cell>
          <cell r="K31840">
            <v>1328856.4600000004</v>
          </cell>
          <cell r="L31840">
            <v>0</v>
          </cell>
          <cell r="M31840">
            <v>0</v>
          </cell>
          <cell r="N31840">
            <v>0</v>
          </cell>
          <cell r="O31840">
            <v>0</v>
          </cell>
          <cell r="P31840">
            <v>0</v>
          </cell>
          <cell r="Q31840">
            <v>209732.2</v>
          </cell>
          <cell r="R31840">
            <v>208568.13</v>
          </cell>
          <cell r="S31840">
            <v>629378.60000000009</v>
          </cell>
          <cell r="T31840">
            <v>200860.75</v>
          </cell>
          <cell r="U31840">
            <v>208178.85</v>
          </cell>
          <cell r="V31840">
            <v>105647.78</v>
          </cell>
          <cell r="W31840">
            <v>430294.49</v>
          </cell>
          <cell r="X31840">
            <v>613675.25</v>
          </cell>
          <cell r="Y31840">
            <v>962807.49</v>
          </cell>
          <cell r="Z31840">
            <v>175717.40999999997</v>
          </cell>
          <cell r="AA31840">
            <v>702694.07000000007</v>
          </cell>
          <cell r="AB31840">
            <v>450444.9800000001</v>
          </cell>
        </row>
        <row r="31846">
          <cell r="E31846">
            <v>0</v>
          </cell>
          <cell r="H31846">
            <v>0</v>
          </cell>
          <cell r="I31846">
            <v>0</v>
          </cell>
          <cell r="J31846">
            <v>0</v>
          </cell>
          <cell r="K31846">
            <v>0</v>
          </cell>
          <cell r="L31846">
            <v>0</v>
          </cell>
          <cell r="M31846">
            <v>0</v>
          </cell>
          <cell r="N31846">
            <v>0</v>
          </cell>
          <cell r="O31846">
            <v>0</v>
          </cell>
          <cell r="P31846">
            <v>0</v>
          </cell>
          <cell r="Q31846">
            <v>0</v>
          </cell>
          <cell r="R31846">
            <v>0</v>
          </cell>
          <cell r="S31846">
            <v>0</v>
          </cell>
          <cell r="T31846">
            <v>0</v>
          </cell>
          <cell r="U31846">
            <v>0</v>
          </cell>
          <cell r="V31846">
            <v>0</v>
          </cell>
          <cell r="W31846">
            <v>0</v>
          </cell>
          <cell r="X31846">
            <v>0</v>
          </cell>
          <cell r="Y31846">
            <v>0</v>
          </cell>
          <cell r="Z31846">
            <v>0</v>
          </cell>
          <cell r="AA31846">
            <v>0</v>
          </cell>
          <cell r="AB31846">
            <v>0</v>
          </cell>
        </row>
        <row r="31875">
          <cell r="E31875">
            <v>0</v>
          </cell>
          <cell r="H31875">
            <v>0</v>
          </cell>
          <cell r="I31875">
            <v>0</v>
          </cell>
          <cell r="J31875">
            <v>0</v>
          </cell>
          <cell r="K31875">
            <v>0</v>
          </cell>
          <cell r="L31875">
            <v>0</v>
          </cell>
          <cell r="M31875">
            <v>0</v>
          </cell>
          <cell r="N31875">
            <v>0</v>
          </cell>
          <cell r="O31875">
            <v>0</v>
          </cell>
          <cell r="P31875">
            <v>0</v>
          </cell>
          <cell r="Q31875">
            <v>0</v>
          </cell>
          <cell r="R31875">
            <v>0</v>
          </cell>
          <cell r="S31875">
            <v>0</v>
          </cell>
          <cell r="T31875">
            <v>0</v>
          </cell>
          <cell r="U31875">
            <v>0</v>
          </cell>
          <cell r="V31875">
            <v>0</v>
          </cell>
          <cell r="W31875">
            <v>0</v>
          </cell>
          <cell r="X31875">
            <v>0</v>
          </cell>
          <cell r="Y31875">
            <v>0</v>
          </cell>
          <cell r="Z31875">
            <v>0</v>
          </cell>
          <cell r="AA31875">
            <v>0</v>
          </cell>
          <cell r="AB31875">
            <v>0</v>
          </cell>
        </row>
        <row r="31879">
          <cell r="E31879">
            <v>3577000</v>
          </cell>
          <cell r="H31879">
            <v>1097539.04</v>
          </cell>
          <cell r="I31879">
            <v>1116369.03</v>
          </cell>
          <cell r="J31879">
            <v>1125608.1200000001</v>
          </cell>
          <cell r="K31879">
            <v>237483.81</v>
          </cell>
          <cell r="Q31879">
            <v>360673.68</v>
          </cell>
          <cell r="R31879">
            <v>367199.86</v>
          </cell>
          <cell r="S31879">
            <v>369665.5</v>
          </cell>
          <cell r="T31879">
            <v>371434.46</v>
          </cell>
          <cell r="U31879">
            <v>367896.98</v>
          </cell>
          <cell r="V31879">
            <v>377037.59</v>
          </cell>
          <cell r="W31879">
            <v>378274.92</v>
          </cell>
          <cell r="X31879">
            <v>373292.12</v>
          </cell>
          <cell r="Y31879">
            <v>374041.07999999996</v>
          </cell>
          <cell r="Z31879">
            <v>237483.81</v>
          </cell>
          <cell r="AA31879">
            <v>-0.01</v>
          </cell>
          <cell r="AB31879">
            <v>1.0000000009313226E-2</v>
          </cell>
        </row>
        <row r="31939">
          <cell r="E31939">
            <v>26149000</v>
          </cell>
          <cell r="H31939">
            <v>7255111.5299999993</v>
          </cell>
          <cell r="I31939">
            <v>8753090.2999999989</v>
          </cell>
          <cell r="J31939">
            <v>6966886.3899999997</v>
          </cell>
          <cell r="K31939">
            <v>3173911.78</v>
          </cell>
          <cell r="L31939">
            <v>0</v>
          </cell>
          <cell r="M31939">
            <v>0</v>
          </cell>
          <cell r="N31939">
            <v>0</v>
          </cell>
          <cell r="O31939">
            <v>0</v>
          </cell>
          <cell r="P31939">
            <v>0</v>
          </cell>
          <cell r="Q31939">
            <v>2209228.5</v>
          </cell>
          <cell r="R31939">
            <v>2291790.2799999998</v>
          </cell>
          <cell r="S31939">
            <v>2754092.75</v>
          </cell>
          <cell r="T31939">
            <v>2234206.3200000003</v>
          </cell>
          <cell r="U31939">
            <v>4305645.66</v>
          </cell>
          <cell r="V31939">
            <v>2213238.3199999998</v>
          </cell>
          <cell r="W31939">
            <v>2234865.7599999998</v>
          </cell>
          <cell r="X31939">
            <v>2410220.36</v>
          </cell>
          <cell r="Y31939">
            <v>2321800.27</v>
          </cell>
          <cell r="Z31939">
            <v>2313033.17</v>
          </cell>
          <cell r="AA31939">
            <v>5878.61</v>
          </cell>
          <cell r="AB31939">
            <v>855000</v>
          </cell>
        </row>
        <row r="32051">
          <cell r="E32051">
            <v>10165000</v>
          </cell>
          <cell r="H32051">
            <v>1799744.86</v>
          </cell>
          <cell r="I32051">
            <v>1700335.7999999998</v>
          </cell>
          <cell r="J32051">
            <v>3740613.09</v>
          </cell>
          <cell r="K32051">
            <v>2861465.2400000007</v>
          </cell>
          <cell r="L32051">
            <v>0</v>
          </cell>
          <cell r="M32051">
            <v>0</v>
          </cell>
          <cell r="N32051">
            <v>0</v>
          </cell>
          <cell r="O32051">
            <v>0</v>
          </cell>
          <cell r="P32051">
            <v>0</v>
          </cell>
          <cell r="Q32051">
            <v>372369.11</v>
          </cell>
          <cell r="R32051">
            <v>837200.96</v>
          </cell>
          <cell r="S32051">
            <v>590174.79</v>
          </cell>
          <cell r="T32051">
            <v>765457.66</v>
          </cell>
          <cell r="U32051">
            <v>417283.08</v>
          </cell>
          <cell r="V32051">
            <v>517595.06</v>
          </cell>
          <cell r="W32051">
            <v>3114597.38</v>
          </cell>
          <cell r="X32051">
            <v>530197.57999999996</v>
          </cell>
          <cell r="Y32051">
            <v>95818.13</v>
          </cell>
          <cell r="Z32051">
            <v>210241.26</v>
          </cell>
          <cell r="AA32051">
            <v>399305.81000000006</v>
          </cell>
          <cell r="AB32051">
            <v>2251918.17</v>
          </cell>
        </row>
        <row r="32057">
          <cell r="E32057">
            <v>0</v>
          </cell>
          <cell r="H32057">
            <v>0</v>
          </cell>
          <cell r="I32057">
            <v>0</v>
          </cell>
          <cell r="J32057">
            <v>0</v>
          </cell>
          <cell r="K32057">
            <v>0</v>
          </cell>
          <cell r="L32057">
            <v>0</v>
          </cell>
          <cell r="M32057">
            <v>0</v>
          </cell>
          <cell r="N32057">
            <v>0</v>
          </cell>
          <cell r="O32057">
            <v>0</v>
          </cell>
          <cell r="P32057">
            <v>0</v>
          </cell>
          <cell r="Q32057">
            <v>0</v>
          </cell>
          <cell r="R32057">
            <v>0</v>
          </cell>
          <cell r="S32057">
            <v>0</v>
          </cell>
          <cell r="T32057">
            <v>0</v>
          </cell>
          <cell r="U32057">
            <v>0</v>
          </cell>
          <cell r="V32057">
            <v>0</v>
          </cell>
          <cell r="W32057">
            <v>0</v>
          </cell>
          <cell r="X32057">
            <v>0</v>
          </cell>
          <cell r="Y32057">
            <v>0</v>
          </cell>
          <cell r="Z32057">
            <v>0</v>
          </cell>
          <cell r="AA32057">
            <v>0</v>
          </cell>
          <cell r="AB32057">
            <v>0</v>
          </cell>
        </row>
        <row r="32086">
          <cell r="E32086">
            <v>0</v>
          </cell>
          <cell r="H32086">
            <v>0</v>
          </cell>
          <cell r="I32086">
            <v>0</v>
          </cell>
          <cell r="J32086">
            <v>0</v>
          </cell>
          <cell r="K32086">
            <v>0</v>
          </cell>
          <cell r="L32086">
            <v>0</v>
          </cell>
          <cell r="M32086">
            <v>0</v>
          </cell>
          <cell r="N32086">
            <v>0</v>
          </cell>
          <cell r="O32086">
            <v>0</v>
          </cell>
          <cell r="P32086">
            <v>0</v>
          </cell>
          <cell r="Q32086">
            <v>0</v>
          </cell>
          <cell r="R32086">
            <v>0</v>
          </cell>
          <cell r="S32086">
            <v>0</v>
          </cell>
          <cell r="T32086">
            <v>0</v>
          </cell>
          <cell r="U32086">
            <v>0</v>
          </cell>
          <cell r="V32086">
            <v>0</v>
          </cell>
          <cell r="W32086">
            <v>0</v>
          </cell>
          <cell r="X32086">
            <v>0</v>
          </cell>
          <cell r="Y32086">
            <v>0</v>
          </cell>
          <cell r="Z32086">
            <v>0</v>
          </cell>
          <cell r="AA32086">
            <v>0</v>
          </cell>
          <cell r="AB32086">
            <v>0</v>
          </cell>
        </row>
        <row r="32090">
          <cell r="E32090">
            <v>2015000</v>
          </cell>
          <cell r="H32090">
            <v>717096.21</v>
          </cell>
          <cell r="I32090">
            <v>702095.52</v>
          </cell>
          <cell r="J32090">
            <v>719600.78</v>
          </cell>
          <cell r="K32090">
            <v>-123792.51000000001</v>
          </cell>
          <cell r="Q32090">
            <v>247386.92</v>
          </cell>
          <cell r="R32090">
            <v>225090.98</v>
          </cell>
          <cell r="S32090">
            <v>244618.31</v>
          </cell>
          <cell r="T32090">
            <v>1457.37</v>
          </cell>
          <cell r="U32090">
            <v>468668.81</v>
          </cell>
          <cell r="V32090">
            <v>231969.34</v>
          </cell>
          <cell r="W32090">
            <v>229584.86</v>
          </cell>
          <cell r="X32090">
            <v>247804.22</v>
          </cell>
          <cell r="Y32090">
            <v>242211.7</v>
          </cell>
          <cell r="Z32090">
            <v>240929.32</v>
          </cell>
          <cell r="AA32090">
            <v>-364721.83</v>
          </cell>
          <cell r="AB32090">
            <v>0</v>
          </cell>
        </row>
        <row r="32150">
          <cell r="E32150">
            <v>36392000</v>
          </cell>
          <cell r="H32150">
            <v>9034537.1999999993</v>
          </cell>
          <cell r="I32150">
            <v>11699933.300000001</v>
          </cell>
          <cell r="J32150">
            <v>8888414.5100000016</v>
          </cell>
          <cell r="K32150">
            <v>6769114.9899999993</v>
          </cell>
          <cell r="L32150">
            <v>0</v>
          </cell>
          <cell r="M32150">
            <v>0</v>
          </cell>
          <cell r="N32150">
            <v>0</v>
          </cell>
          <cell r="O32150">
            <v>0</v>
          </cell>
          <cell r="P32150">
            <v>0</v>
          </cell>
          <cell r="Q32150">
            <v>2925234.05</v>
          </cell>
          <cell r="R32150">
            <v>2881501.75</v>
          </cell>
          <cell r="S32150">
            <v>3227801.4</v>
          </cell>
          <cell r="T32150">
            <v>3018705.01</v>
          </cell>
          <cell r="U32150">
            <v>5563918.6899999995</v>
          </cell>
          <cell r="V32150">
            <v>3117309.6</v>
          </cell>
          <cell r="W32150">
            <v>2979125.95</v>
          </cell>
          <cell r="X32150">
            <v>2915372.97</v>
          </cell>
          <cell r="Y32150">
            <v>2993915.5900000003</v>
          </cell>
          <cell r="Z32150">
            <v>3025140.93</v>
          </cell>
          <cell r="AA32150">
            <v>2281974.06</v>
          </cell>
          <cell r="AB32150">
            <v>1462000</v>
          </cell>
        </row>
        <row r="32262">
          <cell r="E32262">
            <v>5265000</v>
          </cell>
          <cell r="H32262">
            <v>1055705.2400000002</v>
          </cell>
          <cell r="I32262">
            <v>1360779.38</v>
          </cell>
          <cell r="J32262">
            <v>866230.17999999993</v>
          </cell>
          <cell r="K32262">
            <v>1118206.78</v>
          </cell>
          <cell r="L32262">
            <v>0</v>
          </cell>
          <cell r="M32262">
            <v>0</v>
          </cell>
          <cell r="N32262">
            <v>0</v>
          </cell>
          <cell r="O32262">
            <v>0</v>
          </cell>
          <cell r="P32262">
            <v>0</v>
          </cell>
          <cell r="Q32262">
            <v>0</v>
          </cell>
          <cell r="R32262">
            <v>418615.7</v>
          </cell>
          <cell r="S32262">
            <v>637089.53999999992</v>
          </cell>
          <cell r="T32262">
            <v>198684.47</v>
          </cell>
          <cell r="U32262">
            <v>481585.90999999992</v>
          </cell>
          <cell r="V32262">
            <v>680509</v>
          </cell>
          <cell r="W32262">
            <v>114625.72</v>
          </cell>
          <cell r="X32262">
            <v>378382.55000000005</v>
          </cell>
          <cell r="Y32262">
            <v>373221.91000000003</v>
          </cell>
          <cell r="Z32262">
            <v>779102.99</v>
          </cell>
          <cell r="AA32262">
            <v>-41268.789999999979</v>
          </cell>
          <cell r="AB32262">
            <v>380372.58000000007</v>
          </cell>
        </row>
        <row r="32268">
          <cell r="E32268">
            <v>0</v>
          </cell>
          <cell r="H32268">
            <v>0</v>
          </cell>
          <cell r="I32268">
            <v>0</v>
          </cell>
          <cell r="J32268">
            <v>0</v>
          </cell>
          <cell r="K32268">
            <v>0</v>
          </cell>
          <cell r="L32268">
            <v>0</v>
          </cell>
          <cell r="M32268">
            <v>0</v>
          </cell>
          <cell r="N32268">
            <v>0</v>
          </cell>
          <cell r="O32268">
            <v>0</v>
          </cell>
          <cell r="P32268">
            <v>0</v>
          </cell>
          <cell r="Q32268">
            <v>0</v>
          </cell>
          <cell r="R32268">
            <v>0</v>
          </cell>
          <cell r="S32268">
            <v>0</v>
          </cell>
          <cell r="T32268">
            <v>0</v>
          </cell>
          <cell r="U32268">
            <v>0</v>
          </cell>
          <cell r="V32268">
            <v>0</v>
          </cell>
          <cell r="W32268">
            <v>0</v>
          </cell>
          <cell r="X32268">
            <v>0</v>
          </cell>
          <cell r="Y32268">
            <v>0</v>
          </cell>
          <cell r="Z32268">
            <v>0</v>
          </cell>
          <cell r="AA32268">
            <v>0</v>
          </cell>
          <cell r="AB32268">
            <v>0</v>
          </cell>
        </row>
        <row r="32297">
          <cell r="E32297">
            <v>0</v>
          </cell>
          <cell r="H32297">
            <v>0</v>
          </cell>
          <cell r="I32297">
            <v>0</v>
          </cell>
          <cell r="J32297">
            <v>0</v>
          </cell>
          <cell r="K32297">
            <v>0</v>
          </cell>
          <cell r="L32297">
            <v>0</v>
          </cell>
          <cell r="M32297">
            <v>0</v>
          </cell>
          <cell r="N32297">
            <v>0</v>
          </cell>
          <cell r="O32297">
            <v>0</v>
          </cell>
          <cell r="P32297">
            <v>0</v>
          </cell>
          <cell r="Q32297">
            <v>0</v>
          </cell>
          <cell r="R32297">
            <v>0</v>
          </cell>
          <cell r="S32297">
            <v>0</v>
          </cell>
          <cell r="T32297">
            <v>0</v>
          </cell>
          <cell r="U32297">
            <v>0</v>
          </cell>
          <cell r="V32297">
            <v>0</v>
          </cell>
          <cell r="W32297">
            <v>0</v>
          </cell>
          <cell r="X32297">
            <v>0</v>
          </cell>
          <cell r="Y32297">
            <v>0</v>
          </cell>
          <cell r="Z32297">
            <v>0</v>
          </cell>
          <cell r="AA32297">
            <v>0</v>
          </cell>
          <cell r="AB32297">
            <v>0</v>
          </cell>
        </row>
        <row r="32301">
          <cell r="E32301">
            <v>3006000</v>
          </cell>
          <cell r="H32301">
            <v>916389.60999999987</v>
          </cell>
          <cell r="I32301">
            <v>935807.25999999989</v>
          </cell>
          <cell r="J32301">
            <v>940285.39999999991</v>
          </cell>
          <cell r="K32301">
            <v>213517.72999999998</v>
          </cell>
          <cell r="Q32301">
            <v>293254.93</v>
          </cell>
          <cell r="R32301">
            <v>313413.20999999996</v>
          </cell>
          <cell r="S32301">
            <v>309721.46999999997</v>
          </cell>
          <cell r="T32301">
            <v>307309.13999999996</v>
          </cell>
          <cell r="U32301">
            <v>315599.89999999997</v>
          </cell>
          <cell r="V32301">
            <v>312898.21999999997</v>
          </cell>
          <cell r="W32301">
            <v>312840.06999999995</v>
          </cell>
          <cell r="X32301">
            <v>314513.14</v>
          </cell>
          <cell r="Y32301">
            <v>312932.18999999994</v>
          </cell>
          <cell r="Z32301">
            <v>313259.8</v>
          </cell>
          <cell r="AA32301">
            <v>-99742.07</v>
          </cell>
          <cell r="AB32301">
            <v>0</v>
          </cell>
        </row>
        <row r="32361">
          <cell r="E32361">
            <v>35478000</v>
          </cell>
          <cell r="H32361">
            <v>9715927.4800000023</v>
          </cell>
          <cell r="I32361">
            <v>12503595.829999998</v>
          </cell>
          <cell r="J32361">
            <v>7724269.8800000008</v>
          </cell>
          <cell r="K32361">
            <v>5534206.8100000005</v>
          </cell>
          <cell r="L32361">
            <v>0</v>
          </cell>
          <cell r="M32361">
            <v>0</v>
          </cell>
          <cell r="N32361">
            <v>0</v>
          </cell>
          <cell r="O32361">
            <v>0</v>
          </cell>
          <cell r="P32361">
            <v>0</v>
          </cell>
          <cell r="Q32361">
            <v>3085638.6199999996</v>
          </cell>
          <cell r="R32361">
            <v>3071806.66</v>
          </cell>
          <cell r="S32361">
            <v>3558482.1999999997</v>
          </cell>
          <cell r="T32361">
            <v>3284723.44</v>
          </cell>
          <cell r="U32361">
            <v>6010416</v>
          </cell>
          <cell r="V32361">
            <v>3208456.39</v>
          </cell>
          <cell r="W32361">
            <v>3417182.7500000005</v>
          </cell>
          <cell r="X32361">
            <v>3290647.66</v>
          </cell>
          <cell r="Y32361">
            <v>1016439.47</v>
          </cell>
          <cell r="Z32361">
            <v>1809112.3299999998</v>
          </cell>
          <cell r="AA32361">
            <v>1957425</v>
          </cell>
          <cell r="AB32361">
            <v>1767669.48</v>
          </cell>
        </row>
        <row r="32473">
          <cell r="E32473">
            <v>4471000</v>
          </cell>
          <cell r="H32473">
            <v>1001814.8</v>
          </cell>
          <cell r="I32473">
            <v>1278567.69</v>
          </cell>
          <cell r="J32473">
            <v>833654.77</v>
          </cell>
          <cell r="K32473">
            <v>1045016.5</v>
          </cell>
          <cell r="L32473">
            <v>0</v>
          </cell>
          <cell r="M32473">
            <v>0</v>
          </cell>
          <cell r="N32473">
            <v>0</v>
          </cell>
          <cell r="O32473">
            <v>0</v>
          </cell>
          <cell r="P32473">
            <v>0</v>
          </cell>
          <cell r="Q32473">
            <v>189475.77000000002</v>
          </cell>
          <cell r="R32473">
            <v>366228.6</v>
          </cell>
          <cell r="S32473">
            <v>446110.43000000005</v>
          </cell>
          <cell r="T32473">
            <v>231058.16999999998</v>
          </cell>
          <cell r="U32473">
            <v>838688.07</v>
          </cell>
          <cell r="V32473">
            <v>208821.45</v>
          </cell>
          <cell r="W32473">
            <v>307276.18</v>
          </cell>
          <cell r="X32473">
            <v>248100.32</v>
          </cell>
          <cell r="Y32473">
            <v>278278.26999999996</v>
          </cell>
          <cell r="Z32473">
            <v>205286.51</v>
          </cell>
          <cell r="AA32473">
            <v>498853.7</v>
          </cell>
          <cell r="AB32473">
            <v>340876.29000000004</v>
          </cell>
        </row>
        <row r="32479">
          <cell r="E32479">
            <v>0</v>
          </cell>
          <cell r="H32479">
            <v>0</v>
          </cell>
          <cell r="I32479">
            <v>0</v>
          </cell>
          <cell r="J32479">
            <v>0</v>
          </cell>
          <cell r="K32479">
            <v>0</v>
          </cell>
          <cell r="L32479">
            <v>0</v>
          </cell>
          <cell r="M32479">
            <v>0</v>
          </cell>
          <cell r="N32479">
            <v>0</v>
          </cell>
          <cell r="O32479">
            <v>0</v>
          </cell>
          <cell r="P32479">
            <v>0</v>
          </cell>
          <cell r="Q32479">
            <v>0</v>
          </cell>
          <cell r="R32479">
            <v>0</v>
          </cell>
          <cell r="S32479">
            <v>0</v>
          </cell>
          <cell r="T32479">
            <v>0</v>
          </cell>
          <cell r="U32479">
            <v>0</v>
          </cell>
          <cell r="V32479">
            <v>0</v>
          </cell>
          <cell r="W32479">
            <v>0</v>
          </cell>
          <cell r="X32479">
            <v>0</v>
          </cell>
          <cell r="Y32479">
            <v>0</v>
          </cell>
          <cell r="Z32479">
            <v>0</v>
          </cell>
          <cell r="AA32479">
            <v>0</v>
          </cell>
          <cell r="AB32479">
            <v>0</v>
          </cell>
        </row>
        <row r="32508">
          <cell r="E32508">
            <v>0</v>
          </cell>
          <cell r="H32508">
            <v>0</v>
          </cell>
          <cell r="I32508">
            <v>0</v>
          </cell>
          <cell r="J32508">
            <v>0</v>
          </cell>
          <cell r="K32508">
            <v>0</v>
          </cell>
          <cell r="L32508">
            <v>0</v>
          </cell>
          <cell r="M32508">
            <v>0</v>
          </cell>
          <cell r="N32508">
            <v>0</v>
          </cell>
          <cell r="O32508">
            <v>0</v>
          </cell>
          <cell r="P32508">
            <v>0</v>
          </cell>
          <cell r="Q32508">
            <v>0</v>
          </cell>
          <cell r="R32508">
            <v>0</v>
          </cell>
          <cell r="S32508">
            <v>0</v>
          </cell>
          <cell r="T32508">
            <v>0</v>
          </cell>
          <cell r="U32508">
            <v>0</v>
          </cell>
          <cell r="V32508">
            <v>0</v>
          </cell>
          <cell r="W32508">
            <v>0</v>
          </cell>
          <cell r="X32508">
            <v>0</v>
          </cell>
          <cell r="Y32508">
            <v>0</v>
          </cell>
          <cell r="Z32508">
            <v>0</v>
          </cell>
          <cell r="AA32508">
            <v>0</v>
          </cell>
          <cell r="AB32508">
            <v>0</v>
          </cell>
        </row>
        <row r="32512">
          <cell r="E32512">
            <v>2906000</v>
          </cell>
          <cell r="H32512">
            <v>997639.65999999992</v>
          </cell>
          <cell r="I32512">
            <v>1021178.9299999999</v>
          </cell>
          <cell r="J32512">
            <v>873047.09</v>
          </cell>
          <cell r="K32512">
            <v>14134.32</v>
          </cell>
          <cell r="Q32512">
            <v>295005.45</v>
          </cell>
          <cell r="R32512">
            <v>328709.03999999998</v>
          </cell>
          <cell r="S32512">
            <v>373925.17</v>
          </cell>
          <cell r="T32512">
            <v>337979.38</v>
          </cell>
          <cell r="U32512">
            <v>343403.88</v>
          </cell>
          <cell r="V32512">
            <v>339795.67</v>
          </cell>
          <cell r="W32512">
            <v>366414.05</v>
          </cell>
          <cell r="X32512">
            <v>355895.03999999998</v>
          </cell>
          <cell r="Y32512">
            <v>150738</v>
          </cell>
          <cell r="Z32512">
            <v>0</v>
          </cell>
          <cell r="AA32512">
            <v>0</v>
          </cell>
          <cell r="AB32512">
            <v>14134.32</v>
          </cell>
        </row>
        <row r="32572">
          <cell r="E32572">
            <v>39594100</v>
          </cell>
          <cell r="H32572">
            <v>10473927.25</v>
          </cell>
          <cell r="I32572">
            <v>12355460.200000001</v>
          </cell>
          <cell r="J32572">
            <v>9558017.4399999976</v>
          </cell>
          <cell r="K32572">
            <v>7206695.110000018</v>
          </cell>
          <cell r="L32572">
            <v>0</v>
          </cell>
          <cell r="M32572">
            <v>0</v>
          </cell>
          <cell r="N32572">
            <v>0</v>
          </cell>
          <cell r="O32572">
            <v>0</v>
          </cell>
          <cell r="P32572">
            <v>0</v>
          </cell>
          <cell r="Q32572">
            <v>3126825.6000000006</v>
          </cell>
          <cell r="R32572">
            <v>3943893.7700000005</v>
          </cell>
          <cell r="S32572">
            <v>3403207.88</v>
          </cell>
          <cell r="T32572">
            <v>3233421.2500000014</v>
          </cell>
          <cell r="U32572">
            <v>6033070.4100000011</v>
          </cell>
          <cell r="V32572">
            <v>3088968.54</v>
          </cell>
          <cell r="W32572">
            <v>3154031.9999999972</v>
          </cell>
          <cell r="X32572">
            <v>3265881.0699999989</v>
          </cell>
          <cell r="Y32572">
            <v>3138104.370000002</v>
          </cell>
          <cell r="Z32572">
            <v>3340648.780000004</v>
          </cell>
          <cell r="AA32572">
            <v>3014946.3300000136</v>
          </cell>
          <cell r="AB32572">
            <v>851100</v>
          </cell>
        </row>
        <row r="32684">
          <cell r="E32684">
            <v>6665900</v>
          </cell>
          <cell r="H32684">
            <v>2141662.52</v>
          </cell>
          <cell r="I32684">
            <v>2255042.5100000002</v>
          </cell>
          <cell r="J32684">
            <v>1950710.3899999997</v>
          </cell>
          <cell r="K32684">
            <v>272636.31000000029</v>
          </cell>
          <cell r="L32684">
            <v>0</v>
          </cell>
          <cell r="M32684">
            <v>0</v>
          </cell>
          <cell r="N32684">
            <v>0</v>
          </cell>
          <cell r="O32684">
            <v>0</v>
          </cell>
          <cell r="P32684">
            <v>0</v>
          </cell>
          <cell r="Q32684">
            <v>531658.9</v>
          </cell>
          <cell r="R32684">
            <v>1378489.19</v>
          </cell>
          <cell r="S32684">
            <v>231514.42999999993</v>
          </cell>
          <cell r="T32684">
            <v>858375.99999999977</v>
          </cell>
          <cell r="U32684">
            <v>864412.25999999989</v>
          </cell>
          <cell r="V32684">
            <v>532254.25000000035</v>
          </cell>
          <cell r="W32684">
            <v>541676.02999999956</v>
          </cell>
          <cell r="X32684">
            <v>1115613.9300000002</v>
          </cell>
          <cell r="Y32684">
            <v>293420.42999999964</v>
          </cell>
          <cell r="Z32684">
            <v>-131054.31999999983</v>
          </cell>
          <cell r="AA32684">
            <v>-144810.43000000011</v>
          </cell>
          <cell r="AB32684">
            <v>548501.06000000029</v>
          </cell>
        </row>
        <row r="32690">
          <cell r="E32690">
            <v>0</v>
          </cell>
          <cell r="H32690">
            <v>0</v>
          </cell>
          <cell r="I32690">
            <v>0</v>
          </cell>
          <cell r="J32690">
            <v>0</v>
          </cell>
          <cell r="K32690">
            <v>0</v>
          </cell>
          <cell r="L32690">
            <v>0</v>
          </cell>
          <cell r="M32690">
            <v>0</v>
          </cell>
          <cell r="N32690">
            <v>0</v>
          </cell>
          <cell r="O32690">
            <v>0</v>
          </cell>
          <cell r="P32690">
            <v>0</v>
          </cell>
          <cell r="Q32690">
            <v>0</v>
          </cell>
          <cell r="R32690">
            <v>0</v>
          </cell>
          <cell r="S32690">
            <v>0</v>
          </cell>
          <cell r="T32690">
            <v>0</v>
          </cell>
          <cell r="U32690">
            <v>0</v>
          </cell>
          <cell r="V32690">
            <v>0</v>
          </cell>
          <cell r="W32690">
            <v>0</v>
          </cell>
          <cell r="X32690">
            <v>0</v>
          </cell>
          <cell r="Y32690">
            <v>0</v>
          </cell>
          <cell r="Z32690">
            <v>0</v>
          </cell>
          <cell r="AA32690">
            <v>0</v>
          </cell>
          <cell r="AB32690">
            <v>0</v>
          </cell>
        </row>
        <row r="32719">
          <cell r="E32719">
            <v>0</v>
          </cell>
          <cell r="H32719">
            <v>0</v>
          </cell>
          <cell r="I32719">
            <v>0</v>
          </cell>
          <cell r="J32719">
            <v>0</v>
          </cell>
          <cell r="K32719">
            <v>0</v>
          </cell>
          <cell r="L32719">
            <v>0</v>
          </cell>
          <cell r="M32719">
            <v>0</v>
          </cell>
          <cell r="N32719">
            <v>0</v>
          </cell>
          <cell r="O32719">
            <v>0</v>
          </cell>
          <cell r="P32719">
            <v>0</v>
          </cell>
          <cell r="Q32719">
            <v>0</v>
          </cell>
          <cell r="R32719">
            <v>0</v>
          </cell>
          <cell r="S32719">
            <v>0</v>
          </cell>
          <cell r="T32719">
            <v>0</v>
          </cell>
          <cell r="U32719">
            <v>0</v>
          </cell>
          <cell r="V32719">
            <v>0</v>
          </cell>
          <cell r="W32719">
            <v>0</v>
          </cell>
          <cell r="X32719">
            <v>0</v>
          </cell>
          <cell r="Y32719">
            <v>0</v>
          </cell>
          <cell r="Z32719">
            <v>0</v>
          </cell>
          <cell r="AA32719">
            <v>0</v>
          </cell>
          <cell r="AB32719">
            <v>0</v>
          </cell>
        </row>
        <row r="32723">
          <cell r="E32723">
            <v>3133000</v>
          </cell>
          <cell r="H32723">
            <v>991783.60999999987</v>
          </cell>
          <cell r="I32723">
            <v>974392.08999999985</v>
          </cell>
          <cell r="J32723">
            <v>977521.46000000089</v>
          </cell>
          <cell r="K32723">
            <v>189302.83999999985</v>
          </cell>
          <cell r="Q32723">
            <v>309279.48000000004</v>
          </cell>
          <cell r="R32723">
            <v>352621.48999999993</v>
          </cell>
          <cell r="S32723">
            <v>329882.6399999999</v>
          </cell>
          <cell r="T32723">
            <v>327720.01</v>
          </cell>
          <cell r="U32723">
            <v>324136.67999999993</v>
          </cell>
          <cell r="V32723">
            <v>322535.39999999991</v>
          </cell>
          <cell r="W32723">
            <v>323187.23000000045</v>
          </cell>
          <cell r="X32723">
            <v>333033.87000000011</v>
          </cell>
          <cell r="Y32723">
            <v>321300.36000000034</v>
          </cell>
          <cell r="Z32723">
            <v>338420.10000000009</v>
          </cell>
          <cell r="AA32723">
            <v>-149117.26000000024</v>
          </cell>
          <cell r="AB32723">
            <v>0</v>
          </cell>
        </row>
        <row r="32783">
          <cell r="E32783">
            <v>22305499.999999996</v>
          </cell>
          <cell r="H32783">
            <v>6993787.8700000001</v>
          </cell>
          <cell r="I32783">
            <v>8391396.3200000003</v>
          </cell>
          <cell r="J32783">
            <v>6431855.1100000003</v>
          </cell>
          <cell r="K32783">
            <v>361938.77999999997</v>
          </cell>
          <cell r="L32783">
            <v>0</v>
          </cell>
          <cell r="M32783">
            <v>0</v>
          </cell>
          <cell r="N32783">
            <v>0</v>
          </cell>
          <cell r="O32783">
            <v>0</v>
          </cell>
          <cell r="P32783">
            <v>0</v>
          </cell>
          <cell r="Q32783">
            <v>2023967.65</v>
          </cell>
          <cell r="R32783">
            <v>2383945.66</v>
          </cell>
          <cell r="S32783">
            <v>2585874.5600000005</v>
          </cell>
          <cell r="T32783">
            <v>2174493.52</v>
          </cell>
          <cell r="U32783">
            <v>4033282.38</v>
          </cell>
          <cell r="V32783">
            <v>2183620.4200000004</v>
          </cell>
          <cell r="W32783">
            <v>2164912.64</v>
          </cell>
          <cell r="X32783">
            <v>2138263.46</v>
          </cell>
          <cell r="Y32783">
            <v>2128679.0099999998</v>
          </cell>
          <cell r="Z32783">
            <v>84135.23</v>
          </cell>
          <cell r="AA32783">
            <v>71012.5</v>
          </cell>
          <cell r="AB32783">
            <v>206791.05</v>
          </cell>
        </row>
        <row r="32895">
          <cell r="E32895">
            <v>7335500</v>
          </cell>
          <cell r="H32895">
            <v>1183609.23</v>
          </cell>
          <cell r="I32895">
            <v>2090020.4</v>
          </cell>
          <cell r="J32895">
            <v>2327548.62</v>
          </cell>
          <cell r="K32895">
            <v>1252860.17</v>
          </cell>
          <cell r="L32895">
            <v>0</v>
          </cell>
          <cell r="M32895">
            <v>0</v>
          </cell>
          <cell r="N32895">
            <v>0</v>
          </cell>
          <cell r="O32895">
            <v>0</v>
          </cell>
          <cell r="P32895">
            <v>0</v>
          </cell>
          <cell r="Q32895">
            <v>274758.27</v>
          </cell>
          <cell r="R32895">
            <v>454715.39999999997</v>
          </cell>
          <cell r="S32895">
            <v>454135.56</v>
          </cell>
          <cell r="T32895">
            <v>574787.06000000006</v>
          </cell>
          <cell r="U32895">
            <v>559049.31000000006</v>
          </cell>
          <cell r="V32895">
            <v>956184.03</v>
          </cell>
          <cell r="W32895">
            <v>1312156.3799999999</v>
          </cell>
          <cell r="X32895">
            <v>469169.16000000003</v>
          </cell>
          <cell r="Y32895">
            <v>546223.08000000007</v>
          </cell>
          <cell r="Z32895">
            <v>243745.36</v>
          </cell>
          <cell r="AA32895">
            <v>304982.75</v>
          </cell>
          <cell r="AB32895">
            <v>704132.05999999994</v>
          </cell>
        </row>
        <row r="32901">
          <cell r="E32901">
            <v>0</v>
          </cell>
          <cell r="H32901">
            <v>0</v>
          </cell>
          <cell r="I32901">
            <v>0</v>
          </cell>
          <cell r="J32901">
            <v>0</v>
          </cell>
          <cell r="K32901">
            <v>0</v>
          </cell>
          <cell r="L32901">
            <v>0</v>
          </cell>
          <cell r="M32901">
            <v>0</v>
          </cell>
          <cell r="N32901">
            <v>0</v>
          </cell>
          <cell r="O32901">
            <v>0</v>
          </cell>
          <cell r="P32901">
            <v>0</v>
          </cell>
          <cell r="Q32901">
            <v>0</v>
          </cell>
          <cell r="R32901">
            <v>0</v>
          </cell>
          <cell r="S32901">
            <v>0</v>
          </cell>
          <cell r="T32901">
            <v>0</v>
          </cell>
          <cell r="U32901">
            <v>0</v>
          </cell>
          <cell r="V32901">
            <v>0</v>
          </cell>
          <cell r="W32901">
            <v>0</v>
          </cell>
          <cell r="X32901">
            <v>0</v>
          </cell>
          <cell r="Y32901">
            <v>0</v>
          </cell>
          <cell r="Z32901">
            <v>0</v>
          </cell>
          <cell r="AA32901">
            <v>0</v>
          </cell>
          <cell r="AB32901">
            <v>0</v>
          </cell>
        </row>
        <row r="32930">
          <cell r="E32930">
            <v>0</v>
          </cell>
          <cell r="H32930">
            <v>0</v>
          </cell>
          <cell r="I32930">
            <v>0</v>
          </cell>
          <cell r="J32930">
            <v>0</v>
          </cell>
          <cell r="K32930">
            <v>0</v>
          </cell>
          <cell r="L32930">
            <v>0</v>
          </cell>
          <cell r="M32930">
            <v>0</v>
          </cell>
          <cell r="N32930">
            <v>0</v>
          </cell>
          <cell r="O32930">
            <v>0</v>
          </cell>
          <cell r="P32930">
            <v>0</v>
          </cell>
          <cell r="Q32930">
            <v>0</v>
          </cell>
          <cell r="R32930">
            <v>0</v>
          </cell>
          <cell r="S32930">
            <v>0</v>
          </cell>
          <cell r="T32930">
            <v>0</v>
          </cell>
          <cell r="U32930">
            <v>0</v>
          </cell>
          <cell r="V32930">
            <v>0</v>
          </cell>
          <cell r="W32930">
            <v>0</v>
          </cell>
          <cell r="X32930">
            <v>0</v>
          </cell>
          <cell r="Y32930">
            <v>0</v>
          </cell>
          <cell r="Z32930">
            <v>0</v>
          </cell>
          <cell r="AA32930">
            <v>0</v>
          </cell>
          <cell r="AB32930">
            <v>0</v>
          </cell>
        </row>
        <row r="32934">
          <cell r="E32934">
            <v>1874000</v>
          </cell>
          <cell r="H32934">
            <v>697727.31</v>
          </cell>
          <cell r="I32934">
            <v>684327.3600000001</v>
          </cell>
          <cell r="J32934">
            <v>465694.43999999994</v>
          </cell>
          <cell r="K32934">
            <v>5629.55</v>
          </cell>
          <cell r="Q32934">
            <v>212857.32</v>
          </cell>
          <cell r="R32934">
            <v>251836.23</v>
          </cell>
          <cell r="S32934">
            <v>233033.76</v>
          </cell>
          <cell r="T32934">
            <v>228788.76</v>
          </cell>
          <cell r="U32934">
            <v>228860.16</v>
          </cell>
          <cell r="V32934">
            <v>226678.44</v>
          </cell>
          <cell r="W32934">
            <v>233874.36</v>
          </cell>
          <cell r="X32934">
            <v>231820.08</v>
          </cell>
          <cell r="Y32934">
            <v>0</v>
          </cell>
          <cell r="Z32934">
            <v>395.81</v>
          </cell>
          <cell r="AA32934">
            <v>0</v>
          </cell>
          <cell r="AB32934">
            <v>5233.74</v>
          </cell>
        </row>
        <row r="32994">
          <cell r="E32994">
            <v>44962799.999999993</v>
          </cell>
          <cell r="H32994">
            <v>10757281.609999999</v>
          </cell>
          <cell r="I32994">
            <v>16100562.461999999</v>
          </cell>
          <cell r="J32994">
            <v>10037758.9</v>
          </cell>
          <cell r="K32994">
            <v>8067197.0299999993</v>
          </cell>
          <cell r="L32994">
            <v>0</v>
          </cell>
          <cell r="M32994">
            <v>0</v>
          </cell>
          <cell r="N32994">
            <v>0</v>
          </cell>
          <cell r="O32994">
            <v>0</v>
          </cell>
          <cell r="P32994">
            <v>0</v>
          </cell>
          <cell r="Q32994">
            <v>3359828.08</v>
          </cell>
          <cell r="R32994">
            <v>4192686.6</v>
          </cell>
          <cell r="S32994">
            <v>3204766.93</v>
          </cell>
          <cell r="T32994">
            <v>3221583.74</v>
          </cell>
          <cell r="U32994">
            <v>9319376.8020000011</v>
          </cell>
          <cell r="V32994">
            <v>3559601.92</v>
          </cell>
          <cell r="W32994">
            <v>135177.1</v>
          </cell>
          <cell r="X32994">
            <v>6582731.1499999994</v>
          </cell>
          <cell r="Y32994">
            <v>3319850.65</v>
          </cell>
          <cell r="Z32994">
            <v>182851.3</v>
          </cell>
          <cell r="AA32994">
            <v>6529545.7300000004</v>
          </cell>
          <cell r="AB32994">
            <v>1354800</v>
          </cell>
        </row>
        <row r="33106">
          <cell r="E33106">
            <v>8419200.0000000019</v>
          </cell>
          <cell r="H33106">
            <v>2793338.5199999996</v>
          </cell>
          <cell r="I33106">
            <v>2005853.3399999999</v>
          </cell>
          <cell r="J33106">
            <v>2745409.6799999997</v>
          </cell>
          <cell r="K33106">
            <v>874598.4600000002</v>
          </cell>
          <cell r="L33106">
            <v>0</v>
          </cell>
          <cell r="M33106">
            <v>0</v>
          </cell>
          <cell r="N33106">
            <v>0</v>
          </cell>
          <cell r="O33106">
            <v>0</v>
          </cell>
          <cell r="P33106">
            <v>0</v>
          </cell>
          <cell r="Q33106">
            <v>496015.43</v>
          </cell>
          <cell r="R33106">
            <v>901686.65</v>
          </cell>
          <cell r="S33106">
            <v>1395636.44</v>
          </cell>
          <cell r="T33106">
            <v>716238.36</v>
          </cell>
          <cell r="U33106">
            <v>586086.91</v>
          </cell>
          <cell r="V33106">
            <v>703528.07</v>
          </cell>
          <cell r="W33106">
            <v>1130063.8999999999</v>
          </cell>
          <cell r="X33106">
            <v>726956.94000000006</v>
          </cell>
          <cell r="Y33106">
            <v>888388.84000000008</v>
          </cell>
          <cell r="Z33106">
            <v>315792.32</v>
          </cell>
          <cell r="AA33106">
            <v>434399.31</v>
          </cell>
          <cell r="AB33106">
            <v>124406.83000000002</v>
          </cell>
        </row>
        <row r="33112">
          <cell r="E33112">
            <v>0</v>
          </cell>
          <cell r="H33112">
            <v>0</v>
          </cell>
          <cell r="I33112">
            <v>0</v>
          </cell>
          <cell r="J33112">
            <v>0</v>
          </cell>
          <cell r="K33112">
            <v>0</v>
          </cell>
          <cell r="L33112">
            <v>0</v>
          </cell>
          <cell r="M33112">
            <v>0</v>
          </cell>
          <cell r="N33112">
            <v>0</v>
          </cell>
          <cell r="O33112">
            <v>0</v>
          </cell>
          <cell r="P33112">
            <v>0</v>
          </cell>
          <cell r="Q33112">
            <v>0</v>
          </cell>
          <cell r="R33112">
            <v>0</v>
          </cell>
          <cell r="S33112">
            <v>0</v>
          </cell>
          <cell r="T33112">
            <v>0</v>
          </cell>
          <cell r="U33112">
            <v>0</v>
          </cell>
          <cell r="V33112">
            <v>0</v>
          </cell>
          <cell r="W33112">
            <v>0</v>
          </cell>
          <cell r="X33112">
            <v>0</v>
          </cell>
          <cell r="Y33112">
            <v>0</v>
          </cell>
          <cell r="Z33112">
            <v>0</v>
          </cell>
          <cell r="AA33112">
            <v>0</v>
          </cell>
          <cell r="AB33112">
            <v>0</v>
          </cell>
        </row>
        <row r="33141">
          <cell r="E33141">
            <v>0</v>
          </cell>
          <cell r="H33141">
            <v>0</v>
          </cell>
          <cell r="I33141">
            <v>0</v>
          </cell>
          <cell r="J33141">
            <v>0</v>
          </cell>
          <cell r="K33141">
            <v>0</v>
          </cell>
          <cell r="L33141">
            <v>0</v>
          </cell>
          <cell r="M33141">
            <v>0</v>
          </cell>
          <cell r="N33141">
            <v>0</v>
          </cell>
          <cell r="O33141">
            <v>0</v>
          </cell>
          <cell r="P33141">
            <v>0</v>
          </cell>
          <cell r="Q33141">
            <v>0</v>
          </cell>
          <cell r="R33141">
            <v>0</v>
          </cell>
          <cell r="S33141">
            <v>0</v>
          </cell>
          <cell r="T33141">
            <v>0</v>
          </cell>
          <cell r="U33141">
            <v>0</v>
          </cell>
          <cell r="V33141">
            <v>0</v>
          </cell>
          <cell r="W33141">
            <v>0</v>
          </cell>
          <cell r="X33141">
            <v>0</v>
          </cell>
          <cell r="Y33141">
            <v>0</v>
          </cell>
          <cell r="Z33141">
            <v>0</v>
          </cell>
          <cell r="AA33141">
            <v>0</v>
          </cell>
          <cell r="AB33141">
            <v>0</v>
          </cell>
        </row>
        <row r="33145">
          <cell r="E33145">
            <v>3670000</v>
          </cell>
          <cell r="H33145">
            <v>819068.15999999992</v>
          </cell>
          <cell r="I33145">
            <v>1064385.43</v>
          </cell>
          <cell r="J33145">
            <v>1078732.3</v>
          </cell>
          <cell r="K33145">
            <v>707814.11</v>
          </cell>
          <cell r="Q33145">
            <v>321650.03999999998</v>
          </cell>
          <cell r="R33145">
            <v>352597.44</v>
          </cell>
          <cell r="S33145">
            <v>144820.68</v>
          </cell>
          <cell r="T33145">
            <v>344591.67</v>
          </cell>
          <cell r="U33145">
            <v>349643.52000000002</v>
          </cell>
          <cell r="V33145">
            <v>370150.24</v>
          </cell>
          <cell r="W33145">
            <v>363148.02</v>
          </cell>
          <cell r="X33145">
            <v>362695.3</v>
          </cell>
          <cell r="Y33145">
            <v>352888.98000000004</v>
          </cell>
          <cell r="Z33145">
            <v>352716.84</v>
          </cell>
          <cell r="AA33145">
            <v>217686.87</v>
          </cell>
          <cell r="AB33145">
            <v>137410.4</v>
          </cell>
        </row>
        <row r="33205">
          <cell r="E33205">
            <v>44344797</v>
          </cell>
          <cell r="H33205">
            <v>10267855.77</v>
          </cell>
          <cell r="I33205">
            <v>17279045.34</v>
          </cell>
          <cell r="J33205">
            <v>9704457.4799999986</v>
          </cell>
          <cell r="K33205">
            <v>7093438.4100000001</v>
          </cell>
          <cell r="L33205">
            <v>0</v>
          </cell>
          <cell r="M33205">
            <v>0</v>
          </cell>
          <cell r="N33205">
            <v>0</v>
          </cell>
          <cell r="O33205">
            <v>0</v>
          </cell>
          <cell r="P33205">
            <v>0</v>
          </cell>
          <cell r="Q33205">
            <v>3308180.5</v>
          </cell>
          <cell r="R33205">
            <v>3159081.5</v>
          </cell>
          <cell r="S33205">
            <v>3800593.77</v>
          </cell>
          <cell r="T33205">
            <v>3248169.4</v>
          </cell>
          <cell r="U33205">
            <v>6262663.0899999999</v>
          </cell>
          <cell r="V33205">
            <v>7768212.8499999996</v>
          </cell>
          <cell r="W33205">
            <v>70370.66</v>
          </cell>
          <cell r="X33205">
            <v>3278620.93</v>
          </cell>
          <cell r="Y33205">
            <v>6355465.8899999997</v>
          </cell>
          <cell r="Z33205">
            <v>82850</v>
          </cell>
          <cell r="AA33205">
            <v>4956529.8499999996</v>
          </cell>
          <cell r="AB33205">
            <v>2054058.56</v>
          </cell>
        </row>
        <row r="33317">
          <cell r="E33317">
            <v>5562203.0000000009</v>
          </cell>
          <cell r="H33317">
            <v>2875928.45</v>
          </cell>
          <cell r="I33317">
            <v>1281283.71</v>
          </cell>
          <cell r="J33317">
            <v>581688.35</v>
          </cell>
          <cell r="K33317">
            <v>823302.48999999987</v>
          </cell>
          <cell r="L33317">
            <v>0</v>
          </cell>
          <cell r="M33317">
            <v>0</v>
          </cell>
          <cell r="N33317">
            <v>0</v>
          </cell>
          <cell r="O33317">
            <v>0</v>
          </cell>
          <cell r="P33317">
            <v>0</v>
          </cell>
          <cell r="Q33317">
            <v>820409.36</v>
          </cell>
          <cell r="R33317">
            <v>717957.88</v>
          </cell>
          <cell r="S33317">
            <v>1337561.21</v>
          </cell>
          <cell r="T33317">
            <v>296746.03000000003</v>
          </cell>
          <cell r="U33317">
            <v>717008.21</v>
          </cell>
          <cell r="V33317">
            <v>267529.46999999997</v>
          </cell>
          <cell r="W33317">
            <v>100875.60999999999</v>
          </cell>
          <cell r="X33317">
            <v>203715.53000000003</v>
          </cell>
          <cell r="Y33317">
            <v>277097.21000000002</v>
          </cell>
          <cell r="Z33317">
            <v>575021.18999999983</v>
          </cell>
          <cell r="AA33317">
            <v>-59743.74000000002</v>
          </cell>
          <cell r="AB33317">
            <v>308025.03999999998</v>
          </cell>
        </row>
        <row r="33323">
          <cell r="E33323">
            <v>0</v>
          </cell>
          <cell r="H33323">
            <v>0</v>
          </cell>
          <cell r="I33323">
            <v>0</v>
          </cell>
          <cell r="J33323">
            <v>0</v>
          </cell>
          <cell r="K33323">
            <v>0</v>
          </cell>
          <cell r="L33323">
            <v>0</v>
          </cell>
          <cell r="M33323">
            <v>0</v>
          </cell>
          <cell r="N33323">
            <v>0</v>
          </cell>
          <cell r="O33323">
            <v>0</v>
          </cell>
          <cell r="P33323">
            <v>0</v>
          </cell>
          <cell r="Q33323">
            <v>0</v>
          </cell>
          <cell r="R33323">
            <v>0</v>
          </cell>
          <cell r="S33323">
            <v>0</v>
          </cell>
          <cell r="T33323">
            <v>0</v>
          </cell>
          <cell r="U33323">
            <v>0</v>
          </cell>
          <cell r="V33323">
            <v>0</v>
          </cell>
          <cell r="W33323">
            <v>0</v>
          </cell>
          <cell r="X33323">
            <v>0</v>
          </cell>
          <cell r="Y33323">
            <v>0</v>
          </cell>
          <cell r="Z33323">
            <v>0</v>
          </cell>
          <cell r="AA33323">
            <v>0</v>
          </cell>
          <cell r="AB33323">
            <v>0</v>
          </cell>
        </row>
        <row r="33352">
          <cell r="E33352">
            <v>0</v>
          </cell>
          <cell r="H33352">
            <v>0</v>
          </cell>
          <cell r="I33352">
            <v>0</v>
          </cell>
          <cell r="J33352">
            <v>0</v>
          </cell>
          <cell r="K33352">
            <v>0</v>
          </cell>
          <cell r="L33352">
            <v>0</v>
          </cell>
          <cell r="M33352">
            <v>0</v>
          </cell>
          <cell r="N33352">
            <v>0</v>
          </cell>
          <cell r="O33352">
            <v>0</v>
          </cell>
          <cell r="P33352">
            <v>0</v>
          </cell>
          <cell r="Q33352">
            <v>0</v>
          </cell>
          <cell r="R33352">
            <v>0</v>
          </cell>
          <cell r="S33352">
            <v>0</v>
          </cell>
          <cell r="T33352">
            <v>0</v>
          </cell>
          <cell r="U33352">
            <v>0</v>
          </cell>
          <cell r="V33352">
            <v>0</v>
          </cell>
          <cell r="W33352">
            <v>0</v>
          </cell>
          <cell r="X33352">
            <v>0</v>
          </cell>
          <cell r="Y33352">
            <v>0</v>
          </cell>
          <cell r="Z33352">
            <v>0</v>
          </cell>
          <cell r="AA33352">
            <v>0</v>
          </cell>
          <cell r="AB33352">
            <v>0</v>
          </cell>
        </row>
        <row r="33356">
          <cell r="E33356">
            <v>3733000</v>
          </cell>
          <cell r="H33356">
            <v>661306.97</v>
          </cell>
          <cell r="I33356">
            <v>1014028.6699999999</v>
          </cell>
          <cell r="J33356">
            <v>1097694.67</v>
          </cell>
          <cell r="K33356">
            <v>959969.69</v>
          </cell>
          <cell r="Q33356">
            <v>0</v>
          </cell>
          <cell r="R33356">
            <v>325167.99</v>
          </cell>
          <cell r="S33356">
            <v>336138.98</v>
          </cell>
          <cell r="T33356">
            <v>336685.07</v>
          </cell>
          <cell r="U33356">
            <v>673016.88</v>
          </cell>
          <cell r="V33356">
            <v>4326.72</v>
          </cell>
          <cell r="W33356">
            <v>694693.12</v>
          </cell>
          <cell r="X33356">
            <v>403001.55</v>
          </cell>
          <cell r="Y33356">
            <v>0</v>
          </cell>
          <cell r="Z33356">
            <v>355200.8</v>
          </cell>
          <cell r="AA33356">
            <v>343875.84000000003</v>
          </cell>
          <cell r="AB33356">
            <v>260893.05</v>
          </cell>
        </row>
        <row r="33416">
          <cell r="E33416">
            <v>42336000</v>
          </cell>
          <cell r="H33416">
            <v>10658837.66</v>
          </cell>
          <cell r="I33416">
            <v>13376922.6</v>
          </cell>
          <cell r="J33416">
            <v>11125657.18</v>
          </cell>
          <cell r="K33416">
            <v>7174582.5600000005</v>
          </cell>
          <cell r="L33416">
            <v>0</v>
          </cell>
          <cell r="M33416">
            <v>0</v>
          </cell>
          <cell r="N33416">
            <v>0</v>
          </cell>
          <cell r="O33416">
            <v>0</v>
          </cell>
          <cell r="P33416">
            <v>0</v>
          </cell>
          <cell r="Q33416">
            <v>3049488.23</v>
          </cell>
          <cell r="R33416">
            <v>3642255.7</v>
          </cell>
          <cell r="S33416">
            <v>3967093.7300000004</v>
          </cell>
          <cell r="T33416">
            <v>3566977.33</v>
          </cell>
          <cell r="U33416">
            <v>6348339.5200000005</v>
          </cell>
          <cell r="V33416">
            <v>3461605.75</v>
          </cell>
          <cell r="W33416">
            <v>3676928.52</v>
          </cell>
          <cell r="X33416">
            <v>3876548.46</v>
          </cell>
          <cell r="Y33416">
            <v>3572180.2</v>
          </cell>
          <cell r="Z33416">
            <v>3522531.0700000003</v>
          </cell>
          <cell r="AA33416">
            <v>1753051.49</v>
          </cell>
          <cell r="AB33416">
            <v>1899000</v>
          </cell>
        </row>
        <row r="33528">
          <cell r="E33528">
            <v>6138000</v>
          </cell>
          <cell r="H33528">
            <v>3463072.9</v>
          </cell>
          <cell r="I33528">
            <v>1836141.76</v>
          </cell>
          <cell r="J33528">
            <v>1018482.4299999999</v>
          </cell>
          <cell r="K33528">
            <v>-179697.09</v>
          </cell>
          <cell r="L33528">
            <v>0</v>
          </cell>
          <cell r="M33528">
            <v>0</v>
          </cell>
          <cell r="N33528">
            <v>0</v>
          </cell>
          <cell r="O33528">
            <v>0</v>
          </cell>
          <cell r="P33528">
            <v>0</v>
          </cell>
          <cell r="Q33528">
            <v>961205.59</v>
          </cell>
          <cell r="R33528">
            <v>1191942.71</v>
          </cell>
          <cell r="S33528">
            <v>1309924.6000000001</v>
          </cell>
          <cell r="T33528">
            <v>639461.52</v>
          </cell>
          <cell r="U33528">
            <v>499793.01</v>
          </cell>
          <cell r="V33528">
            <v>696887.23</v>
          </cell>
          <cell r="W33528">
            <v>166147.94</v>
          </cell>
          <cell r="X33528">
            <v>302564.49</v>
          </cell>
          <cell r="Y33528">
            <v>549770</v>
          </cell>
          <cell r="Z33528">
            <v>-240116.5</v>
          </cell>
          <cell r="AA33528">
            <v>-23231.5</v>
          </cell>
          <cell r="AB33528">
            <v>83650.91</v>
          </cell>
        </row>
        <row r="33534">
          <cell r="E33534">
            <v>0</v>
          </cell>
          <cell r="H33534">
            <v>0</v>
          </cell>
          <cell r="I33534">
            <v>0</v>
          </cell>
          <cell r="J33534">
            <v>0</v>
          </cell>
          <cell r="K33534">
            <v>0</v>
          </cell>
          <cell r="L33534">
            <v>0</v>
          </cell>
          <cell r="M33534">
            <v>0</v>
          </cell>
          <cell r="N33534">
            <v>0</v>
          </cell>
          <cell r="O33534">
            <v>0</v>
          </cell>
          <cell r="P33534">
            <v>0</v>
          </cell>
          <cell r="Q33534">
            <v>0</v>
          </cell>
          <cell r="R33534">
            <v>0</v>
          </cell>
          <cell r="S33534">
            <v>0</v>
          </cell>
          <cell r="T33534">
            <v>0</v>
          </cell>
          <cell r="U33534">
            <v>0</v>
          </cell>
          <cell r="V33534">
            <v>0</v>
          </cell>
          <cell r="W33534">
            <v>0</v>
          </cell>
          <cell r="X33534">
            <v>0</v>
          </cell>
          <cell r="Y33534">
            <v>0</v>
          </cell>
          <cell r="Z33534">
            <v>0</v>
          </cell>
          <cell r="AA33534">
            <v>0</v>
          </cell>
          <cell r="AB33534">
            <v>0</v>
          </cell>
        </row>
        <row r="33563">
          <cell r="E33563">
            <v>0</v>
          </cell>
          <cell r="H33563">
            <v>0</v>
          </cell>
          <cell r="I33563">
            <v>0</v>
          </cell>
          <cell r="J33563">
            <v>0</v>
          </cell>
          <cell r="K33563">
            <v>0</v>
          </cell>
          <cell r="L33563">
            <v>0</v>
          </cell>
          <cell r="M33563">
            <v>0</v>
          </cell>
          <cell r="N33563">
            <v>0</v>
          </cell>
          <cell r="O33563">
            <v>0</v>
          </cell>
          <cell r="P33563">
            <v>0</v>
          </cell>
          <cell r="Q33563">
            <v>0</v>
          </cell>
          <cell r="R33563">
            <v>0</v>
          </cell>
          <cell r="S33563">
            <v>0</v>
          </cell>
          <cell r="T33563">
            <v>0</v>
          </cell>
          <cell r="U33563">
            <v>0</v>
          </cell>
          <cell r="V33563">
            <v>0</v>
          </cell>
          <cell r="W33563">
            <v>0</v>
          </cell>
          <cell r="X33563">
            <v>0</v>
          </cell>
          <cell r="Y33563">
            <v>0</v>
          </cell>
          <cell r="Z33563">
            <v>0</v>
          </cell>
          <cell r="AA33563">
            <v>0</v>
          </cell>
          <cell r="AB33563">
            <v>0</v>
          </cell>
        </row>
        <row r="33567">
          <cell r="E33567">
            <v>3539000</v>
          </cell>
          <cell r="H33567">
            <v>994443.11999999988</v>
          </cell>
          <cell r="I33567">
            <v>1016228.52</v>
          </cell>
          <cell r="J33567">
            <v>1012904.8599999999</v>
          </cell>
          <cell r="K33567">
            <v>515423.5</v>
          </cell>
          <cell r="Q33567">
            <v>331481.03999999998</v>
          </cell>
          <cell r="R33567">
            <v>331481.03999999998</v>
          </cell>
          <cell r="S33567">
            <v>331481.03999999998</v>
          </cell>
          <cell r="T33567">
            <v>342925.16</v>
          </cell>
          <cell r="U33567">
            <v>336876.09</v>
          </cell>
          <cell r="V33567">
            <v>336427.27</v>
          </cell>
          <cell r="W33567">
            <v>337948.44</v>
          </cell>
          <cell r="X33567">
            <v>336968.74</v>
          </cell>
          <cell r="Y33567">
            <v>337987.68</v>
          </cell>
          <cell r="Z33567">
            <v>339493.74</v>
          </cell>
          <cell r="AA33567">
            <v>175929.76</v>
          </cell>
          <cell r="AB33567">
            <v>0</v>
          </cell>
        </row>
        <row r="33627">
          <cell r="E33627">
            <v>37307000</v>
          </cell>
          <cell r="H33627">
            <v>9930455.5</v>
          </cell>
          <cell r="I33627">
            <v>15168697</v>
          </cell>
          <cell r="J33627">
            <v>9621139.5399999991</v>
          </cell>
          <cell r="K33627">
            <v>2586707.9600000009</v>
          </cell>
          <cell r="L33627">
            <v>0</v>
          </cell>
          <cell r="M33627">
            <v>0</v>
          </cell>
          <cell r="N33627">
            <v>0</v>
          </cell>
          <cell r="O33627">
            <v>0</v>
          </cell>
          <cell r="P33627">
            <v>0</v>
          </cell>
          <cell r="Q33627">
            <v>3062628</v>
          </cell>
          <cell r="R33627">
            <v>3179538</v>
          </cell>
          <cell r="S33627">
            <v>3688289.5</v>
          </cell>
          <cell r="T33627">
            <v>3130858</v>
          </cell>
          <cell r="U33627">
            <v>8966751</v>
          </cell>
          <cell r="V33627">
            <v>3071088</v>
          </cell>
          <cell r="W33627">
            <v>223046.8</v>
          </cell>
          <cell r="X33627">
            <v>6201210.7199999997</v>
          </cell>
          <cell r="Y33627">
            <v>3196882.02</v>
          </cell>
          <cell r="Z33627">
            <v>248465.5</v>
          </cell>
          <cell r="AA33627">
            <v>1298242.4600000009</v>
          </cell>
          <cell r="AB33627">
            <v>1040000</v>
          </cell>
        </row>
        <row r="33739">
          <cell r="E33739">
            <v>8092000</v>
          </cell>
          <cell r="H33739">
            <v>953555.16</v>
          </cell>
          <cell r="I33739">
            <v>3947104.12</v>
          </cell>
          <cell r="J33739">
            <v>1200715.03</v>
          </cell>
          <cell r="K33739">
            <v>1977641.96</v>
          </cell>
          <cell r="L33739">
            <v>0</v>
          </cell>
          <cell r="M33739">
            <v>0</v>
          </cell>
          <cell r="N33739">
            <v>0</v>
          </cell>
          <cell r="O33739">
            <v>0</v>
          </cell>
          <cell r="P33739">
            <v>0</v>
          </cell>
          <cell r="Q33739">
            <v>9000</v>
          </cell>
          <cell r="R33739">
            <v>479548.57999999996</v>
          </cell>
          <cell r="S33739">
            <v>465006.57999999996</v>
          </cell>
          <cell r="T33739">
            <v>508617.85</v>
          </cell>
          <cell r="U33739">
            <v>939146.37</v>
          </cell>
          <cell r="V33739">
            <v>2499339.9000000004</v>
          </cell>
          <cell r="W33739">
            <v>135312.51999999999</v>
          </cell>
          <cell r="X33739">
            <v>638012.71</v>
          </cell>
          <cell r="Y33739">
            <v>427389.8</v>
          </cell>
          <cell r="Z33739">
            <v>405225</v>
          </cell>
          <cell r="AA33739">
            <v>365075.45999999996</v>
          </cell>
          <cell r="AB33739">
            <v>1207341.5</v>
          </cell>
        </row>
        <row r="33745">
          <cell r="E33745">
            <v>0</v>
          </cell>
          <cell r="H33745">
            <v>0</v>
          </cell>
          <cell r="I33745">
            <v>0</v>
          </cell>
          <cell r="J33745">
            <v>0</v>
          </cell>
          <cell r="K33745">
            <v>0</v>
          </cell>
          <cell r="L33745">
            <v>0</v>
          </cell>
          <cell r="M33745">
            <v>0</v>
          </cell>
          <cell r="N33745">
            <v>0</v>
          </cell>
          <cell r="O33745">
            <v>0</v>
          </cell>
          <cell r="P33745">
            <v>0</v>
          </cell>
          <cell r="Q33745">
            <v>0</v>
          </cell>
          <cell r="R33745">
            <v>0</v>
          </cell>
          <cell r="S33745">
            <v>0</v>
          </cell>
          <cell r="T33745">
            <v>0</v>
          </cell>
          <cell r="U33745">
            <v>0</v>
          </cell>
          <cell r="V33745">
            <v>0</v>
          </cell>
          <cell r="W33745">
            <v>0</v>
          </cell>
          <cell r="X33745">
            <v>0</v>
          </cell>
          <cell r="Y33745">
            <v>0</v>
          </cell>
          <cell r="Z33745">
            <v>0</v>
          </cell>
          <cell r="AA33745">
            <v>0</v>
          </cell>
          <cell r="AB33745">
            <v>0</v>
          </cell>
        </row>
        <row r="33774">
          <cell r="E33774">
            <v>0</v>
          </cell>
          <cell r="H33774">
            <v>0</v>
          </cell>
          <cell r="I33774">
            <v>0</v>
          </cell>
          <cell r="J33774">
            <v>0</v>
          </cell>
          <cell r="K33774">
            <v>0</v>
          </cell>
          <cell r="L33774">
            <v>0</v>
          </cell>
          <cell r="M33774">
            <v>0</v>
          </cell>
          <cell r="N33774">
            <v>0</v>
          </cell>
          <cell r="O33774">
            <v>0</v>
          </cell>
          <cell r="P33774">
            <v>0</v>
          </cell>
          <cell r="Q33774">
            <v>0</v>
          </cell>
          <cell r="R33774">
            <v>0</v>
          </cell>
          <cell r="S33774">
            <v>0</v>
          </cell>
          <cell r="T33774">
            <v>0</v>
          </cell>
          <cell r="U33774">
            <v>0</v>
          </cell>
          <cell r="V33774">
            <v>0</v>
          </cell>
          <cell r="W33774">
            <v>0</v>
          </cell>
          <cell r="X33774">
            <v>0</v>
          </cell>
          <cell r="Y33774">
            <v>0</v>
          </cell>
          <cell r="Z33774">
            <v>0</v>
          </cell>
          <cell r="AA33774">
            <v>0</v>
          </cell>
          <cell r="AB33774">
            <v>0</v>
          </cell>
        </row>
        <row r="33778">
          <cell r="E33778">
            <v>3039000</v>
          </cell>
          <cell r="H33778">
            <v>1021777.4400000001</v>
          </cell>
          <cell r="I33778">
            <v>1001988.24</v>
          </cell>
          <cell r="J33778">
            <v>1015234.3199999997</v>
          </cell>
          <cell r="K33778">
            <v>0</v>
          </cell>
          <cell r="Q33778">
            <v>0</v>
          </cell>
          <cell r="R33778">
            <v>684229.92</v>
          </cell>
          <cell r="S33778">
            <v>337547.52000000002</v>
          </cell>
          <cell r="T33778">
            <v>332592.96000000002</v>
          </cell>
          <cell r="U33778">
            <v>669395.28</v>
          </cell>
          <cell r="V33778">
            <v>0</v>
          </cell>
          <cell r="W33778">
            <v>337994.16</v>
          </cell>
          <cell r="X33778">
            <v>338955.96</v>
          </cell>
          <cell r="Y33778">
            <v>338284.19999999972</v>
          </cell>
          <cell r="Z33778">
            <v>0</v>
          </cell>
          <cell r="AA33778">
            <v>0</v>
          </cell>
          <cell r="AB33778">
            <v>0</v>
          </cell>
        </row>
        <row r="33838">
          <cell r="E33838">
            <v>27620000</v>
          </cell>
          <cell r="H33838">
            <v>9110108.8699999992</v>
          </cell>
          <cell r="I33838">
            <v>11026481.73</v>
          </cell>
          <cell r="J33838">
            <v>6518409.3999999994</v>
          </cell>
          <cell r="K33838">
            <v>965000.00000000023</v>
          </cell>
          <cell r="L33838">
            <v>0</v>
          </cell>
          <cell r="M33838">
            <v>0</v>
          </cell>
          <cell r="N33838">
            <v>0</v>
          </cell>
          <cell r="O33838">
            <v>0</v>
          </cell>
          <cell r="P33838">
            <v>0</v>
          </cell>
          <cell r="Q33838">
            <v>3073815</v>
          </cell>
          <cell r="R33838">
            <v>3190427.87</v>
          </cell>
          <cell r="S33838">
            <v>2845866</v>
          </cell>
          <cell r="T33838">
            <v>2885392.59</v>
          </cell>
          <cell r="U33838">
            <v>5299254.3000000007</v>
          </cell>
          <cell r="V33838">
            <v>2841834.84</v>
          </cell>
          <cell r="W33838">
            <v>2861019.67</v>
          </cell>
          <cell r="X33838">
            <v>2792818.64</v>
          </cell>
          <cell r="Y33838">
            <v>864571.09</v>
          </cell>
          <cell r="Z33838">
            <v>5031290.34</v>
          </cell>
          <cell r="AA33838">
            <v>-6178174.3200000022</v>
          </cell>
          <cell r="AB33838">
            <v>2111883.98</v>
          </cell>
        </row>
        <row r="33950">
          <cell r="E33950">
            <v>4790999.9999999991</v>
          </cell>
          <cell r="H33950">
            <v>2115022.6999999997</v>
          </cell>
          <cell r="I33950">
            <v>908382.75</v>
          </cell>
          <cell r="J33950">
            <v>590031.69999999995</v>
          </cell>
          <cell r="K33950">
            <v>1177562.8500000001</v>
          </cell>
          <cell r="L33950">
            <v>0</v>
          </cell>
          <cell r="M33950">
            <v>0</v>
          </cell>
          <cell r="N33950">
            <v>0</v>
          </cell>
          <cell r="O33950">
            <v>0</v>
          </cell>
          <cell r="P33950">
            <v>0</v>
          </cell>
          <cell r="Q33950">
            <v>831672.16</v>
          </cell>
          <cell r="R33950">
            <v>1151878.8400000001</v>
          </cell>
          <cell r="S33950">
            <v>131471.70000000001</v>
          </cell>
          <cell r="T33950">
            <v>914734.40000000014</v>
          </cell>
          <cell r="U33950">
            <v>136038</v>
          </cell>
          <cell r="V33950">
            <v>-142389.65000000002</v>
          </cell>
          <cell r="W33950">
            <v>63001</v>
          </cell>
          <cell r="X33950">
            <v>322923.25</v>
          </cell>
          <cell r="Y33950">
            <v>204107.45</v>
          </cell>
          <cell r="Z33950">
            <v>430632.99</v>
          </cell>
          <cell r="AA33950">
            <v>-391670.42000000004</v>
          </cell>
          <cell r="AB33950">
            <v>1138600.28</v>
          </cell>
        </row>
        <row r="33956">
          <cell r="E33956">
            <v>0</v>
          </cell>
          <cell r="H33956">
            <v>0</v>
          </cell>
          <cell r="I33956">
            <v>0</v>
          </cell>
          <cell r="J33956">
            <v>0</v>
          </cell>
          <cell r="K33956">
            <v>0</v>
          </cell>
          <cell r="L33956">
            <v>0</v>
          </cell>
          <cell r="M33956">
            <v>0</v>
          </cell>
          <cell r="N33956">
            <v>0</v>
          </cell>
          <cell r="O33956">
            <v>0</v>
          </cell>
          <cell r="P33956">
            <v>0</v>
          </cell>
          <cell r="Q33956">
            <v>0</v>
          </cell>
          <cell r="R33956">
            <v>0</v>
          </cell>
          <cell r="S33956">
            <v>0</v>
          </cell>
          <cell r="T33956">
            <v>0</v>
          </cell>
          <cell r="U33956">
            <v>0</v>
          </cell>
          <cell r="V33956">
            <v>0</v>
          </cell>
          <cell r="W33956">
            <v>0</v>
          </cell>
          <cell r="X33956">
            <v>0</v>
          </cell>
          <cell r="Y33956">
            <v>0</v>
          </cell>
          <cell r="Z33956">
            <v>0</v>
          </cell>
          <cell r="AA33956">
            <v>0</v>
          </cell>
          <cell r="AB33956">
            <v>0</v>
          </cell>
        </row>
        <row r="33985">
          <cell r="E33985">
            <v>0</v>
          </cell>
          <cell r="H33985">
            <v>0</v>
          </cell>
          <cell r="I33985">
            <v>0</v>
          </cell>
          <cell r="J33985">
            <v>0</v>
          </cell>
          <cell r="K33985">
            <v>0</v>
          </cell>
          <cell r="L33985">
            <v>0</v>
          </cell>
          <cell r="M33985">
            <v>0</v>
          </cell>
          <cell r="N33985">
            <v>0</v>
          </cell>
          <cell r="O33985">
            <v>0</v>
          </cell>
          <cell r="P33985">
            <v>0</v>
          </cell>
          <cell r="Q33985">
            <v>0</v>
          </cell>
          <cell r="R33985">
            <v>0</v>
          </cell>
          <cell r="S33985">
            <v>0</v>
          </cell>
          <cell r="T33985">
            <v>0</v>
          </cell>
          <cell r="U33985">
            <v>0</v>
          </cell>
          <cell r="V33985">
            <v>0</v>
          </cell>
          <cell r="W33985">
            <v>0</v>
          </cell>
          <cell r="X33985">
            <v>0</v>
          </cell>
          <cell r="Y33985">
            <v>0</v>
          </cell>
          <cell r="Z33985">
            <v>0</v>
          </cell>
          <cell r="AA33985">
            <v>0</v>
          </cell>
          <cell r="AB33985">
            <v>0</v>
          </cell>
        </row>
        <row r="33989">
          <cell r="E33989">
            <v>1647000</v>
          </cell>
          <cell r="H33989">
            <v>768464.09000000008</v>
          </cell>
          <cell r="I33989">
            <v>742199.6</v>
          </cell>
          <cell r="J33989">
            <v>738413.36999999976</v>
          </cell>
          <cell r="K33989">
            <v>-602077.06000000006</v>
          </cell>
          <cell r="Q33989">
            <v>251815.56</v>
          </cell>
          <cell r="R33989">
            <v>243273.97</v>
          </cell>
          <cell r="S33989">
            <v>273374.56</v>
          </cell>
          <cell r="T33989">
            <v>239163.74</v>
          </cell>
          <cell r="U33989">
            <v>251868.99</v>
          </cell>
          <cell r="V33989">
            <v>251166.87</v>
          </cell>
          <cell r="W33989">
            <v>250154.51999999979</v>
          </cell>
          <cell r="X33989">
            <v>241311.87</v>
          </cell>
          <cell r="Y33989">
            <v>246946.98</v>
          </cell>
          <cell r="Z33989">
            <v>247779.18</v>
          </cell>
          <cell r="AA33989">
            <v>-849856.24</v>
          </cell>
          <cell r="AB33989">
            <v>0</v>
          </cell>
        </row>
        <row r="34049">
          <cell r="E34049">
            <v>11497000</v>
          </cell>
          <cell r="F34049">
            <v>0</v>
          </cell>
          <cell r="G34049">
            <v>0</v>
          </cell>
          <cell r="H34049">
            <v>3527783.14</v>
          </cell>
          <cell r="I34049">
            <v>2531475.7199999997</v>
          </cell>
          <cell r="J34049">
            <v>2613428.1599999997</v>
          </cell>
          <cell r="K34049">
            <v>2824151.77</v>
          </cell>
          <cell r="L34049">
            <v>0</v>
          </cell>
          <cell r="M34049">
            <v>0</v>
          </cell>
          <cell r="N34049">
            <v>0</v>
          </cell>
          <cell r="O34049">
            <v>0</v>
          </cell>
          <cell r="P34049">
            <v>0</v>
          </cell>
          <cell r="Q34049">
            <v>0</v>
          </cell>
          <cell r="R34049">
            <v>0</v>
          </cell>
          <cell r="S34049">
            <v>3527783.14</v>
          </cell>
          <cell r="T34049">
            <v>27025.9</v>
          </cell>
          <cell r="U34049">
            <v>2480722.52</v>
          </cell>
          <cell r="V34049">
            <v>23727.3</v>
          </cell>
          <cell r="W34049">
            <v>1729942.3</v>
          </cell>
          <cell r="X34049">
            <v>24384.559999999998</v>
          </cell>
          <cell r="Y34049">
            <v>859101.3</v>
          </cell>
          <cell r="Z34049">
            <v>1801185.6700000002</v>
          </cell>
          <cell r="AA34049">
            <v>888870.3</v>
          </cell>
          <cell r="AB34049">
            <v>134095.79999999999</v>
          </cell>
        </row>
        <row r="34161">
          <cell r="E34161">
            <v>23326000</v>
          </cell>
          <cell r="F34161">
            <v>0</v>
          </cell>
          <cell r="G34161">
            <v>-5380498.9600000009</v>
          </cell>
          <cell r="H34161">
            <v>4872612.66</v>
          </cell>
          <cell r="I34161">
            <v>9204536.6800000016</v>
          </cell>
          <cell r="J34161">
            <v>4056980.87</v>
          </cell>
          <cell r="K34161">
            <v>4609521.95</v>
          </cell>
          <cell r="L34161">
            <v>155454.85</v>
          </cell>
          <cell r="M34161">
            <v>1086755.3599999999</v>
          </cell>
          <cell r="N34161">
            <v>1447215.8199999998</v>
          </cell>
          <cell r="O34161">
            <v>2206362.0999999996</v>
          </cell>
          <cell r="P34161">
            <v>4895788.13</v>
          </cell>
          <cell r="Q34161">
            <v>0</v>
          </cell>
          <cell r="R34161">
            <v>3265046.25</v>
          </cell>
          <cell r="S34161">
            <v>1452111.56</v>
          </cell>
          <cell r="T34161">
            <v>329055.96000000002</v>
          </cell>
          <cell r="U34161">
            <v>3269649.7800000003</v>
          </cell>
          <cell r="V34161">
            <v>4519075.58</v>
          </cell>
          <cell r="W34161">
            <v>1666219.97</v>
          </cell>
          <cell r="X34161">
            <v>598980.02</v>
          </cell>
          <cell r="Y34161">
            <v>344565.06</v>
          </cell>
          <cell r="Z34161">
            <v>929933.5</v>
          </cell>
          <cell r="AA34161">
            <v>805672.53</v>
          </cell>
          <cell r="AB34161">
            <v>667553.82000000007</v>
          </cell>
        </row>
        <row r="34167">
          <cell r="E34167">
            <v>0</v>
          </cell>
          <cell r="F34167">
            <v>0</v>
          </cell>
          <cell r="G34167">
            <v>0</v>
          </cell>
          <cell r="H34167">
            <v>0</v>
          </cell>
          <cell r="I34167">
            <v>0</v>
          </cell>
          <cell r="J34167">
            <v>0</v>
          </cell>
          <cell r="K34167">
            <v>0</v>
          </cell>
          <cell r="L34167">
            <v>0</v>
          </cell>
          <cell r="M34167">
            <v>0</v>
          </cell>
          <cell r="N34167">
            <v>0</v>
          </cell>
          <cell r="O34167">
            <v>0</v>
          </cell>
          <cell r="P34167">
            <v>0</v>
          </cell>
          <cell r="Q34167">
            <v>0</v>
          </cell>
          <cell r="R34167">
            <v>0</v>
          </cell>
          <cell r="S34167">
            <v>0</v>
          </cell>
          <cell r="T34167">
            <v>0</v>
          </cell>
          <cell r="U34167">
            <v>0</v>
          </cell>
          <cell r="V34167">
            <v>0</v>
          </cell>
          <cell r="W34167">
            <v>0</v>
          </cell>
          <cell r="X34167">
            <v>0</v>
          </cell>
          <cell r="Y34167">
            <v>0</v>
          </cell>
          <cell r="Z34167">
            <v>0</v>
          </cell>
          <cell r="AA34167">
            <v>0</v>
          </cell>
          <cell r="AB34167">
            <v>0</v>
          </cell>
        </row>
        <row r="34196">
          <cell r="E34196">
            <v>0</v>
          </cell>
          <cell r="F34196">
            <v>0</v>
          </cell>
          <cell r="G34196">
            <v>0</v>
          </cell>
          <cell r="H34196">
            <v>0</v>
          </cell>
          <cell r="I34196">
            <v>0</v>
          </cell>
          <cell r="J34196">
            <v>0</v>
          </cell>
          <cell r="K34196">
            <v>0</v>
          </cell>
          <cell r="L34196">
            <v>0</v>
          </cell>
          <cell r="M34196">
            <v>0</v>
          </cell>
          <cell r="N34196">
            <v>0</v>
          </cell>
          <cell r="O34196">
            <v>0</v>
          </cell>
          <cell r="P34196">
            <v>0</v>
          </cell>
          <cell r="Q34196">
            <v>0</v>
          </cell>
          <cell r="R34196">
            <v>0</v>
          </cell>
          <cell r="S34196">
            <v>0</v>
          </cell>
          <cell r="T34196">
            <v>0</v>
          </cell>
          <cell r="U34196">
            <v>0</v>
          </cell>
          <cell r="V34196">
            <v>0</v>
          </cell>
          <cell r="W34196">
            <v>0</v>
          </cell>
          <cell r="X34196">
            <v>0</v>
          </cell>
          <cell r="Y34196">
            <v>0</v>
          </cell>
          <cell r="Z34196">
            <v>0</v>
          </cell>
          <cell r="AA34196">
            <v>0</v>
          </cell>
          <cell r="AB34196">
            <v>0</v>
          </cell>
        </row>
        <row r="34200">
          <cell r="E34200">
            <v>909000</v>
          </cell>
          <cell r="F34200">
            <v>0</v>
          </cell>
          <cell r="G34200">
            <v>0</v>
          </cell>
          <cell r="H34200">
            <v>256872</v>
          </cell>
          <cell r="I34200">
            <v>274722.36000000004</v>
          </cell>
          <cell r="J34200">
            <v>267514.2</v>
          </cell>
          <cell r="K34200">
            <v>96688.320000000007</v>
          </cell>
          <cell r="O34200">
            <v>0</v>
          </cell>
          <cell r="P34200">
            <v>0</v>
          </cell>
          <cell r="Q34200">
            <v>0</v>
          </cell>
          <cell r="R34200">
            <v>0</v>
          </cell>
          <cell r="S34200">
            <v>256872</v>
          </cell>
          <cell r="T34200">
            <v>97485.24</v>
          </cell>
          <cell r="U34200">
            <v>88586.16</v>
          </cell>
          <cell r="V34200">
            <v>88650.96</v>
          </cell>
          <cell r="W34200">
            <v>88650.96</v>
          </cell>
          <cell r="X34200">
            <v>0</v>
          </cell>
          <cell r="Y34200">
            <v>178863.24</v>
          </cell>
          <cell r="Z34200">
            <v>96688.320000000007</v>
          </cell>
          <cell r="AA34200">
            <v>0</v>
          </cell>
          <cell r="AB34200">
            <v>0</v>
          </cell>
        </row>
        <row r="34471">
          <cell r="E34471">
            <v>18770000</v>
          </cell>
          <cell r="F34471">
            <v>18770000</v>
          </cell>
          <cell r="G34471">
            <v>0</v>
          </cell>
          <cell r="H34471">
            <v>4168576.8800000004</v>
          </cell>
          <cell r="I34471">
            <v>5405544.1399999997</v>
          </cell>
          <cell r="J34471">
            <v>3904297.64</v>
          </cell>
          <cell r="K34471">
            <v>5291235.17</v>
          </cell>
          <cell r="L34471">
            <v>0</v>
          </cell>
          <cell r="M34471">
            <v>0</v>
          </cell>
          <cell r="N34471">
            <v>0</v>
          </cell>
          <cell r="O34471">
            <v>0</v>
          </cell>
          <cell r="P34471">
            <v>0</v>
          </cell>
          <cell r="Q34471">
            <v>1082579.42</v>
          </cell>
          <cell r="R34471">
            <v>1588446.25</v>
          </cell>
          <cell r="S34471">
            <v>1497551.2100000002</v>
          </cell>
          <cell r="T34471">
            <v>1366848.1900000002</v>
          </cell>
          <cell r="U34471">
            <v>3989092.5700000003</v>
          </cell>
          <cell r="V34471">
            <v>49603.38</v>
          </cell>
          <cell r="W34471">
            <v>2759682.94</v>
          </cell>
          <cell r="X34471">
            <v>40129.300000000047</v>
          </cell>
          <cell r="Y34471">
            <v>1104485.3999999999</v>
          </cell>
          <cell r="Z34471">
            <v>1156502.3700000001</v>
          </cell>
          <cell r="AA34471">
            <v>2372534.2400000002</v>
          </cell>
          <cell r="AB34471">
            <v>1762198.5599999998</v>
          </cell>
        </row>
        <row r="34583">
          <cell r="E34583">
            <v>45190000</v>
          </cell>
          <cell r="F34583">
            <v>22060899.899999999</v>
          </cell>
          <cell r="G34583">
            <v>-23129100.100000001</v>
          </cell>
          <cell r="H34583">
            <v>8169874.8699999992</v>
          </cell>
          <cell r="I34583">
            <v>10100898.890000001</v>
          </cell>
          <cell r="J34583">
            <v>5307524.25</v>
          </cell>
          <cell r="K34583">
            <v>17114821.170000002</v>
          </cell>
          <cell r="L34583">
            <v>2378724.1399999997</v>
          </cell>
          <cell r="M34583">
            <v>4097617.46</v>
          </cell>
          <cell r="N34583">
            <v>3240597.4499999997</v>
          </cell>
          <cell r="O34583">
            <v>11047805.85</v>
          </cell>
          <cell r="P34583">
            <v>20764744.900000002</v>
          </cell>
          <cell r="Q34583">
            <v>5239688.6500000004</v>
          </cell>
          <cell r="R34583">
            <v>274098.47999999952</v>
          </cell>
          <cell r="S34583">
            <v>277363.59999999939</v>
          </cell>
          <cell r="T34583">
            <v>612230</v>
          </cell>
          <cell r="U34583">
            <v>598319.84</v>
          </cell>
          <cell r="V34583">
            <v>4792731.59</v>
          </cell>
          <cell r="W34583">
            <v>782360.47</v>
          </cell>
          <cell r="X34583">
            <v>416611.32</v>
          </cell>
          <cell r="Y34583">
            <v>867955.01</v>
          </cell>
          <cell r="Z34583">
            <v>1523159.7</v>
          </cell>
          <cell r="AA34583">
            <v>884735.61</v>
          </cell>
          <cell r="AB34583">
            <v>3659120.0100000002</v>
          </cell>
        </row>
        <row r="34589">
          <cell r="E34589">
            <v>0</v>
          </cell>
          <cell r="F34589">
            <v>0</v>
          </cell>
          <cell r="G34589">
            <v>0</v>
          </cell>
          <cell r="H34589">
            <v>0</v>
          </cell>
          <cell r="I34589">
            <v>0</v>
          </cell>
          <cell r="J34589">
            <v>0</v>
          </cell>
          <cell r="K34589">
            <v>0</v>
          </cell>
          <cell r="L34589">
            <v>0</v>
          </cell>
          <cell r="M34589">
            <v>0</v>
          </cell>
          <cell r="N34589">
            <v>0</v>
          </cell>
          <cell r="O34589">
            <v>0</v>
          </cell>
          <cell r="P34589">
            <v>0</v>
          </cell>
          <cell r="Q34589">
            <v>0</v>
          </cell>
          <cell r="R34589">
            <v>0</v>
          </cell>
          <cell r="S34589">
            <v>0</v>
          </cell>
          <cell r="T34589">
            <v>0</v>
          </cell>
          <cell r="U34589">
            <v>0</v>
          </cell>
          <cell r="V34589">
            <v>0</v>
          </cell>
          <cell r="W34589">
            <v>0</v>
          </cell>
          <cell r="X34589">
            <v>0</v>
          </cell>
          <cell r="Y34589">
            <v>0</v>
          </cell>
          <cell r="Z34589">
            <v>0</v>
          </cell>
          <cell r="AA34589">
            <v>0</v>
          </cell>
          <cell r="AB34589">
            <v>0</v>
          </cell>
        </row>
        <row r="34618">
          <cell r="E34618">
            <v>0</v>
          </cell>
          <cell r="F34618">
            <v>0</v>
          </cell>
          <cell r="G34618">
            <v>0</v>
          </cell>
          <cell r="H34618">
            <v>0</v>
          </cell>
          <cell r="I34618">
            <v>0</v>
          </cell>
          <cell r="J34618">
            <v>0</v>
          </cell>
          <cell r="K34618">
            <v>0</v>
          </cell>
          <cell r="L34618">
            <v>0</v>
          </cell>
          <cell r="M34618">
            <v>0</v>
          </cell>
          <cell r="N34618">
            <v>0</v>
          </cell>
          <cell r="O34618">
            <v>0</v>
          </cell>
          <cell r="P34618">
            <v>0</v>
          </cell>
          <cell r="Q34618">
            <v>0</v>
          </cell>
          <cell r="R34618">
            <v>0</v>
          </cell>
          <cell r="S34618">
            <v>0</v>
          </cell>
          <cell r="T34618">
            <v>0</v>
          </cell>
          <cell r="U34618">
            <v>0</v>
          </cell>
          <cell r="V34618">
            <v>0</v>
          </cell>
          <cell r="W34618">
            <v>0</v>
          </cell>
          <cell r="X34618">
            <v>0</v>
          </cell>
          <cell r="Y34618">
            <v>0</v>
          </cell>
          <cell r="Z34618">
            <v>0</v>
          </cell>
          <cell r="AA34618">
            <v>0</v>
          </cell>
          <cell r="AB34618">
            <v>0</v>
          </cell>
        </row>
        <row r="34622">
          <cell r="E34622">
            <v>1517000</v>
          </cell>
          <cell r="F34622">
            <v>1517000</v>
          </cell>
          <cell r="G34622">
            <v>0</v>
          </cell>
          <cell r="H34622">
            <v>384964.98</v>
          </cell>
          <cell r="I34622">
            <v>415672.82999999996</v>
          </cell>
          <cell r="J34622">
            <v>384368.69999999995</v>
          </cell>
          <cell r="K34622">
            <v>331993.49</v>
          </cell>
          <cell r="Q34622">
            <v>101821.68</v>
          </cell>
          <cell r="R34622">
            <v>150785.1</v>
          </cell>
          <cell r="S34622">
            <v>132358.19999999998</v>
          </cell>
          <cell r="T34622">
            <v>147108.75</v>
          </cell>
          <cell r="U34622">
            <v>134256.35999999999</v>
          </cell>
          <cell r="V34622">
            <v>134307.72</v>
          </cell>
          <cell r="W34622">
            <v>134307.72</v>
          </cell>
          <cell r="X34622">
            <v>123934.08</v>
          </cell>
          <cell r="Y34622">
            <v>126126.9</v>
          </cell>
          <cell r="Z34622">
            <v>111092.04</v>
          </cell>
          <cell r="AA34622">
            <v>111251.88</v>
          </cell>
          <cell r="AB34622">
            <v>109649.57</v>
          </cell>
        </row>
        <row r="35110">
          <cell r="E35110">
            <v>0</v>
          </cell>
          <cell r="F35110">
            <v>0</v>
          </cell>
          <cell r="G35110">
            <v>0</v>
          </cell>
          <cell r="H35110">
            <v>0</v>
          </cell>
          <cell r="I35110">
            <v>0</v>
          </cell>
          <cell r="J35110">
            <v>0</v>
          </cell>
          <cell r="K35110">
            <v>0</v>
          </cell>
          <cell r="L35110">
            <v>0</v>
          </cell>
          <cell r="M35110">
            <v>0</v>
          </cell>
          <cell r="N35110">
            <v>0</v>
          </cell>
          <cell r="O35110">
            <v>0</v>
          </cell>
          <cell r="P35110">
            <v>0</v>
          </cell>
          <cell r="Q35110">
            <v>0</v>
          </cell>
          <cell r="R35110">
            <v>0</v>
          </cell>
          <cell r="S35110">
            <v>0</v>
          </cell>
          <cell r="T35110">
            <v>0</v>
          </cell>
          <cell r="U35110">
            <v>0</v>
          </cell>
          <cell r="V35110">
            <v>0</v>
          </cell>
          <cell r="W35110">
            <v>0</v>
          </cell>
          <cell r="X35110">
            <v>0</v>
          </cell>
          <cell r="Y35110">
            <v>0</v>
          </cell>
          <cell r="Z35110">
            <v>0</v>
          </cell>
          <cell r="AA35110">
            <v>0</v>
          </cell>
          <cell r="AB35110">
            <v>0</v>
          </cell>
        </row>
        <row r="35222">
          <cell r="E35222">
            <v>37774000</v>
          </cell>
          <cell r="F35222">
            <v>2370555.5799999982</v>
          </cell>
          <cell r="G35222">
            <v>-35403444.420000002</v>
          </cell>
          <cell r="H35222">
            <v>1140001.8400000001</v>
          </cell>
          <cell r="I35222">
            <v>4228834.6900000004</v>
          </cell>
          <cell r="J35222">
            <v>9483520.4499999993</v>
          </cell>
          <cell r="K35222">
            <v>16006613.219999999</v>
          </cell>
          <cell r="L35222">
            <v>720255.71</v>
          </cell>
          <cell r="M35222">
            <v>3656231.77</v>
          </cell>
          <cell r="N35222">
            <v>9416654.370000001</v>
          </cell>
          <cell r="O35222">
            <v>14965242.500000002</v>
          </cell>
          <cell r="P35222">
            <v>28758384.350000001</v>
          </cell>
          <cell r="Q35222">
            <v>0</v>
          </cell>
          <cell r="R35222">
            <v>412826.13</v>
          </cell>
          <cell r="S35222">
            <v>6920</v>
          </cell>
          <cell r="T35222">
            <v>0</v>
          </cell>
          <cell r="U35222">
            <v>133077.01</v>
          </cell>
          <cell r="V35222">
            <v>439525.91</v>
          </cell>
          <cell r="W35222">
            <v>34710</v>
          </cell>
          <cell r="X35222">
            <v>8355</v>
          </cell>
          <cell r="Y35222">
            <v>23801.079999999958</v>
          </cell>
          <cell r="Z35222">
            <v>582818.6</v>
          </cell>
          <cell r="AA35222">
            <v>354292</v>
          </cell>
          <cell r="AB35222">
            <v>104260.12</v>
          </cell>
        </row>
        <row r="35228">
          <cell r="E35228">
            <v>0</v>
          </cell>
          <cell r="F35228">
            <v>0</v>
          </cell>
          <cell r="G35228">
            <v>0</v>
          </cell>
          <cell r="H35228">
            <v>0</v>
          </cell>
          <cell r="I35228">
            <v>0</v>
          </cell>
          <cell r="J35228">
            <v>0</v>
          </cell>
          <cell r="K35228">
            <v>0</v>
          </cell>
          <cell r="L35228">
            <v>0</v>
          </cell>
          <cell r="M35228">
            <v>0</v>
          </cell>
          <cell r="N35228">
            <v>0</v>
          </cell>
          <cell r="O35228">
            <v>0</v>
          </cell>
          <cell r="P35228">
            <v>0</v>
          </cell>
          <cell r="Q35228">
            <v>0</v>
          </cell>
          <cell r="R35228">
            <v>0</v>
          </cell>
          <cell r="S35228">
            <v>0</v>
          </cell>
          <cell r="T35228">
            <v>0</v>
          </cell>
          <cell r="U35228">
            <v>0</v>
          </cell>
          <cell r="V35228">
            <v>0</v>
          </cell>
          <cell r="W35228">
            <v>0</v>
          </cell>
          <cell r="X35228">
            <v>0</v>
          </cell>
          <cell r="Y35228">
            <v>0</v>
          </cell>
          <cell r="Z35228">
            <v>0</v>
          </cell>
          <cell r="AA35228">
            <v>0</v>
          </cell>
          <cell r="AB35228">
            <v>0</v>
          </cell>
        </row>
        <row r="35257">
          <cell r="E35257">
            <v>0</v>
          </cell>
          <cell r="F35257">
            <v>0</v>
          </cell>
          <cell r="G35257">
            <v>0</v>
          </cell>
          <cell r="H35257">
            <v>0</v>
          </cell>
          <cell r="I35257">
            <v>0</v>
          </cell>
          <cell r="J35257">
            <v>0</v>
          </cell>
          <cell r="K35257">
            <v>0</v>
          </cell>
          <cell r="L35257">
            <v>0</v>
          </cell>
          <cell r="M35257">
            <v>0</v>
          </cell>
          <cell r="N35257">
            <v>0</v>
          </cell>
          <cell r="O35257">
            <v>0</v>
          </cell>
          <cell r="P35257">
            <v>0</v>
          </cell>
          <cell r="Q35257">
            <v>0</v>
          </cell>
          <cell r="R35257">
            <v>0</v>
          </cell>
          <cell r="S35257">
            <v>0</v>
          </cell>
          <cell r="T35257">
            <v>0</v>
          </cell>
          <cell r="U35257">
            <v>0</v>
          </cell>
          <cell r="V35257">
            <v>0</v>
          </cell>
          <cell r="W35257">
            <v>0</v>
          </cell>
          <cell r="X35257">
            <v>0</v>
          </cell>
          <cell r="Y35257">
            <v>0</v>
          </cell>
          <cell r="Z35257">
            <v>0</v>
          </cell>
          <cell r="AA35257">
            <v>0</v>
          </cell>
          <cell r="AB35257">
            <v>0</v>
          </cell>
        </row>
        <row r="35261">
          <cell r="E35261">
            <v>0</v>
          </cell>
          <cell r="F35261">
            <v>0</v>
          </cell>
          <cell r="G35261">
            <v>0</v>
          </cell>
          <cell r="H35261">
            <v>0</v>
          </cell>
          <cell r="I35261">
            <v>0</v>
          </cell>
          <cell r="J35261">
            <v>0</v>
          </cell>
          <cell r="K35261">
            <v>0</v>
          </cell>
          <cell r="Q35261">
            <v>0</v>
          </cell>
          <cell r="R35261">
            <v>0</v>
          </cell>
          <cell r="S35261">
            <v>0</v>
          </cell>
          <cell r="T35261">
            <v>0</v>
          </cell>
          <cell r="U35261">
            <v>0</v>
          </cell>
          <cell r="V35261">
            <v>0</v>
          </cell>
          <cell r="W35261">
            <v>0</v>
          </cell>
          <cell r="X35261">
            <v>0</v>
          </cell>
          <cell r="Y35261">
            <v>0</v>
          </cell>
          <cell r="Z35261">
            <v>0</v>
          </cell>
          <cell r="AA35261">
            <v>0</v>
          </cell>
          <cell r="AB35261">
            <v>0</v>
          </cell>
        </row>
        <row r="35743">
          <cell r="E35743">
            <v>23761000</v>
          </cell>
          <cell r="F35743">
            <v>22736000</v>
          </cell>
          <cell r="G35743">
            <v>-1025000</v>
          </cell>
          <cell r="H35743">
            <v>4777457.2</v>
          </cell>
          <cell r="I35743">
            <v>7330252.3699999992</v>
          </cell>
          <cell r="J35743">
            <v>3581833.2800000003</v>
          </cell>
          <cell r="K35743">
            <v>8069209.6699999999</v>
          </cell>
          <cell r="L35743">
            <v>0</v>
          </cell>
          <cell r="M35743">
            <v>0</v>
          </cell>
          <cell r="N35743">
            <v>0</v>
          </cell>
          <cell r="O35743">
            <v>1025000</v>
          </cell>
          <cell r="P35743">
            <v>1025000</v>
          </cell>
          <cell r="Q35743">
            <v>1201530</v>
          </cell>
          <cell r="R35743">
            <v>1805307.5699999998</v>
          </cell>
          <cell r="S35743">
            <v>1770619.6300000004</v>
          </cell>
          <cell r="T35743">
            <v>2962433.63</v>
          </cell>
          <cell r="U35743">
            <v>2847358.6199999992</v>
          </cell>
          <cell r="V35743">
            <v>1520460.12</v>
          </cell>
          <cell r="W35743">
            <v>1596660.62</v>
          </cell>
          <cell r="X35743">
            <v>1697506.38</v>
          </cell>
          <cell r="Y35743">
            <v>287666.28000000003</v>
          </cell>
          <cell r="Z35743">
            <v>2891645.71</v>
          </cell>
          <cell r="AA35743">
            <v>1669435.4800000004</v>
          </cell>
          <cell r="AB35743">
            <v>2483128.48</v>
          </cell>
        </row>
        <row r="35855">
          <cell r="E35855">
            <v>34710000</v>
          </cell>
          <cell r="F35855">
            <v>10360290.73</v>
          </cell>
          <cell r="G35855">
            <v>-24349709.27</v>
          </cell>
          <cell r="H35855">
            <v>177364.26</v>
          </cell>
          <cell r="I35855">
            <v>9808453.3399999999</v>
          </cell>
          <cell r="J35855">
            <v>4674876.5</v>
          </cell>
          <cell r="K35855">
            <v>15344393.690000003</v>
          </cell>
          <cell r="L35855">
            <v>0</v>
          </cell>
          <cell r="M35855">
            <v>9647079.1500000004</v>
          </cell>
          <cell r="N35855">
            <v>4203874.24</v>
          </cell>
          <cell r="O35855">
            <v>8011606.3900000015</v>
          </cell>
          <cell r="P35855">
            <v>21862559.779999997</v>
          </cell>
          <cell r="Q35855">
            <v>0</v>
          </cell>
          <cell r="R35855">
            <v>77753.36</v>
          </cell>
          <cell r="S35855">
            <v>99610.9</v>
          </cell>
          <cell r="T35855">
            <v>2237.6799999999994</v>
          </cell>
          <cell r="U35855">
            <v>129092.54999999999</v>
          </cell>
          <cell r="V35855">
            <v>30043.96</v>
          </cell>
          <cell r="W35855">
            <v>39995.51</v>
          </cell>
          <cell r="X35855">
            <v>174552.75</v>
          </cell>
          <cell r="Y35855">
            <v>256454</v>
          </cell>
          <cell r="Z35855">
            <v>214056.34</v>
          </cell>
          <cell r="AA35855">
            <v>1192669.49</v>
          </cell>
          <cell r="AB35855">
            <v>5926061.4699999997</v>
          </cell>
        </row>
        <row r="35861">
          <cell r="E35861">
            <v>0</v>
          </cell>
          <cell r="F35861">
            <v>0</v>
          </cell>
          <cell r="G35861">
            <v>0</v>
          </cell>
          <cell r="H35861">
            <v>0</v>
          </cell>
          <cell r="I35861">
            <v>0</v>
          </cell>
          <cell r="J35861">
            <v>0</v>
          </cell>
          <cell r="K35861">
            <v>0</v>
          </cell>
          <cell r="L35861">
            <v>0</v>
          </cell>
          <cell r="M35861">
            <v>0</v>
          </cell>
          <cell r="N35861">
            <v>0</v>
          </cell>
          <cell r="O35861">
            <v>0</v>
          </cell>
          <cell r="P35861">
            <v>0</v>
          </cell>
          <cell r="Q35861">
            <v>0</v>
          </cell>
          <cell r="R35861">
            <v>0</v>
          </cell>
          <cell r="S35861">
            <v>0</v>
          </cell>
          <cell r="T35861">
            <v>0</v>
          </cell>
          <cell r="U35861">
            <v>0</v>
          </cell>
          <cell r="V35861">
            <v>0</v>
          </cell>
          <cell r="W35861">
            <v>0</v>
          </cell>
          <cell r="X35861">
            <v>0</v>
          </cell>
          <cell r="Y35861">
            <v>0</v>
          </cell>
          <cell r="Z35861">
            <v>0</v>
          </cell>
          <cell r="AA35861">
            <v>0</v>
          </cell>
          <cell r="AB35861">
            <v>0</v>
          </cell>
        </row>
        <row r="35890">
          <cell r="E35890">
            <v>0</v>
          </cell>
          <cell r="F35890">
            <v>0</v>
          </cell>
          <cell r="G35890">
            <v>0</v>
          </cell>
          <cell r="H35890">
            <v>0</v>
          </cell>
          <cell r="I35890">
            <v>0</v>
          </cell>
          <cell r="J35890">
            <v>0</v>
          </cell>
          <cell r="K35890">
            <v>0</v>
          </cell>
          <cell r="L35890">
            <v>0</v>
          </cell>
          <cell r="M35890">
            <v>0</v>
          </cell>
          <cell r="N35890">
            <v>0</v>
          </cell>
          <cell r="O35890">
            <v>0</v>
          </cell>
          <cell r="P35890">
            <v>0</v>
          </cell>
          <cell r="Q35890">
            <v>0</v>
          </cell>
          <cell r="R35890">
            <v>0</v>
          </cell>
          <cell r="S35890">
            <v>0</v>
          </cell>
          <cell r="T35890">
            <v>0</v>
          </cell>
          <cell r="U35890">
            <v>0</v>
          </cell>
          <cell r="V35890">
            <v>0</v>
          </cell>
          <cell r="W35890">
            <v>0</v>
          </cell>
          <cell r="X35890">
            <v>0</v>
          </cell>
          <cell r="Y35890">
            <v>0</v>
          </cell>
          <cell r="Z35890">
            <v>0</v>
          </cell>
          <cell r="AA35890">
            <v>0</v>
          </cell>
          <cell r="AB35890">
            <v>0</v>
          </cell>
        </row>
        <row r="35894">
          <cell r="E35894">
            <v>0</v>
          </cell>
          <cell r="F35894">
            <v>0</v>
          </cell>
          <cell r="G35894">
            <v>0</v>
          </cell>
          <cell r="H35894">
            <v>0</v>
          </cell>
          <cell r="I35894">
            <v>0</v>
          </cell>
          <cell r="J35894">
            <v>0</v>
          </cell>
          <cell r="K35894">
            <v>0</v>
          </cell>
          <cell r="Q35894">
            <v>0</v>
          </cell>
          <cell r="R35894">
            <v>0</v>
          </cell>
          <cell r="S35894">
            <v>0</v>
          </cell>
          <cell r="T35894">
            <v>0</v>
          </cell>
          <cell r="U35894">
            <v>0</v>
          </cell>
          <cell r="V35894">
            <v>0</v>
          </cell>
          <cell r="W35894">
            <v>0</v>
          </cell>
          <cell r="X35894">
            <v>0</v>
          </cell>
          <cell r="Y35894">
            <v>0</v>
          </cell>
          <cell r="Z35894">
            <v>0</v>
          </cell>
          <cell r="AA35894">
            <v>0</v>
          </cell>
          <cell r="AB35894">
            <v>0</v>
          </cell>
        </row>
        <row r="35954">
          <cell r="E35954">
            <v>3017000</v>
          </cell>
          <cell r="H35954">
            <v>622805.54</v>
          </cell>
          <cell r="I35954">
            <v>774606.58000000007</v>
          </cell>
          <cell r="J35954">
            <v>855010.23</v>
          </cell>
          <cell r="K35954">
            <v>764577.64999999991</v>
          </cell>
          <cell r="L35954">
            <v>0</v>
          </cell>
          <cell r="M35954">
            <v>0</v>
          </cell>
          <cell r="N35954">
            <v>0</v>
          </cell>
          <cell r="O35954">
            <v>0</v>
          </cell>
          <cell r="P35954">
            <v>0</v>
          </cell>
          <cell r="Q35954">
            <v>188707.4</v>
          </cell>
          <cell r="R35954">
            <v>185205.44</v>
          </cell>
          <cell r="S35954">
            <v>248892.7</v>
          </cell>
          <cell r="T35954">
            <v>202967.86</v>
          </cell>
          <cell r="U35954">
            <v>371870.86</v>
          </cell>
          <cell r="V35954">
            <v>199767.8600000001</v>
          </cell>
          <cell r="W35954">
            <v>253896.49</v>
          </cell>
          <cell r="X35954">
            <v>285394.41999999993</v>
          </cell>
          <cell r="Y35954">
            <v>315719.32000000007</v>
          </cell>
          <cell r="Z35954">
            <v>237232.66999999993</v>
          </cell>
          <cell r="AA35954">
            <v>457579.68000000017</v>
          </cell>
          <cell r="AB35954">
            <v>69765.299999999814</v>
          </cell>
        </row>
        <row r="36066">
          <cell r="E36066">
            <v>471000</v>
          </cell>
          <cell r="H36066">
            <v>222608.89</v>
          </cell>
          <cell r="I36066">
            <v>49332.42</v>
          </cell>
          <cell r="J36066">
            <v>25789.990000000009</v>
          </cell>
          <cell r="K36066">
            <v>122253</v>
          </cell>
          <cell r="L36066">
            <v>0</v>
          </cell>
          <cell r="M36066">
            <v>0</v>
          </cell>
          <cell r="N36066">
            <v>0</v>
          </cell>
          <cell r="O36066">
            <v>0</v>
          </cell>
          <cell r="P36066">
            <v>0</v>
          </cell>
          <cell r="Q36066">
            <v>0</v>
          </cell>
          <cell r="R36066">
            <v>132630</v>
          </cell>
          <cell r="S36066">
            <v>89978.89</v>
          </cell>
          <cell r="T36066">
            <v>0</v>
          </cell>
          <cell r="U36066">
            <v>10600</v>
          </cell>
          <cell r="V36066">
            <v>38732.42</v>
          </cell>
          <cell r="W36066">
            <v>19769.490000000009</v>
          </cell>
          <cell r="X36066">
            <v>2977.5</v>
          </cell>
          <cell r="Y36066">
            <v>3043</v>
          </cell>
          <cell r="Z36066">
            <v>0</v>
          </cell>
          <cell r="AA36066">
            <v>0</v>
          </cell>
          <cell r="AB36066">
            <v>122253</v>
          </cell>
        </row>
        <row r="36072">
          <cell r="E36072">
            <v>0</v>
          </cell>
          <cell r="H36072">
            <v>0</v>
          </cell>
          <cell r="I36072">
            <v>0</v>
          </cell>
          <cell r="J36072">
            <v>0</v>
          </cell>
          <cell r="K36072">
            <v>0</v>
          </cell>
          <cell r="L36072">
            <v>0</v>
          </cell>
          <cell r="M36072">
            <v>0</v>
          </cell>
          <cell r="N36072">
            <v>0</v>
          </cell>
          <cell r="O36072">
            <v>0</v>
          </cell>
          <cell r="P36072">
            <v>0</v>
          </cell>
          <cell r="Q36072">
            <v>0</v>
          </cell>
          <cell r="R36072">
            <v>0</v>
          </cell>
          <cell r="S36072">
            <v>0</v>
          </cell>
          <cell r="T36072">
            <v>0</v>
          </cell>
          <cell r="U36072">
            <v>0</v>
          </cell>
          <cell r="V36072">
            <v>0</v>
          </cell>
          <cell r="W36072">
            <v>0</v>
          </cell>
          <cell r="X36072">
            <v>0</v>
          </cell>
          <cell r="Y36072">
            <v>0</v>
          </cell>
          <cell r="Z36072">
            <v>0</v>
          </cell>
          <cell r="AA36072">
            <v>0</v>
          </cell>
          <cell r="AB36072">
            <v>0</v>
          </cell>
        </row>
        <row r="36101">
          <cell r="E36101">
            <v>0</v>
          </cell>
          <cell r="H36101">
            <v>0</v>
          </cell>
          <cell r="I36101">
            <v>0</v>
          </cell>
          <cell r="J36101">
            <v>0</v>
          </cell>
          <cell r="K36101">
            <v>0</v>
          </cell>
          <cell r="L36101">
            <v>0</v>
          </cell>
          <cell r="M36101">
            <v>0</v>
          </cell>
          <cell r="N36101">
            <v>0</v>
          </cell>
          <cell r="O36101">
            <v>0</v>
          </cell>
          <cell r="P36101">
            <v>0</v>
          </cell>
          <cell r="Q36101">
            <v>0</v>
          </cell>
          <cell r="R36101">
            <v>0</v>
          </cell>
          <cell r="S36101">
            <v>0</v>
          </cell>
          <cell r="T36101">
            <v>0</v>
          </cell>
          <cell r="U36101">
            <v>0</v>
          </cell>
          <cell r="V36101">
            <v>0</v>
          </cell>
          <cell r="W36101">
            <v>0</v>
          </cell>
          <cell r="X36101">
            <v>0</v>
          </cell>
          <cell r="Y36101">
            <v>0</v>
          </cell>
          <cell r="Z36101">
            <v>0</v>
          </cell>
          <cell r="AA36101">
            <v>0</v>
          </cell>
          <cell r="AB36101">
            <v>0</v>
          </cell>
        </row>
        <row r="36105">
          <cell r="E36105">
            <v>0</v>
          </cell>
          <cell r="H36105">
            <v>0</v>
          </cell>
          <cell r="I36105">
            <v>0</v>
          </cell>
          <cell r="J36105">
            <v>0</v>
          </cell>
          <cell r="K36105">
            <v>0</v>
          </cell>
          <cell r="Q36105">
            <v>0</v>
          </cell>
          <cell r="R36105">
            <v>0</v>
          </cell>
          <cell r="S36105">
            <v>0</v>
          </cell>
          <cell r="T36105">
            <v>0</v>
          </cell>
          <cell r="U36105">
            <v>0</v>
          </cell>
          <cell r="V36105">
            <v>0</v>
          </cell>
          <cell r="W36105">
            <v>0</v>
          </cell>
          <cell r="X36105">
            <v>0</v>
          </cell>
          <cell r="Y36105">
            <v>0</v>
          </cell>
          <cell r="Z36105">
            <v>0</v>
          </cell>
          <cell r="AA36105">
            <v>0</v>
          </cell>
          <cell r="AB36105">
            <v>0</v>
          </cell>
        </row>
        <row r="36165">
          <cell r="E36165">
            <v>3004000</v>
          </cell>
          <cell r="H36165">
            <v>727049.9</v>
          </cell>
          <cell r="I36165">
            <v>916938.5</v>
          </cell>
          <cell r="J36165">
            <v>732474.5</v>
          </cell>
          <cell r="K36165">
            <v>627537.1</v>
          </cell>
          <cell r="L36165">
            <v>0</v>
          </cell>
          <cell r="M36165">
            <v>0</v>
          </cell>
          <cell r="N36165">
            <v>0</v>
          </cell>
          <cell r="O36165">
            <v>0</v>
          </cell>
          <cell r="P36165">
            <v>0</v>
          </cell>
          <cell r="Q36165">
            <v>0</v>
          </cell>
          <cell r="R36165">
            <v>459433.4</v>
          </cell>
          <cell r="S36165">
            <v>267616.5</v>
          </cell>
          <cell r="T36165">
            <v>242616.5</v>
          </cell>
          <cell r="U36165">
            <v>431705.5</v>
          </cell>
          <cell r="V36165">
            <v>242616.5</v>
          </cell>
          <cell r="W36165">
            <v>242491.5</v>
          </cell>
          <cell r="X36165">
            <v>247491.5</v>
          </cell>
          <cell r="Y36165">
            <v>242491.5</v>
          </cell>
          <cell r="Z36165">
            <v>242491.5</v>
          </cell>
          <cell r="AA36165">
            <v>385045.6</v>
          </cell>
          <cell r="AB36165">
            <v>0</v>
          </cell>
        </row>
        <row r="36277">
          <cell r="E36277">
            <v>825000</v>
          </cell>
          <cell r="H36277">
            <v>14478.46</v>
          </cell>
          <cell r="I36277">
            <v>119403.4</v>
          </cell>
          <cell r="J36277">
            <v>112694.38</v>
          </cell>
          <cell r="K36277">
            <v>578404.51</v>
          </cell>
          <cell r="L36277">
            <v>0</v>
          </cell>
          <cell r="M36277">
            <v>0</v>
          </cell>
          <cell r="N36277">
            <v>0</v>
          </cell>
          <cell r="O36277">
            <v>0</v>
          </cell>
          <cell r="P36277">
            <v>0</v>
          </cell>
          <cell r="Q36277">
            <v>0</v>
          </cell>
          <cell r="R36277">
            <v>4427</v>
          </cell>
          <cell r="S36277">
            <v>10051.459999999999</v>
          </cell>
          <cell r="T36277">
            <v>3979.54</v>
          </cell>
          <cell r="U36277">
            <v>43986.490000000005</v>
          </cell>
          <cell r="V36277">
            <v>71437.37</v>
          </cell>
          <cell r="W36277">
            <v>38901</v>
          </cell>
          <cell r="X36277">
            <v>28994.12</v>
          </cell>
          <cell r="Y36277">
            <v>44799.26</v>
          </cell>
          <cell r="Z36277">
            <v>60061</v>
          </cell>
          <cell r="AA36277">
            <v>24745.4</v>
          </cell>
          <cell r="AB36277">
            <v>493598.11</v>
          </cell>
        </row>
        <row r="36283">
          <cell r="E36283">
            <v>0</v>
          </cell>
          <cell r="H36283">
            <v>0</v>
          </cell>
          <cell r="I36283">
            <v>0</v>
          </cell>
          <cell r="J36283">
            <v>0</v>
          </cell>
          <cell r="K36283">
            <v>0</v>
          </cell>
          <cell r="L36283">
            <v>0</v>
          </cell>
          <cell r="M36283">
            <v>0</v>
          </cell>
          <cell r="N36283">
            <v>0</v>
          </cell>
          <cell r="O36283">
            <v>0</v>
          </cell>
          <cell r="P36283">
            <v>0</v>
          </cell>
          <cell r="Q36283">
            <v>0</v>
          </cell>
          <cell r="R36283">
            <v>0</v>
          </cell>
          <cell r="S36283">
            <v>0</v>
          </cell>
          <cell r="T36283">
            <v>0</v>
          </cell>
          <cell r="U36283">
            <v>0</v>
          </cell>
          <cell r="V36283">
            <v>0</v>
          </cell>
          <cell r="W36283">
            <v>0</v>
          </cell>
          <cell r="X36283">
            <v>0</v>
          </cell>
          <cell r="Y36283">
            <v>0</v>
          </cell>
          <cell r="Z36283">
            <v>0</v>
          </cell>
          <cell r="AA36283">
            <v>0</v>
          </cell>
          <cell r="AB36283">
            <v>0</v>
          </cell>
        </row>
        <row r="36312">
          <cell r="E36312">
            <v>0</v>
          </cell>
          <cell r="H36312">
            <v>0</v>
          </cell>
          <cell r="I36312">
            <v>0</v>
          </cell>
          <cell r="J36312">
            <v>0</v>
          </cell>
          <cell r="K36312">
            <v>0</v>
          </cell>
          <cell r="L36312">
            <v>0</v>
          </cell>
          <cell r="M36312">
            <v>0</v>
          </cell>
          <cell r="N36312">
            <v>0</v>
          </cell>
          <cell r="O36312">
            <v>0</v>
          </cell>
          <cell r="P36312">
            <v>0</v>
          </cell>
          <cell r="Q36312">
            <v>0</v>
          </cell>
          <cell r="R36312">
            <v>0</v>
          </cell>
          <cell r="S36312">
            <v>0</v>
          </cell>
          <cell r="T36312">
            <v>0</v>
          </cell>
          <cell r="U36312">
            <v>0</v>
          </cell>
          <cell r="V36312">
            <v>0</v>
          </cell>
          <cell r="W36312">
            <v>0</v>
          </cell>
          <cell r="X36312">
            <v>0</v>
          </cell>
          <cell r="Y36312">
            <v>0</v>
          </cell>
          <cell r="Z36312">
            <v>0</v>
          </cell>
          <cell r="AA36312">
            <v>0</v>
          </cell>
          <cell r="AB36312">
            <v>0</v>
          </cell>
        </row>
        <row r="36316">
          <cell r="E36316">
            <v>0</v>
          </cell>
          <cell r="H36316">
            <v>0</v>
          </cell>
          <cell r="I36316">
            <v>0</v>
          </cell>
          <cell r="J36316">
            <v>0</v>
          </cell>
          <cell r="K36316">
            <v>0</v>
          </cell>
          <cell r="Q36316">
            <v>0</v>
          </cell>
          <cell r="R36316">
            <v>0</v>
          </cell>
          <cell r="S36316">
            <v>0</v>
          </cell>
          <cell r="T36316">
            <v>0</v>
          </cell>
          <cell r="U36316">
            <v>0</v>
          </cell>
          <cell r="V36316">
            <v>0</v>
          </cell>
          <cell r="W36316">
            <v>0</v>
          </cell>
          <cell r="X36316">
            <v>0</v>
          </cell>
          <cell r="Y36316">
            <v>0</v>
          </cell>
          <cell r="Z36316">
            <v>0</v>
          </cell>
          <cell r="AA36316">
            <v>0</v>
          </cell>
          <cell r="AB36316">
            <v>0</v>
          </cell>
        </row>
        <row r="36339">
          <cell r="H36339">
            <v>0</v>
          </cell>
          <cell r="I36339">
            <v>0</v>
          </cell>
          <cell r="J36339">
            <v>0</v>
          </cell>
          <cell r="K36339">
            <v>0</v>
          </cell>
          <cell r="Q36339">
            <v>0</v>
          </cell>
          <cell r="R36339">
            <v>0</v>
          </cell>
          <cell r="S36339">
            <v>0</v>
          </cell>
          <cell r="T36339">
            <v>0</v>
          </cell>
          <cell r="U36339">
            <v>0</v>
          </cell>
          <cell r="V36339">
            <v>0</v>
          </cell>
          <cell r="W36339">
            <v>0</v>
          </cell>
          <cell r="X36339">
            <v>0</v>
          </cell>
          <cell r="Y36339">
            <v>0</v>
          </cell>
          <cell r="Z36339">
            <v>0</v>
          </cell>
          <cell r="AA36339">
            <v>0</v>
          </cell>
          <cell r="AB36339">
            <v>0</v>
          </cell>
        </row>
        <row r="36376">
          <cell r="E36376">
            <v>3003000</v>
          </cell>
          <cell r="H36376">
            <v>761483.35000000009</v>
          </cell>
          <cell r="I36376">
            <v>928924.5</v>
          </cell>
          <cell r="J36376">
            <v>697442.54</v>
          </cell>
          <cell r="K36376">
            <v>615149.61</v>
          </cell>
          <cell r="L36376">
            <v>0</v>
          </cell>
          <cell r="M36376">
            <v>0</v>
          </cell>
          <cell r="N36376">
            <v>0</v>
          </cell>
          <cell r="O36376">
            <v>0</v>
          </cell>
          <cell r="P36376">
            <v>0</v>
          </cell>
          <cell r="Q36376">
            <v>201136</v>
          </cell>
          <cell r="R36376">
            <v>252870.32</v>
          </cell>
          <cell r="S36376">
            <v>307477.03000000003</v>
          </cell>
          <cell r="T36376">
            <v>244629</v>
          </cell>
          <cell r="U36376">
            <v>443691.5</v>
          </cell>
          <cell r="V36376">
            <v>240604</v>
          </cell>
          <cell r="W36376">
            <v>223204.18</v>
          </cell>
          <cell r="X36376">
            <v>223192.18</v>
          </cell>
          <cell r="Y36376">
            <v>251046.18</v>
          </cell>
          <cell r="Z36376">
            <v>245748.98</v>
          </cell>
          <cell r="AA36376">
            <v>247887.3</v>
          </cell>
          <cell r="AB36376">
            <v>121513.33</v>
          </cell>
        </row>
        <row r="36488">
          <cell r="E36488">
            <v>775000</v>
          </cell>
          <cell r="H36488">
            <v>68883.360000000001</v>
          </cell>
          <cell r="I36488">
            <v>74617.459999999992</v>
          </cell>
          <cell r="J36488">
            <v>252550.25</v>
          </cell>
          <cell r="K36488">
            <v>299891.23</v>
          </cell>
          <cell r="L36488">
            <v>0</v>
          </cell>
          <cell r="M36488">
            <v>0</v>
          </cell>
          <cell r="N36488">
            <v>0</v>
          </cell>
          <cell r="O36488">
            <v>0</v>
          </cell>
          <cell r="P36488">
            <v>0</v>
          </cell>
          <cell r="Q36488">
            <v>0</v>
          </cell>
          <cell r="R36488">
            <v>0</v>
          </cell>
          <cell r="S36488">
            <v>68883.360000000001</v>
          </cell>
          <cell r="T36488">
            <v>9818.7000000000007</v>
          </cell>
          <cell r="U36488">
            <v>44900.5</v>
          </cell>
          <cell r="V36488">
            <v>19898.260000000002</v>
          </cell>
          <cell r="W36488">
            <v>66350.540000000008</v>
          </cell>
          <cell r="X36488">
            <v>98582.93</v>
          </cell>
          <cell r="Y36488">
            <v>87616.78</v>
          </cell>
          <cell r="Z36488">
            <v>21013.73</v>
          </cell>
          <cell r="AA36488">
            <v>22150</v>
          </cell>
          <cell r="AB36488">
            <v>256727.5</v>
          </cell>
        </row>
        <row r="36494">
          <cell r="E36494">
            <v>0</v>
          </cell>
          <cell r="H36494">
            <v>0</v>
          </cell>
          <cell r="I36494">
            <v>0</v>
          </cell>
          <cell r="J36494">
            <v>0</v>
          </cell>
          <cell r="K36494">
            <v>0</v>
          </cell>
          <cell r="L36494">
            <v>0</v>
          </cell>
          <cell r="M36494">
            <v>0</v>
          </cell>
          <cell r="N36494">
            <v>0</v>
          </cell>
          <cell r="O36494">
            <v>0</v>
          </cell>
          <cell r="P36494">
            <v>0</v>
          </cell>
          <cell r="Q36494">
            <v>0</v>
          </cell>
          <cell r="R36494">
            <v>0</v>
          </cell>
          <cell r="S36494">
            <v>0</v>
          </cell>
          <cell r="T36494">
            <v>0</v>
          </cell>
          <cell r="U36494">
            <v>0</v>
          </cell>
          <cell r="V36494">
            <v>0</v>
          </cell>
          <cell r="W36494">
            <v>0</v>
          </cell>
          <cell r="X36494">
            <v>0</v>
          </cell>
          <cell r="Y36494">
            <v>0</v>
          </cell>
          <cell r="Z36494">
            <v>0</v>
          </cell>
          <cell r="AA36494">
            <v>0</v>
          </cell>
          <cell r="AB36494">
            <v>0</v>
          </cell>
        </row>
        <row r="36523">
          <cell r="E36523">
            <v>0</v>
          </cell>
          <cell r="H36523">
            <v>0</v>
          </cell>
          <cell r="I36523">
            <v>0</v>
          </cell>
          <cell r="J36523">
            <v>0</v>
          </cell>
          <cell r="K36523">
            <v>0</v>
          </cell>
          <cell r="L36523">
            <v>0</v>
          </cell>
          <cell r="M36523">
            <v>0</v>
          </cell>
          <cell r="N36523">
            <v>0</v>
          </cell>
          <cell r="O36523">
            <v>0</v>
          </cell>
          <cell r="P36523">
            <v>0</v>
          </cell>
          <cell r="Q36523">
            <v>0</v>
          </cell>
          <cell r="R36523">
            <v>0</v>
          </cell>
          <cell r="S36523">
            <v>0</v>
          </cell>
          <cell r="T36523">
            <v>0</v>
          </cell>
          <cell r="U36523">
            <v>0</v>
          </cell>
          <cell r="V36523">
            <v>0</v>
          </cell>
          <cell r="W36523">
            <v>0</v>
          </cell>
          <cell r="X36523">
            <v>0</v>
          </cell>
          <cell r="Y36523">
            <v>0</v>
          </cell>
          <cell r="Z36523">
            <v>0</v>
          </cell>
          <cell r="AA36523">
            <v>0</v>
          </cell>
          <cell r="AB36523">
            <v>0</v>
          </cell>
        </row>
        <row r="36527">
          <cell r="E36527">
            <v>0</v>
          </cell>
          <cell r="H36527">
            <v>0</v>
          </cell>
          <cell r="I36527">
            <v>0</v>
          </cell>
          <cell r="J36527">
            <v>0</v>
          </cell>
          <cell r="K36527">
            <v>0</v>
          </cell>
          <cell r="Q36527">
            <v>0</v>
          </cell>
          <cell r="R36527">
            <v>0</v>
          </cell>
          <cell r="S36527">
            <v>0</v>
          </cell>
          <cell r="T36527">
            <v>0</v>
          </cell>
          <cell r="U36527">
            <v>0</v>
          </cell>
          <cell r="V36527">
            <v>0</v>
          </cell>
          <cell r="W36527">
            <v>0</v>
          </cell>
          <cell r="X36527">
            <v>0</v>
          </cell>
          <cell r="Y36527">
            <v>0</v>
          </cell>
          <cell r="Z36527">
            <v>0</v>
          </cell>
          <cell r="AA36527">
            <v>0</v>
          </cell>
          <cell r="AB36527">
            <v>0</v>
          </cell>
        </row>
        <row r="36587">
          <cell r="E36587">
            <v>3003000</v>
          </cell>
          <cell r="H36587">
            <v>695316.04</v>
          </cell>
          <cell r="I36587">
            <v>905786.64</v>
          </cell>
          <cell r="J36587">
            <v>760054.15999999992</v>
          </cell>
          <cell r="K36587">
            <v>641843.16</v>
          </cell>
          <cell r="L36587">
            <v>0</v>
          </cell>
          <cell r="M36587">
            <v>0</v>
          </cell>
          <cell r="N36587">
            <v>0</v>
          </cell>
          <cell r="O36587">
            <v>0</v>
          </cell>
          <cell r="P36587">
            <v>0</v>
          </cell>
          <cell r="Q36587">
            <v>204298.88</v>
          </cell>
          <cell r="R36587">
            <v>184424</v>
          </cell>
          <cell r="S36587">
            <v>306593.15999999997</v>
          </cell>
          <cell r="T36587">
            <v>237527.64</v>
          </cell>
          <cell r="U36587">
            <v>427655</v>
          </cell>
          <cell r="V36587">
            <v>240604</v>
          </cell>
          <cell r="W36587">
            <v>242616.5</v>
          </cell>
          <cell r="X36587">
            <v>274946.15999999997</v>
          </cell>
          <cell r="Y36587">
            <v>242491.5</v>
          </cell>
          <cell r="Z36587">
            <v>242491.5</v>
          </cell>
          <cell r="AA36587">
            <v>244940.68</v>
          </cell>
          <cell r="AB36587">
            <v>154410.98000000001</v>
          </cell>
        </row>
        <row r="36699">
          <cell r="E36699">
            <v>948000</v>
          </cell>
          <cell r="H36699">
            <v>42138</v>
          </cell>
          <cell r="I36699">
            <v>151805.72999999998</v>
          </cell>
          <cell r="J36699">
            <v>394100.37</v>
          </cell>
          <cell r="K36699">
            <v>320092.24999999994</v>
          </cell>
          <cell r="L36699">
            <v>0</v>
          </cell>
          <cell r="M36699">
            <v>0</v>
          </cell>
          <cell r="N36699">
            <v>0</v>
          </cell>
          <cell r="O36699">
            <v>0</v>
          </cell>
          <cell r="P36699">
            <v>0</v>
          </cell>
          <cell r="Q36699">
            <v>0</v>
          </cell>
          <cell r="R36699">
            <v>7963</v>
          </cell>
          <cell r="S36699">
            <v>34175</v>
          </cell>
          <cell r="T36699">
            <v>15890</v>
          </cell>
          <cell r="U36699">
            <v>95200.1</v>
          </cell>
          <cell r="V36699">
            <v>40715.630000000005</v>
          </cell>
          <cell r="W36699">
            <v>26379.370000000003</v>
          </cell>
          <cell r="X36699">
            <v>264923</v>
          </cell>
          <cell r="Y36699">
            <v>102798</v>
          </cell>
          <cell r="Z36699">
            <v>97752.55</v>
          </cell>
          <cell r="AA36699">
            <v>82219.899999999994</v>
          </cell>
          <cell r="AB36699">
            <v>140119.79999999999</v>
          </cell>
        </row>
        <row r="36705">
          <cell r="E36705">
            <v>0</v>
          </cell>
          <cell r="H36705">
            <v>0</v>
          </cell>
          <cell r="I36705">
            <v>0</v>
          </cell>
          <cell r="J36705">
            <v>0</v>
          </cell>
          <cell r="K36705">
            <v>0</v>
          </cell>
          <cell r="L36705">
            <v>0</v>
          </cell>
          <cell r="M36705">
            <v>0</v>
          </cell>
          <cell r="N36705">
            <v>0</v>
          </cell>
          <cell r="O36705">
            <v>0</v>
          </cell>
          <cell r="P36705">
            <v>0</v>
          </cell>
          <cell r="Q36705">
            <v>0</v>
          </cell>
          <cell r="R36705">
            <v>0</v>
          </cell>
          <cell r="S36705">
            <v>0</v>
          </cell>
          <cell r="T36705">
            <v>0</v>
          </cell>
          <cell r="U36705">
            <v>0</v>
          </cell>
          <cell r="V36705">
            <v>0</v>
          </cell>
          <cell r="W36705">
            <v>0</v>
          </cell>
          <cell r="X36705">
            <v>0</v>
          </cell>
          <cell r="Y36705">
            <v>0</v>
          </cell>
          <cell r="Z36705">
            <v>0</v>
          </cell>
          <cell r="AA36705">
            <v>0</v>
          </cell>
          <cell r="AB36705">
            <v>0</v>
          </cell>
        </row>
        <row r="36734">
          <cell r="E36734">
            <v>0</v>
          </cell>
          <cell r="H36734">
            <v>0</v>
          </cell>
          <cell r="I36734">
            <v>0</v>
          </cell>
          <cell r="J36734">
            <v>0</v>
          </cell>
          <cell r="K36734">
            <v>0</v>
          </cell>
          <cell r="L36734">
            <v>0</v>
          </cell>
          <cell r="M36734">
            <v>0</v>
          </cell>
          <cell r="N36734">
            <v>0</v>
          </cell>
          <cell r="O36734">
            <v>0</v>
          </cell>
          <cell r="P36734">
            <v>0</v>
          </cell>
          <cell r="Q36734">
            <v>0</v>
          </cell>
          <cell r="R36734">
            <v>0</v>
          </cell>
          <cell r="S36734">
            <v>0</v>
          </cell>
          <cell r="T36734">
            <v>0</v>
          </cell>
          <cell r="U36734">
            <v>0</v>
          </cell>
          <cell r="V36734">
            <v>0</v>
          </cell>
          <cell r="W36734">
            <v>0</v>
          </cell>
          <cell r="X36734">
            <v>0</v>
          </cell>
          <cell r="Y36734">
            <v>0</v>
          </cell>
          <cell r="Z36734">
            <v>0</v>
          </cell>
          <cell r="AA36734">
            <v>0</v>
          </cell>
          <cell r="AB36734">
            <v>0</v>
          </cell>
        </row>
        <row r="36738">
          <cell r="E36738">
            <v>0</v>
          </cell>
          <cell r="H36738">
            <v>0</v>
          </cell>
          <cell r="I36738">
            <v>0</v>
          </cell>
          <cell r="J36738">
            <v>0</v>
          </cell>
          <cell r="K36738">
            <v>0</v>
          </cell>
          <cell r="Q36738">
            <v>0</v>
          </cell>
          <cell r="R36738">
            <v>0</v>
          </cell>
          <cell r="S36738">
            <v>0</v>
          </cell>
          <cell r="T36738">
            <v>0</v>
          </cell>
          <cell r="U36738">
            <v>0</v>
          </cell>
          <cell r="V36738">
            <v>0</v>
          </cell>
          <cell r="W36738">
            <v>0</v>
          </cell>
          <cell r="X36738">
            <v>0</v>
          </cell>
          <cell r="Y36738">
            <v>0</v>
          </cell>
          <cell r="Z36738">
            <v>0</v>
          </cell>
          <cell r="AA36738">
            <v>0</v>
          </cell>
          <cell r="AB36738">
            <v>0</v>
          </cell>
        </row>
        <row r="36798">
          <cell r="E36798">
            <v>3017000</v>
          </cell>
          <cell r="H36798">
            <v>693576.54</v>
          </cell>
          <cell r="I36798">
            <v>910507.98</v>
          </cell>
          <cell r="J36798">
            <v>727474.5</v>
          </cell>
          <cell r="K36798">
            <v>685440.98</v>
          </cell>
          <cell r="L36798">
            <v>0</v>
          </cell>
          <cell r="M36798">
            <v>0</v>
          </cell>
          <cell r="N36798">
            <v>0</v>
          </cell>
          <cell r="O36798">
            <v>0</v>
          </cell>
          <cell r="P36798">
            <v>0</v>
          </cell>
          <cell r="Q36798">
            <v>221492.18</v>
          </cell>
          <cell r="R36798">
            <v>220892.18</v>
          </cell>
          <cell r="S36798">
            <v>251192.18</v>
          </cell>
          <cell r="T36798">
            <v>221192.18</v>
          </cell>
          <cell r="U36798">
            <v>446699.3</v>
          </cell>
          <cell r="V36798">
            <v>242616.5</v>
          </cell>
          <cell r="W36798">
            <v>242491.5</v>
          </cell>
          <cell r="X36798">
            <v>242491.5</v>
          </cell>
          <cell r="Y36798">
            <v>242491.5</v>
          </cell>
          <cell r="Z36798">
            <v>242491.5</v>
          </cell>
          <cell r="AA36798">
            <v>247491.5</v>
          </cell>
          <cell r="AB36798">
            <v>195457.98</v>
          </cell>
        </row>
        <row r="36910">
          <cell r="E36910">
            <v>642000</v>
          </cell>
          <cell r="H36910">
            <v>107109.78</v>
          </cell>
          <cell r="I36910">
            <v>94613.39</v>
          </cell>
          <cell r="J36910">
            <v>113885.17</v>
          </cell>
          <cell r="K36910">
            <v>264836.57999999996</v>
          </cell>
          <cell r="L36910">
            <v>0</v>
          </cell>
          <cell r="M36910">
            <v>0</v>
          </cell>
          <cell r="N36910">
            <v>0</v>
          </cell>
          <cell r="O36910">
            <v>0</v>
          </cell>
          <cell r="P36910">
            <v>0</v>
          </cell>
          <cell r="Q36910">
            <v>1200</v>
          </cell>
          <cell r="R36910">
            <v>20775</v>
          </cell>
          <cell r="S36910">
            <v>85134.78</v>
          </cell>
          <cell r="T36910">
            <v>19004</v>
          </cell>
          <cell r="U36910">
            <v>9626</v>
          </cell>
          <cell r="V36910">
            <v>65983.39</v>
          </cell>
          <cell r="W36910">
            <v>31247.71</v>
          </cell>
          <cell r="X36910">
            <v>66786.459999999992</v>
          </cell>
          <cell r="Y36910">
            <v>15851</v>
          </cell>
          <cell r="Z36910">
            <v>40483.61</v>
          </cell>
          <cell r="AA36910">
            <v>12959.970000000001</v>
          </cell>
          <cell r="AB36910">
            <v>211393</v>
          </cell>
        </row>
        <row r="36916">
          <cell r="E36916">
            <v>0</v>
          </cell>
          <cell r="H36916">
            <v>0</v>
          </cell>
          <cell r="I36916">
            <v>0</v>
          </cell>
          <cell r="J36916">
            <v>0</v>
          </cell>
          <cell r="K36916">
            <v>0</v>
          </cell>
          <cell r="L36916">
            <v>0</v>
          </cell>
          <cell r="M36916">
            <v>0</v>
          </cell>
          <cell r="N36916">
            <v>0</v>
          </cell>
          <cell r="O36916">
            <v>0</v>
          </cell>
          <cell r="P36916">
            <v>0</v>
          </cell>
          <cell r="Q36916">
            <v>0</v>
          </cell>
          <cell r="R36916">
            <v>0</v>
          </cell>
          <cell r="S36916">
            <v>0</v>
          </cell>
          <cell r="T36916">
            <v>0</v>
          </cell>
          <cell r="U36916">
            <v>0</v>
          </cell>
          <cell r="V36916">
            <v>0</v>
          </cell>
          <cell r="W36916">
            <v>0</v>
          </cell>
          <cell r="X36916">
            <v>0</v>
          </cell>
          <cell r="Y36916">
            <v>0</v>
          </cell>
          <cell r="Z36916">
            <v>0</v>
          </cell>
          <cell r="AA36916">
            <v>0</v>
          </cell>
          <cell r="AB36916">
            <v>0</v>
          </cell>
        </row>
        <row r="36945">
          <cell r="E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6949">
          <cell r="E36949">
            <v>0</v>
          </cell>
          <cell r="H36949">
            <v>0</v>
          </cell>
          <cell r="I36949">
            <v>0</v>
          </cell>
          <cell r="J36949">
            <v>0</v>
          </cell>
          <cell r="K36949">
            <v>0</v>
          </cell>
          <cell r="Q36949">
            <v>0</v>
          </cell>
          <cell r="R36949">
            <v>0</v>
          </cell>
          <cell r="S36949">
            <v>0</v>
          </cell>
          <cell r="T36949">
            <v>0</v>
          </cell>
          <cell r="U36949">
            <v>0</v>
          </cell>
          <cell r="V36949">
            <v>0</v>
          </cell>
          <cell r="W36949">
            <v>0</v>
          </cell>
          <cell r="X36949">
            <v>0</v>
          </cell>
          <cell r="Y36949">
            <v>0</v>
          </cell>
          <cell r="Z36949">
            <v>0</v>
          </cell>
          <cell r="AA36949">
            <v>0</v>
          </cell>
          <cell r="AB36949">
            <v>0</v>
          </cell>
        </row>
        <row r="37009">
          <cell r="E37009">
            <v>3017000</v>
          </cell>
          <cell r="H37009">
            <v>757849.5</v>
          </cell>
          <cell r="I37009">
            <v>897865.20000000007</v>
          </cell>
          <cell r="J37009">
            <v>668201.54</v>
          </cell>
          <cell r="K37009">
            <v>693083.76</v>
          </cell>
          <cell r="L37009">
            <v>0</v>
          </cell>
          <cell r="M37009">
            <v>0</v>
          </cell>
          <cell r="N37009">
            <v>0</v>
          </cell>
          <cell r="O37009">
            <v>0</v>
          </cell>
          <cell r="P37009">
            <v>0</v>
          </cell>
          <cell r="Q37009">
            <v>180862.04</v>
          </cell>
          <cell r="R37009">
            <v>180852.04</v>
          </cell>
          <cell r="S37009">
            <v>396135.42</v>
          </cell>
          <cell r="T37009">
            <v>242616.5</v>
          </cell>
          <cell r="U37009">
            <v>433079.34</v>
          </cell>
          <cell r="V37009">
            <v>222169.36</v>
          </cell>
          <cell r="W37009">
            <v>226067.18</v>
          </cell>
          <cell r="X37009">
            <v>221067.18</v>
          </cell>
          <cell r="Y37009">
            <v>221067.18</v>
          </cell>
          <cell r="Z37009">
            <v>247096.36</v>
          </cell>
          <cell r="AA37009">
            <v>215075</v>
          </cell>
          <cell r="AB37009">
            <v>230912.4</v>
          </cell>
        </row>
        <row r="37121">
          <cell r="E37121">
            <v>688000</v>
          </cell>
          <cell r="H37121">
            <v>59164.399999999994</v>
          </cell>
          <cell r="I37121">
            <v>162791.71</v>
          </cell>
          <cell r="J37121">
            <v>127565.53</v>
          </cell>
          <cell r="K37121">
            <v>150849.92000000001</v>
          </cell>
          <cell r="L37121">
            <v>0</v>
          </cell>
          <cell r="M37121">
            <v>0</v>
          </cell>
          <cell r="N37121">
            <v>0</v>
          </cell>
          <cell r="O37121">
            <v>0</v>
          </cell>
          <cell r="P37121">
            <v>0</v>
          </cell>
          <cell r="Q37121">
            <v>3150</v>
          </cell>
          <cell r="R37121">
            <v>5224.68</v>
          </cell>
          <cell r="S37121">
            <v>50789.719999999994</v>
          </cell>
          <cell r="T37121">
            <v>58933.22</v>
          </cell>
          <cell r="U37121">
            <v>19397.580000000002</v>
          </cell>
          <cell r="V37121">
            <v>84460.91</v>
          </cell>
          <cell r="W37121">
            <v>91754.18</v>
          </cell>
          <cell r="X37121">
            <v>7240.55</v>
          </cell>
          <cell r="Y37121">
            <v>28570.799999999999</v>
          </cell>
          <cell r="Z37121">
            <v>9488.2000000000007</v>
          </cell>
          <cell r="AA37121">
            <v>249719.56</v>
          </cell>
          <cell r="AB37121">
            <v>-108357.84</v>
          </cell>
        </row>
        <row r="37127">
          <cell r="E37127">
            <v>0</v>
          </cell>
          <cell r="H37127">
            <v>0</v>
          </cell>
          <cell r="I37127">
            <v>0</v>
          </cell>
          <cell r="J37127">
            <v>0</v>
          </cell>
          <cell r="K37127">
            <v>0</v>
          </cell>
          <cell r="L37127">
            <v>0</v>
          </cell>
          <cell r="M37127">
            <v>0</v>
          </cell>
          <cell r="N37127">
            <v>0</v>
          </cell>
          <cell r="O37127">
            <v>0</v>
          </cell>
          <cell r="P37127">
            <v>0</v>
          </cell>
          <cell r="Q37127">
            <v>0</v>
          </cell>
          <cell r="R37127">
            <v>0</v>
          </cell>
          <cell r="S37127">
            <v>0</v>
          </cell>
          <cell r="T37127">
            <v>0</v>
          </cell>
          <cell r="U37127">
            <v>0</v>
          </cell>
          <cell r="V37127">
            <v>0</v>
          </cell>
          <cell r="W37127">
            <v>0</v>
          </cell>
          <cell r="X37127">
            <v>0</v>
          </cell>
          <cell r="Y37127">
            <v>0</v>
          </cell>
          <cell r="Z37127">
            <v>0</v>
          </cell>
          <cell r="AA37127">
            <v>0</v>
          </cell>
          <cell r="AB37127">
            <v>0</v>
          </cell>
        </row>
        <row r="37156">
          <cell r="E37156">
            <v>0</v>
          </cell>
          <cell r="H37156">
            <v>0</v>
          </cell>
          <cell r="I37156">
            <v>0</v>
          </cell>
          <cell r="J37156">
            <v>0</v>
          </cell>
          <cell r="K37156">
            <v>0</v>
          </cell>
          <cell r="L37156">
            <v>0</v>
          </cell>
          <cell r="M37156">
            <v>0</v>
          </cell>
          <cell r="N37156">
            <v>0</v>
          </cell>
          <cell r="O37156">
            <v>0</v>
          </cell>
          <cell r="P37156">
            <v>0</v>
          </cell>
          <cell r="Q37156">
            <v>0</v>
          </cell>
          <cell r="R37156">
            <v>0</v>
          </cell>
          <cell r="S37156">
            <v>0</v>
          </cell>
          <cell r="T37156">
            <v>0</v>
          </cell>
          <cell r="U37156">
            <v>0</v>
          </cell>
          <cell r="V37156">
            <v>0</v>
          </cell>
          <cell r="W37156">
            <v>0</v>
          </cell>
          <cell r="X37156">
            <v>0</v>
          </cell>
          <cell r="Y37156">
            <v>0</v>
          </cell>
          <cell r="Z37156">
            <v>0</v>
          </cell>
          <cell r="AA37156">
            <v>0</v>
          </cell>
          <cell r="AB37156">
            <v>0</v>
          </cell>
        </row>
        <row r="37160">
          <cell r="E37160">
            <v>0</v>
          </cell>
          <cell r="H37160">
            <v>0</v>
          </cell>
          <cell r="I37160">
            <v>0</v>
          </cell>
          <cell r="J37160">
            <v>0</v>
          </cell>
          <cell r="K37160">
            <v>0</v>
          </cell>
          <cell r="Q37160">
            <v>0</v>
          </cell>
          <cell r="R37160">
            <v>0</v>
          </cell>
          <cell r="S37160">
            <v>0</v>
          </cell>
          <cell r="T37160">
            <v>0</v>
          </cell>
          <cell r="U37160">
            <v>0</v>
          </cell>
          <cell r="V37160">
            <v>0</v>
          </cell>
          <cell r="W37160">
            <v>0</v>
          </cell>
          <cell r="X37160">
            <v>0</v>
          </cell>
          <cell r="Y37160">
            <v>0</v>
          </cell>
          <cell r="Z37160">
            <v>0</v>
          </cell>
          <cell r="AA37160">
            <v>0</v>
          </cell>
          <cell r="AB37160">
            <v>0</v>
          </cell>
        </row>
        <row r="37220">
          <cell r="E37220">
            <v>3003000</v>
          </cell>
          <cell r="H37220">
            <v>762849.5</v>
          </cell>
          <cell r="I37220">
            <v>906111.16999999993</v>
          </cell>
          <cell r="J37220">
            <v>696002.1</v>
          </cell>
          <cell r="K37220">
            <v>638037.23</v>
          </cell>
          <cell r="L37220">
            <v>0</v>
          </cell>
          <cell r="M37220">
            <v>0</v>
          </cell>
          <cell r="N37220">
            <v>0</v>
          </cell>
          <cell r="O37220">
            <v>0</v>
          </cell>
          <cell r="P37220">
            <v>0</v>
          </cell>
          <cell r="Q37220">
            <v>0</v>
          </cell>
          <cell r="R37220">
            <v>485233</v>
          </cell>
          <cell r="S37220">
            <v>277616.5</v>
          </cell>
          <cell r="T37220">
            <v>215075</v>
          </cell>
          <cell r="U37220">
            <v>469843.99</v>
          </cell>
          <cell r="V37220">
            <v>221192.18</v>
          </cell>
          <cell r="W37220">
            <v>221192.18</v>
          </cell>
          <cell r="X37220">
            <v>221067.18</v>
          </cell>
          <cell r="Y37220">
            <v>253742.74</v>
          </cell>
          <cell r="Z37220">
            <v>242491.5</v>
          </cell>
          <cell r="AA37220">
            <v>131612.59</v>
          </cell>
          <cell r="AB37220">
            <v>263933.14</v>
          </cell>
        </row>
        <row r="37332">
          <cell r="E37332">
            <v>694000</v>
          </cell>
          <cell r="H37332">
            <v>135335</v>
          </cell>
          <cell r="I37332">
            <v>152736.02000000002</v>
          </cell>
          <cell r="J37332">
            <v>101780.82</v>
          </cell>
          <cell r="K37332">
            <v>243658.7</v>
          </cell>
          <cell r="L37332">
            <v>0</v>
          </cell>
          <cell r="M37332">
            <v>0</v>
          </cell>
          <cell r="N37332">
            <v>0</v>
          </cell>
          <cell r="O37332">
            <v>0</v>
          </cell>
          <cell r="P37332">
            <v>0</v>
          </cell>
          <cell r="Q37332">
            <v>0</v>
          </cell>
          <cell r="R37332">
            <v>111335</v>
          </cell>
          <cell r="S37332">
            <v>24000</v>
          </cell>
          <cell r="T37332">
            <v>37429.509999999995</v>
          </cell>
          <cell r="U37332">
            <v>33050.019999999997</v>
          </cell>
          <cell r="V37332">
            <v>82256.489999999991</v>
          </cell>
          <cell r="W37332">
            <v>1971</v>
          </cell>
          <cell r="X37332">
            <v>13977.54</v>
          </cell>
          <cell r="Y37332">
            <v>85832.28</v>
          </cell>
          <cell r="Z37332">
            <v>61412</v>
          </cell>
          <cell r="AA37332">
            <v>62299.020000000004</v>
          </cell>
          <cell r="AB37332">
            <v>119947.68000000001</v>
          </cell>
        </row>
        <row r="37338">
          <cell r="E37338">
            <v>0</v>
          </cell>
          <cell r="H37338">
            <v>0</v>
          </cell>
          <cell r="I37338">
            <v>0</v>
          </cell>
          <cell r="J37338">
            <v>0</v>
          </cell>
          <cell r="K37338">
            <v>0</v>
          </cell>
          <cell r="L37338">
            <v>0</v>
          </cell>
          <cell r="M37338">
            <v>0</v>
          </cell>
          <cell r="N37338">
            <v>0</v>
          </cell>
          <cell r="O37338">
            <v>0</v>
          </cell>
          <cell r="P37338">
            <v>0</v>
          </cell>
          <cell r="Q37338">
            <v>0</v>
          </cell>
          <cell r="R37338">
            <v>0</v>
          </cell>
          <cell r="S37338">
            <v>0</v>
          </cell>
          <cell r="T37338">
            <v>0</v>
          </cell>
          <cell r="U37338">
            <v>0</v>
          </cell>
          <cell r="V37338">
            <v>0</v>
          </cell>
          <cell r="W37338">
            <v>0</v>
          </cell>
          <cell r="X37338">
            <v>0</v>
          </cell>
          <cell r="Y37338">
            <v>0</v>
          </cell>
          <cell r="Z37338">
            <v>0</v>
          </cell>
          <cell r="AA37338">
            <v>0</v>
          </cell>
          <cell r="AB37338">
            <v>0</v>
          </cell>
        </row>
        <row r="37367">
          <cell r="E37367">
            <v>0</v>
          </cell>
          <cell r="H37367">
            <v>0</v>
          </cell>
          <cell r="I37367">
            <v>0</v>
          </cell>
          <cell r="J37367">
            <v>0</v>
          </cell>
          <cell r="K37367">
            <v>0</v>
          </cell>
          <cell r="L37367">
            <v>0</v>
          </cell>
          <cell r="M37367">
            <v>0</v>
          </cell>
          <cell r="N37367">
            <v>0</v>
          </cell>
          <cell r="O37367">
            <v>0</v>
          </cell>
          <cell r="P37367">
            <v>0</v>
          </cell>
          <cell r="Q37367">
            <v>0</v>
          </cell>
          <cell r="R37367">
            <v>0</v>
          </cell>
          <cell r="S37367">
            <v>0</v>
          </cell>
          <cell r="T37367">
            <v>0</v>
          </cell>
          <cell r="U37367">
            <v>0</v>
          </cell>
          <cell r="V37367">
            <v>0</v>
          </cell>
          <cell r="W37367">
            <v>0</v>
          </cell>
          <cell r="X37367">
            <v>0</v>
          </cell>
          <cell r="Y37367">
            <v>0</v>
          </cell>
          <cell r="Z37367">
            <v>0</v>
          </cell>
          <cell r="AA37367">
            <v>0</v>
          </cell>
          <cell r="AB37367">
            <v>0</v>
          </cell>
        </row>
        <row r="37371">
          <cell r="E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31">
          <cell r="E37431">
            <v>3003000</v>
          </cell>
          <cell r="H37431">
            <v>762849.5</v>
          </cell>
          <cell r="I37431">
            <v>928224.5</v>
          </cell>
          <cell r="J37431">
            <v>727849.5</v>
          </cell>
          <cell r="K37431">
            <v>584076.5</v>
          </cell>
          <cell r="L37431">
            <v>0</v>
          </cell>
          <cell r="M37431">
            <v>0</v>
          </cell>
          <cell r="N37431">
            <v>0</v>
          </cell>
          <cell r="O37431">
            <v>0</v>
          </cell>
          <cell r="P37431">
            <v>0</v>
          </cell>
          <cell r="Q37431">
            <v>242616.5</v>
          </cell>
          <cell r="R37431">
            <v>242616.5</v>
          </cell>
          <cell r="S37431">
            <v>277616.5</v>
          </cell>
          <cell r="T37431">
            <v>242616.5</v>
          </cell>
          <cell r="U37431">
            <v>443691.5</v>
          </cell>
          <cell r="V37431">
            <v>241916.5</v>
          </cell>
          <cell r="W37431">
            <v>241916.5</v>
          </cell>
          <cell r="X37431">
            <v>243316.5</v>
          </cell>
          <cell r="Y37431">
            <v>242616.5</v>
          </cell>
          <cell r="Z37431">
            <v>242616.5</v>
          </cell>
          <cell r="AA37431">
            <v>341460</v>
          </cell>
          <cell r="AB37431">
            <v>0</v>
          </cell>
        </row>
        <row r="37543">
          <cell r="E37543">
            <v>693000</v>
          </cell>
          <cell r="H37543">
            <v>110430.2</v>
          </cell>
          <cell r="I37543">
            <v>199734.71000000002</v>
          </cell>
          <cell r="J37543">
            <v>85389.52</v>
          </cell>
          <cell r="K37543">
            <v>71876.3</v>
          </cell>
          <cell r="L37543">
            <v>0</v>
          </cell>
          <cell r="M37543">
            <v>0</v>
          </cell>
          <cell r="N37543">
            <v>0</v>
          </cell>
          <cell r="O37543">
            <v>0</v>
          </cell>
          <cell r="P37543">
            <v>0</v>
          </cell>
          <cell r="Q37543">
            <v>0</v>
          </cell>
          <cell r="R37543">
            <v>6580</v>
          </cell>
          <cell r="S37543">
            <v>103850.2</v>
          </cell>
          <cell r="T37543">
            <v>77011.86</v>
          </cell>
          <cell r="U37543">
            <v>55254.07</v>
          </cell>
          <cell r="V37543">
            <v>67468.78</v>
          </cell>
          <cell r="W37543">
            <v>16487.32</v>
          </cell>
          <cell r="X37543">
            <v>40512</v>
          </cell>
          <cell r="Y37543">
            <v>28390.2</v>
          </cell>
          <cell r="Z37543">
            <v>38955.300000000003</v>
          </cell>
          <cell r="AA37543">
            <v>799</v>
          </cell>
          <cell r="AB37543">
            <v>32122</v>
          </cell>
        </row>
        <row r="37549">
          <cell r="E37549">
            <v>0</v>
          </cell>
          <cell r="H37549">
            <v>0</v>
          </cell>
          <cell r="I37549">
            <v>0</v>
          </cell>
          <cell r="J37549">
            <v>0</v>
          </cell>
          <cell r="K37549">
            <v>0</v>
          </cell>
          <cell r="L37549">
            <v>0</v>
          </cell>
          <cell r="M37549">
            <v>0</v>
          </cell>
          <cell r="N37549">
            <v>0</v>
          </cell>
          <cell r="O37549">
            <v>0</v>
          </cell>
          <cell r="P37549">
            <v>0</v>
          </cell>
          <cell r="Q37549">
            <v>0</v>
          </cell>
          <cell r="R37549">
            <v>0</v>
          </cell>
          <cell r="S37549">
            <v>0</v>
          </cell>
          <cell r="T37549">
            <v>0</v>
          </cell>
          <cell r="U37549">
            <v>0</v>
          </cell>
          <cell r="V37549">
            <v>0</v>
          </cell>
          <cell r="W37549">
            <v>0</v>
          </cell>
          <cell r="X37549">
            <v>0</v>
          </cell>
          <cell r="Y37549">
            <v>0</v>
          </cell>
          <cell r="Z37549">
            <v>0</v>
          </cell>
          <cell r="AA37549">
            <v>0</v>
          </cell>
          <cell r="AB37549">
            <v>0</v>
          </cell>
        </row>
        <row r="37578">
          <cell r="E37578">
            <v>0</v>
          </cell>
          <cell r="H37578">
            <v>0</v>
          </cell>
          <cell r="I37578">
            <v>0</v>
          </cell>
          <cell r="J37578">
            <v>0</v>
          </cell>
          <cell r="K37578">
            <v>0</v>
          </cell>
          <cell r="L37578">
            <v>0</v>
          </cell>
          <cell r="M37578">
            <v>0</v>
          </cell>
          <cell r="N37578">
            <v>0</v>
          </cell>
          <cell r="O37578">
            <v>0</v>
          </cell>
          <cell r="P37578">
            <v>0</v>
          </cell>
          <cell r="Q37578">
            <v>0</v>
          </cell>
          <cell r="R37578">
            <v>0</v>
          </cell>
          <cell r="S37578">
            <v>0</v>
          </cell>
          <cell r="T37578">
            <v>0</v>
          </cell>
          <cell r="U37578">
            <v>0</v>
          </cell>
          <cell r="V37578">
            <v>0</v>
          </cell>
          <cell r="W37578">
            <v>0</v>
          </cell>
          <cell r="X37578">
            <v>0</v>
          </cell>
          <cell r="Y37578">
            <v>0</v>
          </cell>
          <cell r="Z37578">
            <v>0</v>
          </cell>
          <cell r="AA37578">
            <v>0</v>
          </cell>
          <cell r="AB37578">
            <v>0</v>
          </cell>
        </row>
        <row r="37582">
          <cell r="E37582">
            <v>0</v>
          </cell>
          <cell r="H37582">
            <v>0</v>
          </cell>
          <cell r="I37582">
            <v>0</v>
          </cell>
          <cell r="J37582">
            <v>0</v>
          </cell>
          <cell r="K37582">
            <v>0</v>
          </cell>
          <cell r="Q37582">
            <v>0</v>
          </cell>
          <cell r="R37582">
            <v>0</v>
          </cell>
          <cell r="S37582">
            <v>0</v>
          </cell>
          <cell r="T37582">
            <v>0</v>
          </cell>
          <cell r="U37582">
            <v>0</v>
          </cell>
          <cell r="V37582">
            <v>0</v>
          </cell>
          <cell r="W37582">
            <v>0</v>
          </cell>
          <cell r="X37582">
            <v>0</v>
          </cell>
          <cell r="Y37582">
            <v>0</v>
          </cell>
          <cell r="Z37582">
            <v>0</v>
          </cell>
          <cell r="AA37582">
            <v>0</v>
          </cell>
          <cell r="AB37582">
            <v>0</v>
          </cell>
        </row>
        <row r="37642">
          <cell r="E37642">
            <v>3017000</v>
          </cell>
          <cell r="H37642">
            <v>726404.53</v>
          </cell>
          <cell r="I37642">
            <v>879916.26</v>
          </cell>
          <cell r="J37642">
            <v>729154.5</v>
          </cell>
          <cell r="K37642">
            <v>681524.71</v>
          </cell>
          <cell r="L37642">
            <v>0</v>
          </cell>
          <cell r="M37642">
            <v>0</v>
          </cell>
          <cell r="N37642">
            <v>0</v>
          </cell>
          <cell r="O37642">
            <v>0</v>
          </cell>
          <cell r="P37642">
            <v>0</v>
          </cell>
          <cell r="Q37642">
            <v>240931.32</v>
          </cell>
          <cell r="R37642">
            <v>232608.35</v>
          </cell>
          <cell r="S37642">
            <v>252864.86</v>
          </cell>
          <cell r="T37642">
            <v>219379.68</v>
          </cell>
          <cell r="U37642">
            <v>384403</v>
          </cell>
          <cell r="V37642">
            <v>276133.58</v>
          </cell>
          <cell r="W37642">
            <v>244171.5</v>
          </cell>
          <cell r="X37642">
            <v>242491.5</v>
          </cell>
          <cell r="Y37642">
            <v>242491.5</v>
          </cell>
          <cell r="Z37642">
            <v>242491.5</v>
          </cell>
          <cell r="AA37642">
            <v>439033.21</v>
          </cell>
          <cell r="AB37642">
            <v>0</v>
          </cell>
        </row>
        <row r="37754">
          <cell r="E37754">
            <v>787000</v>
          </cell>
          <cell r="H37754">
            <v>39586.589999999997</v>
          </cell>
          <cell r="I37754">
            <v>132725.21</v>
          </cell>
          <cell r="J37754">
            <v>379076.61</v>
          </cell>
          <cell r="K37754">
            <v>221845.25</v>
          </cell>
          <cell r="L37754">
            <v>0</v>
          </cell>
          <cell r="M37754">
            <v>0</v>
          </cell>
          <cell r="N37754">
            <v>0</v>
          </cell>
          <cell r="O37754">
            <v>0</v>
          </cell>
          <cell r="P37754">
            <v>0</v>
          </cell>
          <cell r="Q37754">
            <v>1740.77</v>
          </cell>
          <cell r="R37754">
            <v>27663.98</v>
          </cell>
          <cell r="S37754">
            <v>10181.84</v>
          </cell>
          <cell r="T37754">
            <v>21014</v>
          </cell>
          <cell r="U37754">
            <v>110138.27</v>
          </cell>
          <cell r="V37754">
            <v>1572.94</v>
          </cell>
          <cell r="W37754">
            <v>66601.47</v>
          </cell>
          <cell r="X37754">
            <v>168004</v>
          </cell>
          <cell r="Y37754">
            <v>144471.14000000001</v>
          </cell>
          <cell r="Z37754">
            <v>61957.479999999996</v>
          </cell>
          <cell r="AA37754">
            <v>8008.26</v>
          </cell>
          <cell r="AB37754">
            <v>151879.51</v>
          </cell>
        </row>
        <row r="37760">
          <cell r="E37760">
            <v>0</v>
          </cell>
          <cell r="H37760">
            <v>0</v>
          </cell>
          <cell r="I37760">
            <v>0</v>
          </cell>
          <cell r="J37760">
            <v>0</v>
          </cell>
          <cell r="K37760">
            <v>0</v>
          </cell>
          <cell r="L37760">
            <v>0</v>
          </cell>
          <cell r="M37760">
            <v>0</v>
          </cell>
          <cell r="N37760">
            <v>0</v>
          </cell>
          <cell r="O37760">
            <v>0</v>
          </cell>
          <cell r="P37760">
            <v>0</v>
          </cell>
          <cell r="Q37760">
            <v>0</v>
          </cell>
          <cell r="R37760">
            <v>0</v>
          </cell>
          <cell r="S37760">
            <v>0</v>
          </cell>
          <cell r="T37760">
            <v>0</v>
          </cell>
          <cell r="U37760">
            <v>0</v>
          </cell>
          <cell r="V37760">
            <v>0</v>
          </cell>
          <cell r="W37760">
            <v>0</v>
          </cell>
          <cell r="X37760">
            <v>0</v>
          </cell>
          <cell r="Y37760">
            <v>0</v>
          </cell>
          <cell r="Z37760">
            <v>0</v>
          </cell>
          <cell r="AA37760">
            <v>0</v>
          </cell>
          <cell r="AB37760">
            <v>0</v>
          </cell>
        </row>
        <row r="37789">
          <cell r="E37789">
            <v>0</v>
          </cell>
          <cell r="H37789">
            <v>0</v>
          </cell>
          <cell r="I37789">
            <v>0</v>
          </cell>
          <cell r="J37789">
            <v>0</v>
          </cell>
          <cell r="K37789">
            <v>0</v>
          </cell>
          <cell r="L37789">
            <v>0</v>
          </cell>
          <cell r="M37789">
            <v>0</v>
          </cell>
          <cell r="N37789">
            <v>0</v>
          </cell>
          <cell r="O37789">
            <v>0</v>
          </cell>
          <cell r="P37789">
            <v>0</v>
          </cell>
          <cell r="Q37789">
            <v>0</v>
          </cell>
          <cell r="R37789">
            <v>0</v>
          </cell>
          <cell r="S37789">
            <v>0</v>
          </cell>
          <cell r="T37789">
            <v>0</v>
          </cell>
          <cell r="U37789">
            <v>0</v>
          </cell>
          <cell r="V37789">
            <v>0</v>
          </cell>
          <cell r="W37789">
            <v>0</v>
          </cell>
          <cell r="X37789">
            <v>0</v>
          </cell>
          <cell r="Y37789">
            <v>0</v>
          </cell>
          <cell r="Z37789">
            <v>0</v>
          </cell>
          <cell r="AA37789">
            <v>0</v>
          </cell>
          <cell r="AB37789">
            <v>0</v>
          </cell>
        </row>
        <row r="37793">
          <cell r="E37793">
            <v>0</v>
          </cell>
          <cell r="H37793">
            <v>0</v>
          </cell>
          <cell r="I37793">
            <v>0</v>
          </cell>
          <cell r="J37793">
            <v>0</v>
          </cell>
          <cell r="K37793">
            <v>0</v>
          </cell>
          <cell r="Q37793">
            <v>0</v>
          </cell>
          <cell r="R37793">
            <v>0</v>
          </cell>
          <cell r="S37793">
            <v>0</v>
          </cell>
          <cell r="T37793">
            <v>0</v>
          </cell>
          <cell r="U37793">
            <v>0</v>
          </cell>
          <cell r="V37793">
            <v>0</v>
          </cell>
          <cell r="W37793">
            <v>0</v>
          </cell>
          <cell r="X37793">
            <v>0</v>
          </cell>
          <cell r="Y37793">
            <v>0</v>
          </cell>
          <cell r="Z37793">
            <v>0</v>
          </cell>
          <cell r="AA37793">
            <v>0</v>
          </cell>
          <cell r="AB37793">
            <v>0</v>
          </cell>
        </row>
        <row r="37853">
          <cell r="E37853">
            <v>3003000</v>
          </cell>
          <cell r="H37853">
            <v>746553.42999999993</v>
          </cell>
          <cell r="I37853">
            <v>926361.18000000017</v>
          </cell>
          <cell r="J37853">
            <v>637570.51</v>
          </cell>
          <cell r="K37853">
            <v>692514.87999999989</v>
          </cell>
          <cell r="L37853">
            <v>0</v>
          </cell>
          <cell r="M37853">
            <v>0</v>
          </cell>
          <cell r="N37853">
            <v>0</v>
          </cell>
          <cell r="O37853">
            <v>0</v>
          </cell>
          <cell r="P37853">
            <v>0</v>
          </cell>
          <cell r="Q37853">
            <v>240931.32</v>
          </cell>
          <cell r="R37853">
            <v>268789.52</v>
          </cell>
          <cell r="S37853">
            <v>236832.58999999997</v>
          </cell>
          <cell r="T37853">
            <v>242616.50000000012</v>
          </cell>
          <cell r="U37853">
            <v>443691.49999999988</v>
          </cell>
          <cell r="V37853">
            <v>240053.18000000017</v>
          </cell>
          <cell r="W37853">
            <v>199642.8600000001</v>
          </cell>
          <cell r="X37853">
            <v>216860.46999999997</v>
          </cell>
          <cell r="Y37853">
            <v>221067.17999999993</v>
          </cell>
          <cell r="Z37853">
            <v>221067.18000000017</v>
          </cell>
          <cell r="AA37853">
            <v>471447.69999999972</v>
          </cell>
          <cell r="AB37853">
            <v>0</v>
          </cell>
        </row>
        <row r="37965">
          <cell r="E37965">
            <v>770000</v>
          </cell>
          <cell r="H37965">
            <v>89998.19</v>
          </cell>
          <cell r="I37965">
            <v>190489.52000000002</v>
          </cell>
          <cell r="J37965">
            <v>167442.29</v>
          </cell>
          <cell r="K37965">
            <v>322070</v>
          </cell>
          <cell r="L37965">
            <v>0</v>
          </cell>
          <cell r="M37965">
            <v>0</v>
          </cell>
          <cell r="N37965">
            <v>0</v>
          </cell>
          <cell r="O37965">
            <v>0</v>
          </cell>
          <cell r="P37965">
            <v>0</v>
          </cell>
          <cell r="Q37965">
            <v>1835.81</v>
          </cell>
          <cell r="R37965">
            <v>76923.209999999992</v>
          </cell>
          <cell r="S37965">
            <v>11239.17</v>
          </cell>
          <cell r="T37965">
            <v>31697.5</v>
          </cell>
          <cell r="U37965">
            <v>17929</v>
          </cell>
          <cell r="V37965">
            <v>140863.02000000002</v>
          </cell>
          <cell r="W37965">
            <v>24441.79</v>
          </cell>
          <cell r="X37965">
            <v>42490</v>
          </cell>
          <cell r="Y37965">
            <v>100510.5</v>
          </cell>
          <cell r="Z37965">
            <v>134351.5</v>
          </cell>
          <cell r="AA37965">
            <v>9362.640000000014</v>
          </cell>
          <cell r="AB37965">
            <v>178355.86</v>
          </cell>
        </row>
        <row r="37971">
          <cell r="E37971">
            <v>0</v>
          </cell>
          <cell r="H37971">
            <v>0</v>
          </cell>
          <cell r="I37971">
            <v>0</v>
          </cell>
          <cell r="J37971">
            <v>0</v>
          </cell>
          <cell r="K37971">
            <v>0</v>
          </cell>
          <cell r="L37971">
            <v>0</v>
          </cell>
          <cell r="M37971">
            <v>0</v>
          </cell>
          <cell r="N37971">
            <v>0</v>
          </cell>
          <cell r="O37971">
            <v>0</v>
          </cell>
          <cell r="P37971">
            <v>0</v>
          </cell>
          <cell r="Q37971">
            <v>0</v>
          </cell>
          <cell r="R37971">
            <v>0</v>
          </cell>
          <cell r="S37971">
            <v>0</v>
          </cell>
          <cell r="T37971">
            <v>0</v>
          </cell>
          <cell r="U37971">
            <v>0</v>
          </cell>
          <cell r="V37971">
            <v>0</v>
          </cell>
          <cell r="W37971">
            <v>0</v>
          </cell>
          <cell r="X37971">
            <v>0</v>
          </cell>
          <cell r="Y37971">
            <v>0</v>
          </cell>
          <cell r="Z37971">
            <v>0</v>
          </cell>
          <cell r="AA37971">
            <v>0</v>
          </cell>
          <cell r="AB37971">
            <v>0</v>
          </cell>
        </row>
        <row r="38000">
          <cell r="E38000">
            <v>0</v>
          </cell>
          <cell r="H38000">
            <v>0</v>
          </cell>
          <cell r="I38000">
            <v>0</v>
          </cell>
          <cell r="J38000">
            <v>0</v>
          </cell>
          <cell r="K38000">
            <v>0</v>
          </cell>
          <cell r="L38000">
            <v>0</v>
          </cell>
          <cell r="M38000">
            <v>0</v>
          </cell>
          <cell r="N38000">
            <v>0</v>
          </cell>
          <cell r="O38000">
            <v>0</v>
          </cell>
          <cell r="P38000">
            <v>0</v>
          </cell>
          <cell r="Q38000">
            <v>0</v>
          </cell>
          <cell r="R38000">
            <v>0</v>
          </cell>
          <cell r="S38000">
            <v>0</v>
          </cell>
          <cell r="T38000">
            <v>0</v>
          </cell>
          <cell r="U38000">
            <v>0</v>
          </cell>
          <cell r="V38000">
            <v>0</v>
          </cell>
          <cell r="W38000">
            <v>0</v>
          </cell>
          <cell r="X38000">
            <v>0</v>
          </cell>
          <cell r="Y38000">
            <v>0</v>
          </cell>
          <cell r="Z38000">
            <v>0</v>
          </cell>
          <cell r="AA38000">
            <v>0</v>
          </cell>
          <cell r="AB38000">
            <v>0</v>
          </cell>
        </row>
        <row r="38004">
          <cell r="E38004">
            <v>0</v>
          </cell>
          <cell r="H38004">
            <v>0</v>
          </cell>
          <cell r="I38004">
            <v>0</v>
          </cell>
          <cell r="J38004">
            <v>0</v>
          </cell>
          <cell r="K38004">
            <v>0</v>
          </cell>
          <cell r="Q38004">
            <v>0</v>
          </cell>
          <cell r="R38004">
            <v>0</v>
          </cell>
          <cell r="S38004">
            <v>0</v>
          </cell>
          <cell r="T38004">
            <v>0</v>
          </cell>
          <cell r="U38004">
            <v>0</v>
          </cell>
          <cell r="V38004">
            <v>0</v>
          </cell>
          <cell r="W38004">
            <v>0</v>
          </cell>
          <cell r="X38004">
            <v>0</v>
          </cell>
          <cell r="Y38004">
            <v>0</v>
          </cell>
          <cell r="Z38004">
            <v>0</v>
          </cell>
          <cell r="AA38004">
            <v>0</v>
          </cell>
          <cell r="AB38004">
            <v>0</v>
          </cell>
        </row>
        <row r="38064">
          <cell r="E38064">
            <v>3016000</v>
          </cell>
          <cell r="H38064">
            <v>477485.39</v>
          </cell>
          <cell r="I38064">
            <v>537635.19999999995</v>
          </cell>
          <cell r="J38064">
            <v>513385.28</v>
          </cell>
          <cell r="K38064">
            <v>920984.43</v>
          </cell>
          <cell r="L38064">
            <v>0</v>
          </cell>
          <cell r="M38064">
            <v>0</v>
          </cell>
          <cell r="N38064">
            <v>0</v>
          </cell>
          <cell r="O38064">
            <v>0</v>
          </cell>
          <cell r="P38064">
            <v>0</v>
          </cell>
          <cell r="Q38064">
            <v>0</v>
          </cell>
          <cell r="R38064">
            <v>289572.34999999998</v>
          </cell>
          <cell r="S38064">
            <v>187913.04000000004</v>
          </cell>
          <cell r="T38064">
            <v>138013.4</v>
          </cell>
          <cell r="U38064">
            <v>258308.4</v>
          </cell>
          <cell r="V38064">
            <v>141313.4</v>
          </cell>
          <cell r="W38064">
            <v>136838.39999999999</v>
          </cell>
          <cell r="X38064">
            <v>193489.4</v>
          </cell>
          <cell r="Y38064">
            <v>183057.48</v>
          </cell>
          <cell r="Z38064">
            <v>221382.72</v>
          </cell>
          <cell r="AA38064">
            <v>455402.33</v>
          </cell>
          <cell r="AB38064">
            <v>244199.38</v>
          </cell>
        </row>
        <row r="38176">
          <cell r="E38176">
            <v>852000</v>
          </cell>
          <cell r="H38176">
            <v>47848</v>
          </cell>
          <cell r="I38176">
            <v>116016.5</v>
          </cell>
          <cell r="J38176">
            <v>97410</v>
          </cell>
          <cell r="K38176">
            <v>377861.98</v>
          </cell>
          <cell r="L38176">
            <v>0</v>
          </cell>
          <cell r="M38176">
            <v>0</v>
          </cell>
          <cell r="N38176">
            <v>0</v>
          </cell>
          <cell r="O38176">
            <v>0</v>
          </cell>
          <cell r="P38176">
            <v>0</v>
          </cell>
          <cell r="Q38176">
            <v>0</v>
          </cell>
          <cell r="R38176">
            <v>9928</v>
          </cell>
          <cell r="S38176">
            <v>37920</v>
          </cell>
          <cell r="T38176">
            <v>19200</v>
          </cell>
          <cell r="U38176">
            <v>57485</v>
          </cell>
          <cell r="V38176">
            <v>39331.5</v>
          </cell>
          <cell r="W38176">
            <v>40120</v>
          </cell>
          <cell r="X38176">
            <v>21890</v>
          </cell>
          <cell r="Y38176">
            <v>35400</v>
          </cell>
          <cell r="Z38176">
            <v>53223.479999999996</v>
          </cell>
          <cell r="AA38176">
            <v>68829</v>
          </cell>
          <cell r="AB38176">
            <v>255809.5</v>
          </cell>
        </row>
        <row r="38182">
          <cell r="E38182">
            <v>0</v>
          </cell>
          <cell r="H38182">
            <v>0</v>
          </cell>
          <cell r="I38182">
            <v>0</v>
          </cell>
          <cell r="J38182">
            <v>0</v>
          </cell>
          <cell r="K38182">
            <v>0</v>
          </cell>
          <cell r="L38182">
            <v>0</v>
          </cell>
          <cell r="M38182">
            <v>0</v>
          </cell>
          <cell r="N38182">
            <v>0</v>
          </cell>
          <cell r="O38182">
            <v>0</v>
          </cell>
          <cell r="P38182">
            <v>0</v>
          </cell>
          <cell r="Q38182">
            <v>0</v>
          </cell>
          <cell r="R38182">
            <v>0</v>
          </cell>
          <cell r="S38182">
            <v>0</v>
          </cell>
          <cell r="T38182">
            <v>0</v>
          </cell>
          <cell r="U38182">
            <v>0</v>
          </cell>
          <cell r="V38182">
            <v>0</v>
          </cell>
          <cell r="W38182">
            <v>0</v>
          </cell>
          <cell r="X38182">
            <v>0</v>
          </cell>
          <cell r="Y38182">
            <v>0</v>
          </cell>
          <cell r="Z38182">
            <v>0</v>
          </cell>
          <cell r="AA38182">
            <v>0</v>
          </cell>
          <cell r="AB38182">
            <v>0</v>
          </cell>
        </row>
        <row r="38211">
          <cell r="E38211">
            <v>0</v>
          </cell>
          <cell r="H38211">
            <v>0</v>
          </cell>
          <cell r="I38211">
            <v>0</v>
          </cell>
          <cell r="J38211">
            <v>0</v>
          </cell>
          <cell r="K38211">
            <v>0</v>
          </cell>
          <cell r="L38211">
            <v>0</v>
          </cell>
          <cell r="M38211">
            <v>0</v>
          </cell>
          <cell r="N38211">
            <v>0</v>
          </cell>
          <cell r="O38211">
            <v>0</v>
          </cell>
          <cell r="P38211">
            <v>0</v>
          </cell>
          <cell r="Q38211">
            <v>0</v>
          </cell>
          <cell r="R38211">
            <v>0</v>
          </cell>
          <cell r="S38211">
            <v>0</v>
          </cell>
          <cell r="T38211">
            <v>0</v>
          </cell>
          <cell r="U38211">
            <v>0</v>
          </cell>
          <cell r="V38211">
            <v>0</v>
          </cell>
          <cell r="W38211">
            <v>0</v>
          </cell>
          <cell r="X38211">
            <v>0</v>
          </cell>
          <cell r="Y38211">
            <v>0</v>
          </cell>
          <cell r="Z38211">
            <v>0</v>
          </cell>
          <cell r="AA38211">
            <v>0</v>
          </cell>
          <cell r="AB38211">
            <v>0</v>
          </cell>
        </row>
        <row r="38215">
          <cell r="E38215">
            <v>0</v>
          </cell>
          <cell r="H38215">
            <v>0</v>
          </cell>
          <cell r="I38215">
            <v>0</v>
          </cell>
          <cell r="J38215">
            <v>0</v>
          </cell>
          <cell r="K38215">
            <v>0</v>
          </cell>
          <cell r="Q38215">
            <v>0</v>
          </cell>
          <cell r="R38215">
            <v>0</v>
          </cell>
          <cell r="S38215">
            <v>0</v>
          </cell>
          <cell r="T38215">
            <v>0</v>
          </cell>
          <cell r="U38215">
            <v>0</v>
          </cell>
          <cell r="V38215">
            <v>0</v>
          </cell>
          <cell r="W38215">
            <v>0</v>
          </cell>
          <cell r="X38215">
            <v>0</v>
          </cell>
          <cell r="Y38215">
            <v>0</v>
          </cell>
          <cell r="Z38215">
            <v>0</v>
          </cell>
          <cell r="AA38215">
            <v>0</v>
          </cell>
          <cell r="AB38215">
            <v>0</v>
          </cell>
        </row>
        <row r="38275">
          <cell r="E38275">
            <v>4411000</v>
          </cell>
          <cell r="H38275">
            <v>1060374.5</v>
          </cell>
          <cell r="I38275">
            <v>1632273.4999999998</v>
          </cell>
          <cell r="J38275">
            <v>796769.59999999986</v>
          </cell>
          <cell r="K38275">
            <v>921582.39999999991</v>
          </cell>
          <cell r="L38275">
            <v>0</v>
          </cell>
          <cell r="M38275">
            <v>0</v>
          </cell>
          <cell r="N38275">
            <v>0</v>
          </cell>
          <cell r="O38275">
            <v>0</v>
          </cell>
          <cell r="P38275">
            <v>0</v>
          </cell>
          <cell r="Q38275">
            <v>309601.09999999998</v>
          </cell>
          <cell r="R38275">
            <v>391235.7</v>
          </cell>
          <cell r="S38275">
            <v>359537.7</v>
          </cell>
          <cell r="T38275">
            <v>347561.29999999993</v>
          </cell>
          <cell r="U38275">
            <v>631668.6</v>
          </cell>
          <cell r="V38275">
            <v>653043.59999999986</v>
          </cell>
          <cell r="W38275">
            <v>39046.1</v>
          </cell>
          <cell r="X38275">
            <v>391325.0799999999</v>
          </cell>
          <cell r="Y38275">
            <v>366398.42000000004</v>
          </cell>
          <cell r="Z38275">
            <v>366125.42</v>
          </cell>
          <cell r="AA38275">
            <v>366125.42</v>
          </cell>
          <cell r="AB38275">
            <v>189331.56</v>
          </cell>
        </row>
        <row r="38387">
          <cell r="E38387">
            <v>1181000</v>
          </cell>
          <cell r="H38387">
            <v>86209.93</v>
          </cell>
          <cell r="I38387">
            <v>215651.29</v>
          </cell>
          <cell r="J38387">
            <v>303241.17</v>
          </cell>
          <cell r="K38387">
            <v>575897.61</v>
          </cell>
          <cell r="L38387">
            <v>0</v>
          </cell>
          <cell r="M38387">
            <v>0</v>
          </cell>
          <cell r="N38387">
            <v>0</v>
          </cell>
          <cell r="O38387">
            <v>0</v>
          </cell>
          <cell r="P38387">
            <v>0</v>
          </cell>
          <cell r="Q38387">
            <v>21493.53</v>
          </cell>
          <cell r="R38387">
            <v>40753.35</v>
          </cell>
          <cell r="S38387">
            <v>23963.05</v>
          </cell>
          <cell r="T38387">
            <v>76210.44</v>
          </cell>
          <cell r="U38387">
            <v>87222.81</v>
          </cell>
          <cell r="V38387">
            <v>52218.04</v>
          </cell>
          <cell r="W38387">
            <v>180344.49</v>
          </cell>
          <cell r="X38387">
            <v>40922.160000000003</v>
          </cell>
          <cell r="Y38387">
            <v>81974.52</v>
          </cell>
          <cell r="Z38387">
            <v>117018.12000000001</v>
          </cell>
          <cell r="AA38387">
            <v>116305.21</v>
          </cell>
          <cell r="AB38387">
            <v>342574.27999999997</v>
          </cell>
        </row>
        <row r="38393">
          <cell r="E38393">
            <v>0</v>
          </cell>
          <cell r="H38393">
            <v>0</v>
          </cell>
          <cell r="I38393">
            <v>0</v>
          </cell>
          <cell r="J38393">
            <v>0</v>
          </cell>
          <cell r="K38393">
            <v>0</v>
          </cell>
          <cell r="L38393">
            <v>0</v>
          </cell>
          <cell r="M38393">
            <v>0</v>
          </cell>
          <cell r="N38393">
            <v>0</v>
          </cell>
          <cell r="O38393">
            <v>0</v>
          </cell>
          <cell r="P38393">
            <v>0</v>
          </cell>
          <cell r="Q38393">
            <v>0</v>
          </cell>
          <cell r="R38393">
            <v>0</v>
          </cell>
          <cell r="S38393">
            <v>0</v>
          </cell>
          <cell r="T38393">
            <v>0</v>
          </cell>
          <cell r="U38393">
            <v>0</v>
          </cell>
          <cell r="V38393">
            <v>0</v>
          </cell>
          <cell r="W38393">
            <v>0</v>
          </cell>
          <cell r="X38393">
            <v>0</v>
          </cell>
          <cell r="Y38393">
            <v>0</v>
          </cell>
          <cell r="Z38393">
            <v>0</v>
          </cell>
          <cell r="AA38393">
            <v>0</v>
          </cell>
          <cell r="AB38393">
            <v>0</v>
          </cell>
        </row>
        <row r="38422">
          <cell r="E38422">
            <v>0</v>
          </cell>
          <cell r="H38422">
            <v>0</v>
          </cell>
          <cell r="I38422">
            <v>0</v>
          </cell>
          <cell r="J38422">
            <v>0</v>
          </cell>
          <cell r="K38422">
            <v>0</v>
          </cell>
          <cell r="L38422">
            <v>0</v>
          </cell>
          <cell r="M38422">
            <v>0</v>
          </cell>
          <cell r="N38422">
            <v>0</v>
          </cell>
          <cell r="O38422">
            <v>0</v>
          </cell>
          <cell r="P38422">
            <v>0</v>
          </cell>
          <cell r="Q38422">
            <v>0</v>
          </cell>
          <cell r="R38422">
            <v>0</v>
          </cell>
          <cell r="S38422">
            <v>0</v>
          </cell>
          <cell r="T38422">
            <v>0</v>
          </cell>
          <cell r="U38422">
            <v>0</v>
          </cell>
          <cell r="V38422">
            <v>0</v>
          </cell>
          <cell r="W38422">
            <v>0</v>
          </cell>
          <cell r="X38422">
            <v>0</v>
          </cell>
          <cell r="Y38422">
            <v>0</v>
          </cell>
          <cell r="Z38422">
            <v>0</v>
          </cell>
          <cell r="AA38422">
            <v>0</v>
          </cell>
          <cell r="AB38422">
            <v>0</v>
          </cell>
        </row>
        <row r="38426">
          <cell r="E38426">
            <v>0</v>
          </cell>
          <cell r="H38426">
            <v>0</v>
          </cell>
          <cell r="I38426">
            <v>0</v>
          </cell>
          <cell r="J38426">
            <v>0</v>
          </cell>
          <cell r="K38426">
            <v>0</v>
          </cell>
          <cell r="Q38426">
            <v>0</v>
          </cell>
          <cell r="R38426">
            <v>0</v>
          </cell>
          <cell r="S38426">
            <v>0</v>
          </cell>
          <cell r="T38426">
            <v>0</v>
          </cell>
          <cell r="U38426">
            <v>0</v>
          </cell>
          <cell r="V38426">
            <v>0</v>
          </cell>
          <cell r="W38426">
            <v>0</v>
          </cell>
          <cell r="X38426">
            <v>0</v>
          </cell>
          <cell r="Y38426">
            <v>0</v>
          </cell>
          <cell r="Z38426">
            <v>0</v>
          </cell>
          <cell r="AA38426">
            <v>0</v>
          </cell>
          <cell r="AB38426">
            <v>0</v>
          </cell>
        </row>
        <row r="38486">
          <cell r="E38486">
            <v>3003000</v>
          </cell>
          <cell r="H38486">
            <v>677641.36</v>
          </cell>
          <cell r="I38486">
            <v>925060.17999999993</v>
          </cell>
          <cell r="J38486">
            <v>741849.5</v>
          </cell>
          <cell r="K38486">
            <v>658448.96</v>
          </cell>
          <cell r="L38486">
            <v>0</v>
          </cell>
          <cell r="M38486">
            <v>0</v>
          </cell>
          <cell r="N38486">
            <v>0</v>
          </cell>
          <cell r="O38486">
            <v>0</v>
          </cell>
          <cell r="P38486">
            <v>0</v>
          </cell>
          <cell r="Q38486">
            <v>185024</v>
          </cell>
          <cell r="R38486">
            <v>233041.38</v>
          </cell>
          <cell r="S38486">
            <v>259575.98</v>
          </cell>
          <cell r="T38486">
            <v>242478.18</v>
          </cell>
          <cell r="U38486">
            <v>441691.5</v>
          </cell>
          <cell r="V38486">
            <v>240890.5</v>
          </cell>
          <cell r="W38486">
            <v>267445.5</v>
          </cell>
          <cell r="X38486">
            <v>217087.5</v>
          </cell>
          <cell r="Y38486">
            <v>257316.5</v>
          </cell>
          <cell r="Z38486">
            <v>228616.5</v>
          </cell>
          <cell r="AA38486">
            <v>429832.46</v>
          </cell>
          <cell r="AB38486">
            <v>0</v>
          </cell>
        </row>
        <row r="38598">
          <cell r="E38598">
            <v>750000</v>
          </cell>
          <cell r="H38598">
            <v>111432.76999999999</v>
          </cell>
          <cell r="I38598">
            <v>127550.22</v>
          </cell>
          <cell r="J38598">
            <v>182554</v>
          </cell>
          <cell r="K38598">
            <v>271452.86</v>
          </cell>
          <cell r="L38598">
            <v>0</v>
          </cell>
          <cell r="M38598">
            <v>0</v>
          </cell>
          <cell r="N38598">
            <v>0</v>
          </cell>
          <cell r="O38598">
            <v>0</v>
          </cell>
          <cell r="P38598">
            <v>0</v>
          </cell>
          <cell r="Q38598">
            <v>0</v>
          </cell>
          <cell r="R38598">
            <v>0</v>
          </cell>
          <cell r="S38598">
            <v>111432.76999999999</v>
          </cell>
          <cell r="T38598">
            <v>150909.95000000001</v>
          </cell>
          <cell r="U38598">
            <v>16046.27</v>
          </cell>
          <cell r="V38598">
            <v>-39406</v>
          </cell>
          <cell r="W38598">
            <v>56004</v>
          </cell>
          <cell r="X38598">
            <v>0</v>
          </cell>
          <cell r="Y38598">
            <v>126550</v>
          </cell>
          <cell r="Z38598">
            <v>77780</v>
          </cell>
          <cell r="AA38598">
            <v>42232.36</v>
          </cell>
          <cell r="AB38598">
            <v>151440.5</v>
          </cell>
        </row>
        <row r="38604">
          <cell r="E38604">
            <v>0</v>
          </cell>
          <cell r="H38604">
            <v>0</v>
          </cell>
          <cell r="I38604">
            <v>0</v>
          </cell>
          <cell r="J38604">
            <v>0</v>
          </cell>
          <cell r="K38604">
            <v>0</v>
          </cell>
          <cell r="L38604">
            <v>0</v>
          </cell>
          <cell r="M38604">
            <v>0</v>
          </cell>
          <cell r="N38604">
            <v>0</v>
          </cell>
          <cell r="O38604">
            <v>0</v>
          </cell>
          <cell r="P38604">
            <v>0</v>
          </cell>
          <cell r="Q38604">
            <v>0</v>
          </cell>
          <cell r="R38604">
            <v>0</v>
          </cell>
          <cell r="S38604">
            <v>0</v>
          </cell>
          <cell r="T38604">
            <v>0</v>
          </cell>
          <cell r="U38604">
            <v>0</v>
          </cell>
          <cell r="V38604">
            <v>0</v>
          </cell>
          <cell r="W38604">
            <v>0</v>
          </cell>
          <cell r="X38604">
            <v>0</v>
          </cell>
          <cell r="Y38604">
            <v>0</v>
          </cell>
          <cell r="Z38604">
            <v>0</v>
          </cell>
          <cell r="AA38604">
            <v>0</v>
          </cell>
          <cell r="AB38604">
            <v>0</v>
          </cell>
        </row>
        <row r="38633">
          <cell r="E38633">
            <v>0</v>
          </cell>
          <cell r="H38633">
            <v>0</v>
          </cell>
          <cell r="I38633">
            <v>0</v>
          </cell>
          <cell r="J38633">
            <v>0</v>
          </cell>
          <cell r="K38633">
            <v>0</v>
          </cell>
          <cell r="L38633">
            <v>0</v>
          </cell>
          <cell r="M38633">
            <v>0</v>
          </cell>
          <cell r="N38633">
            <v>0</v>
          </cell>
          <cell r="O38633">
            <v>0</v>
          </cell>
          <cell r="P38633">
            <v>0</v>
          </cell>
          <cell r="Q38633">
            <v>0</v>
          </cell>
          <cell r="R38633">
            <v>0</v>
          </cell>
          <cell r="S38633">
            <v>0</v>
          </cell>
          <cell r="T38633">
            <v>0</v>
          </cell>
          <cell r="U38633">
            <v>0</v>
          </cell>
          <cell r="V38633">
            <v>0</v>
          </cell>
          <cell r="W38633">
            <v>0</v>
          </cell>
          <cell r="X38633">
            <v>0</v>
          </cell>
          <cell r="Y38633">
            <v>0</v>
          </cell>
          <cell r="Z38633">
            <v>0</v>
          </cell>
          <cell r="AA38633">
            <v>0</v>
          </cell>
          <cell r="AB38633">
            <v>0</v>
          </cell>
        </row>
        <row r="38637">
          <cell r="E38637">
            <v>0</v>
          </cell>
          <cell r="H38637">
            <v>0</v>
          </cell>
          <cell r="I38637">
            <v>0</v>
          </cell>
          <cell r="J38637">
            <v>0</v>
          </cell>
          <cell r="K38637">
            <v>0</v>
          </cell>
          <cell r="Q38637">
            <v>0</v>
          </cell>
          <cell r="R38637">
            <v>0</v>
          </cell>
          <cell r="S38637">
            <v>0</v>
          </cell>
          <cell r="T38637">
            <v>0</v>
          </cell>
          <cell r="U38637">
            <v>0</v>
          </cell>
          <cell r="V38637">
            <v>0</v>
          </cell>
          <cell r="W38637">
            <v>0</v>
          </cell>
          <cell r="X38637">
            <v>0</v>
          </cell>
          <cell r="Y38637">
            <v>0</v>
          </cell>
          <cell r="Z38637">
            <v>0</v>
          </cell>
          <cell r="AA38637">
            <v>0</v>
          </cell>
          <cell r="AB38637">
            <v>0</v>
          </cell>
        </row>
        <row r="38697">
          <cell r="E38697">
            <v>3016000</v>
          </cell>
          <cell r="H38697">
            <v>764529.5</v>
          </cell>
          <cell r="I38697">
            <v>928924.5</v>
          </cell>
          <cell r="J38697">
            <v>727849.5</v>
          </cell>
          <cell r="K38697">
            <v>594696.5</v>
          </cell>
          <cell r="L38697">
            <v>0</v>
          </cell>
          <cell r="M38697">
            <v>0</v>
          </cell>
          <cell r="N38697">
            <v>0</v>
          </cell>
          <cell r="O38697">
            <v>0</v>
          </cell>
          <cell r="P38697">
            <v>0</v>
          </cell>
          <cell r="Q38697">
            <v>242616.5</v>
          </cell>
          <cell r="R38697">
            <v>277616.5</v>
          </cell>
          <cell r="S38697">
            <v>244296.5</v>
          </cell>
          <cell r="T38697">
            <v>292616.5</v>
          </cell>
          <cell r="U38697">
            <v>443691.5</v>
          </cell>
          <cell r="V38697">
            <v>192616.5</v>
          </cell>
          <cell r="W38697">
            <v>242616.5</v>
          </cell>
          <cell r="X38697">
            <v>242616.5</v>
          </cell>
          <cell r="Y38697">
            <v>242616.5</v>
          </cell>
          <cell r="Z38697">
            <v>221192.18</v>
          </cell>
          <cell r="AA38697">
            <v>373504.32</v>
          </cell>
          <cell r="AB38697">
            <v>0</v>
          </cell>
        </row>
        <row r="38809">
          <cell r="E38809">
            <v>731000</v>
          </cell>
          <cell r="H38809">
            <v>281538.16000000003</v>
          </cell>
          <cell r="I38809">
            <v>101739.84</v>
          </cell>
          <cell r="J38809">
            <v>113594.34</v>
          </cell>
          <cell r="K38809">
            <v>234127.66</v>
          </cell>
          <cell r="L38809">
            <v>0</v>
          </cell>
          <cell r="M38809">
            <v>0</v>
          </cell>
          <cell r="N38809">
            <v>0</v>
          </cell>
          <cell r="O38809">
            <v>0</v>
          </cell>
          <cell r="P38809">
            <v>0</v>
          </cell>
          <cell r="Q38809">
            <v>43580</v>
          </cell>
          <cell r="R38809">
            <v>31250</v>
          </cell>
          <cell r="S38809">
            <v>206708.16</v>
          </cell>
          <cell r="T38809">
            <v>42228</v>
          </cell>
          <cell r="U38809">
            <v>49061.84</v>
          </cell>
          <cell r="V38809">
            <v>10450</v>
          </cell>
          <cell r="W38809">
            <v>62402.34</v>
          </cell>
          <cell r="X38809">
            <v>0</v>
          </cell>
          <cell r="Y38809">
            <v>51192</v>
          </cell>
          <cell r="Z38809">
            <v>6920</v>
          </cell>
          <cell r="AA38809">
            <v>77043.16</v>
          </cell>
          <cell r="AB38809">
            <v>150164.5</v>
          </cell>
        </row>
        <row r="38815">
          <cell r="E38815">
            <v>0</v>
          </cell>
          <cell r="H38815">
            <v>0</v>
          </cell>
          <cell r="I38815">
            <v>0</v>
          </cell>
          <cell r="J38815">
            <v>0</v>
          </cell>
          <cell r="K38815">
            <v>0</v>
          </cell>
          <cell r="L38815">
            <v>0</v>
          </cell>
          <cell r="M38815">
            <v>0</v>
          </cell>
          <cell r="N38815">
            <v>0</v>
          </cell>
          <cell r="O38815">
            <v>0</v>
          </cell>
          <cell r="P38815">
            <v>0</v>
          </cell>
          <cell r="Q38815">
            <v>0</v>
          </cell>
          <cell r="R38815">
            <v>0</v>
          </cell>
          <cell r="S38815">
            <v>0</v>
          </cell>
          <cell r="T38815">
            <v>0</v>
          </cell>
          <cell r="U38815">
            <v>0</v>
          </cell>
          <cell r="V38815">
            <v>0</v>
          </cell>
          <cell r="W38815">
            <v>0</v>
          </cell>
          <cell r="X38815">
            <v>0</v>
          </cell>
          <cell r="Y38815">
            <v>0</v>
          </cell>
          <cell r="Z38815">
            <v>0</v>
          </cell>
          <cell r="AA38815">
            <v>0</v>
          </cell>
          <cell r="AB38815">
            <v>0</v>
          </cell>
        </row>
        <row r="38844">
          <cell r="E38844">
            <v>0</v>
          </cell>
          <cell r="H38844">
            <v>0</v>
          </cell>
          <cell r="I38844">
            <v>0</v>
          </cell>
          <cell r="J38844">
            <v>0</v>
          </cell>
          <cell r="K38844">
            <v>0</v>
          </cell>
          <cell r="L38844">
            <v>0</v>
          </cell>
          <cell r="M38844">
            <v>0</v>
          </cell>
          <cell r="N38844">
            <v>0</v>
          </cell>
          <cell r="O38844">
            <v>0</v>
          </cell>
          <cell r="P38844">
            <v>0</v>
          </cell>
          <cell r="Q38844">
            <v>0</v>
          </cell>
          <cell r="R38844">
            <v>0</v>
          </cell>
          <cell r="S38844">
            <v>0</v>
          </cell>
          <cell r="T38844">
            <v>0</v>
          </cell>
          <cell r="U38844">
            <v>0</v>
          </cell>
          <cell r="V38844">
            <v>0</v>
          </cell>
          <cell r="W38844">
            <v>0</v>
          </cell>
          <cell r="X38844">
            <v>0</v>
          </cell>
          <cell r="Y38844">
            <v>0</v>
          </cell>
          <cell r="Z38844">
            <v>0</v>
          </cell>
          <cell r="AA38844">
            <v>0</v>
          </cell>
          <cell r="AB38844">
            <v>0</v>
          </cell>
        </row>
        <row r="38848">
          <cell r="E38848">
            <v>0</v>
          </cell>
          <cell r="H38848">
            <v>0</v>
          </cell>
          <cell r="I38848">
            <v>0</v>
          </cell>
          <cell r="J38848">
            <v>0</v>
          </cell>
          <cell r="K38848">
            <v>0</v>
          </cell>
          <cell r="Q38848">
            <v>0</v>
          </cell>
          <cell r="R38848">
            <v>0</v>
          </cell>
          <cell r="S38848">
            <v>0</v>
          </cell>
          <cell r="T38848">
            <v>0</v>
          </cell>
          <cell r="U38848">
            <v>0</v>
          </cell>
          <cell r="V38848">
            <v>0</v>
          </cell>
          <cell r="W38848">
            <v>0</v>
          </cell>
          <cell r="X38848">
            <v>0</v>
          </cell>
          <cell r="Y38848">
            <v>0</v>
          </cell>
          <cell r="Z38848">
            <v>0</v>
          </cell>
          <cell r="AA38848">
            <v>0</v>
          </cell>
          <cell r="AB38848">
            <v>0</v>
          </cell>
        </row>
        <row r="38908">
          <cell r="E38908">
            <v>4411000</v>
          </cell>
          <cell r="H38908">
            <v>1143376.26</v>
          </cell>
          <cell r="I38908">
            <v>1729658.26</v>
          </cell>
          <cell r="J38908">
            <v>1095988.99</v>
          </cell>
          <cell r="K38908">
            <v>434814.67999999993</v>
          </cell>
          <cell r="L38908">
            <v>0</v>
          </cell>
          <cell r="M38908">
            <v>0</v>
          </cell>
          <cell r="N38908">
            <v>0</v>
          </cell>
          <cell r="O38908">
            <v>0</v>
          </cell>
          <cell r="P38908">
            <v>0</v>
          </cell>
          <cell r="Q38908">
            <v>0</v>
          </cell>
          <cell r="R38908">
            <v>732250.84</v>
          </cell>
          <cell r="S38908">
            <v>411125.42</v>
          </cell>
          <cell r="T38908">
            <v>366125.42</v>
          </cell>
          <cell r="U38908">
            <v>1036004.34</v>
          </cell>
          <cell r="V38908">
            <v>327528.5</v>
          </cell>
          <cell r="W38908">
            <v>41484.42</v>
          </cell>
          <cell r="X38908">
            <v>690766.41999999993</v>
          </cell>
          <cell r="Y38908">
            <v>363738.14999999997</v>
          </cell>
          <cell r="Z38908">
            <v>41484.42</v>
          </cell>
          <cell r="AA38908">
            <v>363738.14999999997</v>
          </cell>
          <cell r="AB38908">
            <v>29592.11</v>
          </cell>
        </row>
        <row r="39020">
          <cell r="E39020">
            <v>1546000</v>
          </cell>
          <cell r="H39020">
            <v>83514.880000000005</v>
          </cell>
          <cell r="I39020">
            <v>714648.88</v>
          </cell>
          <cell r="J39020">
            <v>401546.12</v>
          </cell>
          <cell r="K39020">
            <v>319150.03999999998</v>
          </cell>
          <cell r="L39020">
            <v>0</v>
          </cell>
          <cell r="M39020">
            <v>0</v>
          </cell>
          <cell r="N39020">
            <v>0</v>
          </cell>
          <cell r="O39020">
            <v>0</v>
          </cell>
          <cell r="P39020">
            <v>0</v>
          </cell>
          <cell r="Q39020">
            <v>0</v>
          </cell>
          <cell r="R39020">
            <v>43164</v>
          </cell>
          <cell r="S39020">
            <v>40350.880000000005</v>
          </cell>
          <cell r="T39020">
            <v>28492</v>
          </cell>
          <cell r="U39020">
            <v>116560.88</v>
          </cell>
          <cell r="V39020">
            <v>569596</v>
          </cell>
          <cell r="W39020">
            <v>119220</v>
          </cell>
          <cell r="X39020">
            <v>0</v>
          </cell>
          <cell r="Y39020">
            <v>282326.12</v>
          </cell>
          <cell r="Z39020">
            <v>207850.02</v>
          </cell>
          <cell r="AA39020">
            <v>3600</v>
          </cell>
          <cell r="AB39020">
            <v>107700.01999999999</v>
          </cell>
        </row>
        <row r="39026">
          <cell r="E39026">
            <v>0</v>
          </cell>
          <cell r="H39026">
            <v>0</v>
          </cell>
          <cell r="I39026">
            <v>0</v>
          </cell>
          <cell r="J39026">
            <v>0</v>
          </cell>
          <cell r="K39026">
            <v>0</v>
          </cell>
          <cell r="L39026">
            <v>0</v>
          </cell>
          <cell r="M39026">
            <v>0</v>
          </cell>
          <cell r="N39026">
            <v>0</v>
          </cell>
          <cell r="O39026">
            <v>0</v>
          </cell>
          <cell r="P39026">
            <v>0</v>
          </cell>
          <cell r="Q39026">
            <v>0</v>
          </cell>
          <cell r="R39026">
            <v>0</v>
          </cell>
          <cell r="S39026">
            <v>0</v>
          </cell>
          <cell r="T39026">
            <v>0</v>
          </cell>
          <cell r="U39026">
            <v>0</v>
          </cell>
          <cell r="V39026">
            <v>0</v>
          </cell>
          <cell r="W39026">
            <v>0</v>
          </cell>
          <cell r="X39026">
            <v>0</v>
          </cell>
          <cell r="Y39026">
            <v>0</v>
          </cell>
          <cell r="Z39026">
            <v>0</v>
          </cell>
          <cell r="AA39026">
            <v>0</v>
          </cell>
          <cell r="AB39026">
            <v>0</v>
          </cell>
        </row>
        <row r="39055">
          <cell r="E39055">
            <v>0</v>
          </cell>
          <cell r="H39055">
            <v>0</v>
          </cell>
          <cell r="I39055">
            <v>0</v>
          </cell>
          <cell r="J39055">
            <v>0</v>
          </cell>
          <cell r="K39055">
            <v>0</v>
          </cell>
          <cell r="L39055">
            <v>0</v>
          </cell>
          <cell r="M39055">
            <v>0</v>
          </cell>
          <cell r="N39055">
            <v>0</v>
          </cell>
          <cell r="O39055">
            <v>0</v>
          </cell>
          <cell r="P39055">
            <v>0</v>
          </cell>
          <cell r="Q39055">
            <v>0</v>
          </cell>
          <cell r="R39055">
            <v>0</v>
          </cell>
          <cell r="S39055">
            <v>0</v>
          </cell>
          <cell r="T39055">
            <v>0</v>
          </cell>
          <cell r="U39055">
            <v>0</v>
          </cell>
          <cell r="V39055">
            <v>0</v>
          </cell>
          <cell r="W39055">
            <v>0</v>
          </cell>
          <cell r="X39055">
            <v>0</v>
          </cell>
          <cell r="Y39055">
            <v>0</v>
          </cell>
          <cell r="Z39055">
            <v>0</v>
          </cell>
          <cell r="AA39055">
            <v>0</v>
          </cell>
          <cell r="AB39055">
            <v>0</v>
          </cell>
        </row>
        <row r="39059">
          <cell r="E39059">
            <v>0</v>
          </cell>
          <cell r="H39059">
            <v>0</v>
          </cell>
          <cell r="I39059">
            <v>0</v>
          </cell>
          <cell r="J39059">
            <v>0</v>
          </cell>
          <cell r="K39059">
            <v>0</v>
          </cell>
          <cell r="Q39059">
            <v>0</v>
          </cell>
          <cell r="R39059">
            <v>0</v>
          </cell>
          <cell r="S39059">
            <v>0</v>
          </cell>
          <cell r="T39059">
            <v>0</v>
          </cell>
          <cell r="U39059">
            <v>0</v>
          </cell>
          <cell r="V39059">
            <v>0</v>
          </cell>
          <cell r="W39059">
            <v>0</v>
          </cell>
          <cell r="X39059">
            <v>0</v>
          </cell>
          <cell r="Y39059">
            <v>0</v>
          </cell>
          <cell r="Z39059">
            <v>0</v>
          </cell>
          <cell r="AA39059">
            <v>0</v>
          </cell>
          <cell r="AB39059">
            <v>0</v>
          </cell>
        </row>
        <row r="39119">
          <cell r="E39119">
            <v>3016000</v>
          </cell>
          <cell r="H39119">
            <v>770449.5</v>
          </cell>
          <cell r="I39119">
            <v>931374.5</v>
          </cell>
          <cell r="J39119">
            <v>735613.17</v>
          </cell>
          <cell r="K39119">
            <v>578562.83000000007</v>
          </cell>
          <cell r="L39119">
            <v>0</v>
          </cell>
          <cell r="M39119">
            <v>0</v>
          </cell>
          <cell r="N39119">
            <v>0</v>
          </cell>
          <cell r="O39119">
            <v>0</v>
          </cell>
          <cell r="P39119">
            <v>0</v>
          </cell>
          <cell r="Q39119">
            <v>248616.5</v>
          </cell>
          <cell r="R39119">
            <v>268416.5</v>
          </cell>
          <cell r="S39119">
            <v>253416.5</v>
          </cell>
          <cell r="T39119">
            <v>243566.5</v>
          </cell>
          <cell r="U39119">
            <v>419612.5</v>
          </cell>
          <cell r="V39119">
            <v>268195.5</v>
          </cell>
          <cell r="W39119">
            <v>249030.17</v>
          </cell>
          <cell r="X39119">
            <v>243191.5</v>
          </cell>
          <cell r="Y39119">
            <v>243391.5</v>
          </cell>
          <cell r="Z39119">
            <v>242841.5</v>
          </cell>
          <cell r="AA39119">
            <v>335721.33</v>
          </cell>
          <cell r="AB39119">
            <v>0</v>
          </cell>
        </row>
        <row r="39231">
          <cell r="E39231">
            <v>860000</v>
          </cell>
          <cell r="H39231">
            <v>208309</v>
          </cell>
          <cell r="I39231">
            <v>136989.57</v>
          </cell>
          <cell r="J39231">
            <v>259298.74</v>
          </cell>
          <cell r="K39231">
            <v>255402.69</v>
          </cell>
          <cell r="L39231">
            <v>0</v>
          </cell>
          <cell r="M39231">
            <v>0</v>
          </cell>
          <cell r="N39231">
            <v>0</v>
          </cell>
          <cell r="O39231">
            <v>0</v>
          </cell>
          <cell r="P39231">
            <v>0</v>
          </cell>
          <cell r="Q39231">
            <v>137195</v>
          </cell>
          <cell r="R39231">
            <v>14440</v>
          </cell>
          <cell r="S39231">
            <v>56674</v>
          </cell>
          <cell r="T39231">
            <v>47348.160000000003</v>
          </cell>
          <cell r="U39231">
            <v>28564.39</v>
          </cell>
          <cell r="V39231">
            <v>61077.020000000004</v>
          </cell>
          <cell r="W39231">
            <v>82124</v>
          </cell>
          <cell r="X39231">
            <v>80577.98</v>
          </cell>
          <cell r="Y39231">
            <v>96596.76</v>
          </cell>
          <cell r="Z39231">
            <v>23289.999999999993</v>
          </cell>
          <cell r="AA39231">
            <v>82554.080000000002</v>
          </cell>
          <cell r="AB39231">
            <v>149558.60999999999</v>
          </cell>
        </row>
        <row r="39237">
          <cell r="E39237">
            <v>0</v>
          </cell>
          <cell r="H39237">
            <v>0</v>
          </cell>
          <cell r="I39237">
            <v>0</v>
          </cell>
          <cell r="J39237">
            <v>0</v>
          </cell>
          <cell r="K39237">
            <v>0</v>
          </cell>
          <cell r="L39237">
            <v>0</v>
          </cell>
          <cell r="M39237">
            <v>0</v>
          </cell>
          <cell r="N39237">
            <v>0</v>
          </cell>
          <cell r="O39237">
            <v>0</v>
          </cell>
          <cell r="P39237">
            <v>0</v>
          </cell>
          <cell r="Q39237">
            <v>0</v>
          </cell>
          <cell r="R39237">
            <v>0</v>
          </cell>
          <cell r="S39237">
            <v>0</v>
          </cell>
          <cell r="T39237">
            <v>0</v>
          </cell>
          <cell r="U39237">
            <v>0</v>
          </cell>
          <cell r="V39237">
            <v>0</v>
          </cell>
          <cell r="W39237">
            <v>0</v>
          </cell>
          <cell r="X39237">
            <v>0</v>
          </cell>
          <cell r="Y39237">
            <v>0</v>
          </cell>
          <cell r="Z39237">
            <v>0</v>
          </cell>
          <cell r="AA39237">
            <v>0</v>
          </cell>
          <cell r="AB39237">
            <v>0</v>
          </cell>
        </row>
        <row r="39266">
          <cell r="E39266">
            <v>0</v>
          </cell>
          <cell r="H39266">
            <v>0</v>
          </cell>
          <cell r="I39266">
            <v>0</v>
          </cell>
          <cell r="J39266">
            <v>0</v>
          </cell>
          <cell r="K39266">
            <v>0</v>
          </cell>
          <cell r="L39266">
            <v>0</v>
          </cell>
          <cell r="M39266">
            <v>0</v>
          </cell>
          <cell r="N39266">
            <v>0</v>
          </cell>
          <cell r="O39266">
            <v>0</v>
          </cell>
          <cell r="P39266">
            <v>0</v>
          </cell>
          <cell r="Q39266">
            <v>0</v>
          </cell>
          <cell r="R39266">
            <v>0</v>
          </cell>
          <cell r="S39266">
            <v>0</v>
          </cell>
          <cell r="T39266">
            <v>0</v>
          </cell>
          <cell r="U39266">
            <v>0</v>
          </cell>
          <cell r="V39266">
            <v>0</v>
          </cell>
          <cell r="W39266">
            <v>0</v>
          </cell>
          <cell r="X39266">
            <v>0</v>
          </cell>
          <cell r="Y39266">
            <v>0</v>
          </cell>
          <cell r="Z39266">
            <v>0</v>
          </cell>
          <cell r="AA39266">
            <v>0</v>
          </cell>
          <cell r="AB39266">
            <v>0</v>
          </cell>
        </row>
        <row r="39270">
          <cell r="E39270">
            <v>0</v>
          </cell>
          <cell r="H39270">
            <v>0</v>
          </cell>
          <cell r="I39270">
            <v>0</v>
          </cell>
          <cell r="J39270">
            <v>0</v>
          </cell>
          <cell r="K39270">
            <v>0</v>
          </cell>
          <cell r="Q39270">
            <v>0</v>
          </cell>
          <cell r="R39270">
            <v>0</v>
          </cell>
          <cell r="S39270">
            <v>0</v>
          </cell>
          <cell r="T39270">
            <v>0</v>
          </cell>
          <cell r="U39270">
            <v>0</v>
          </cell>
          <cell r="V39270">
            <v>0</v>
          </cell>
          <cell r="W39270">
            <v>0</v>
          </cell>
          <cell r="X39270">
            <v>0</v>
          </cell>
          <cell r="Y39270">
            <v>0</v>
          </cell>
          <cell r="Z39270">
            <v>0</v>
          </cell>
          <cell r="AA39270">
            <v>0</v>
          </cell>
          <cell r="AB39270">
            <v>0</v>
          </cell>
        </row>
        <row r="39330">
          <cell r="E39330">
            <v>0</v>
          </cell>
          <cell r="F39330">
            <v>0</v>
          </cell>
          <cell r="G39330">
            <v>0</v>
          </cell>
          <cell r="H39330">
            <v>0</v>
          </cell>
          <cell r="I39330">
            <v>0</v>
          </cell>
          <cell r="J39330">
            <v>0</v>
          </cell>
          <cell r="K39330">
            <v>0</v>
          </cell>
          <cell r="L39330">
            <v>0</v>
          </cell>
          <cell r="M39330">
            <v>0</v>
          </cell>
          <cell r="N39330">
            <v>0</v>
          </cell>
          <cell r="O39330">
            <v>0</v>
          </cell>
          <cell r="P39330">
            <v>0</v>
          </cell>
          <cell r="Q39330">
            <v>0</v>
          </cell>
          <cell r="R39330">
            <v>0</v>
          </cell>
          <cell r="S39330">
            <v>0</v>
          </cell>
          <cell r="T39330">
            <v>0</v>
          </cell>
          <cell r="U39330">
            <v>0</v>
          </cell>
          <cell r="V39330">
            <v>0</v>
          </cell>
          <cell r="W39330">
            <v>0</v>
          </cell>
          <cell r="X39330">
            <v>0</v>
          </cell>
          <cell r="Y39330">
            <v>0</v>
          </cell>
          <cell r="Z39330">
            <v>0</v>
          </cell>
          <cell r="AA39330">
            <v>0</v>
          </cell>
          <cell r="AB39330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8">
          <cell r="E39448">
            <v>0</v>
          </cell>
          <cell r="F39448">
            <v>0</v>
          </cell>
          <cell r="G39448">
            <v>0</v>
          </cell>
          <cell r="H39448">
            <v>0</v>
          </cell>
          <cell r="I39448">
            <v>0</v>
          </cell>
          <cell r="J39448">
            <v>0</v>
          </cell>
          <cell r="K39448">
            <v>0</v>
          </cell>
          <cell r="L39448">
            <v>0</v>
          </cell>
          <cell r="M39448">
            <v>0</v>
          </cell>
          <cell r="N39448">
            <v>0</v>
          </cell>
          <cell r="O39448">
            <v>0</v>
          </cell>
          <cell r="P39448">
            <v>0</v>
          </cell>
          <cell r="Q39448">
            <v>0</v>
          </cell>
          <cell r="R39448">
            <v>0</v>
          </cell>
          <cell r="S39448">
            <v>0</v>
          </cell>
          <cell r="T39448">
            <v>0</v>
          </cell>
          <cell r="U39448">
            <v>0</v>
          </cell>
          <cell r="V39448">
            <v>0</v>
          </cell>
          <cell r="W39448">
            <v>0</v>
          </cell>
          <cell r="X39448">
            <v>0</v>
          </cell>
          <cell r="Y39448">
            <v>0</v>
          </cell>
          <cell r="Z39448">
            <v>0</v>
          </cell>
          <cell r="AA39448">
            <v>0</v>
          </cell>
          <cell r="AB39448">
            <v>0</v>
          </cell>
        </row>
        <row r="39477">
          <cell r="E39477">
            <v>0</v>
          </cell>
          <cell r="F39477">
            <v>0</v>
          </cell>
          <cell r="G39477">
            <v>0</v>
          </cell>
          <cell r="H39477">
            <v>0</v>
          </cell>
          <cell r="I39477">
            <v>0</v>
          </cell>
          <cell r="J39477">
            <v>0</v>
          </cell>
          <cell r="K39477">
            <v>0</v>
          </cell>
          <cell r="L39477">
            <v>0</v>
          </cell>
          <cell r="M39477">
            <v>0</v>
          </cell>
          <cell r="N39477">
            <v>0</v>
          </cell>
          <cell r="O39477">
            <v>0</v>
          </cell>
          <cell r="P39477">
            <v>0</v>
          </cell>
          <cell r="Q39477">
            <v>0</v>
          </cell>
          <cell r="R39477">
            <v>0</v>
          </cell>
          <cell r="S39477">
            <v>0</v>
          </cell>
          <cell r="T39477">
            <v>0</v>
          </cell>
          <cell r="U39477">
            <v>0</v>
          </cell>
          <cell r="V39477">
            <v>0</v>
          </cell>
          <cell r="W39477">
            <v>0</v>
          </cell>
          <cell r="X39477">
            <v>0</v>
          </cell>
          <cell r="Y39477">
            <v>0</v>
          </cell>
          <cell r="Z39477">
            <v>0</v>
          </cell>
          <cell r="AA39477">
            <v>0</v>
          </cell>
          <cell r="AB39477">
            <v>0</v>
          </cell>
        </row>
        <row r="39481">
          <cell r="E39481">
            <v>0</v>
          </cell>
          <cell r="F39481">
            <v>0</v>
          </cell>
          <cell r="G39481">
            <v>0</v>
          </cell>
          <cell r="H39481">
            <v>0</v>
          </cell>
          <cell r="I39481">
            <v>0</v>
          </cell>
          <cell r="J39481">
            <v>0</v>
          </cell>
          <cell r="K39481">
            <v>0</v>
          </cell>
          <cell r="Q39481">
            <v>0</v>
          </cell>
          <cell r="R39481">
            <v>0</v>
          </cell>
          <cell r="S39481">
            <v>0</v>
          </cell>
          <cell r="T39481">
            <v>0</v>
          </cell>
          <cell r="U39481">
            <v>0</v>
          </cell>
          <cell r="V39481">
            <v>0</v>
          </cell>
          <cell r="W39481">
            <v>0</v>
          </cell>
          <cell r="X39481">
            <v>0</v>
          </cell>
          <cell r="Y39481">
            <v>0</v>
          </cell>
          <cell r="Z39481">
            <v>0</v>
          </cell>
          <cell r="AA39481">
            <v>0</v>
          </cell>
          <cell r="AB39481">
            <v>0</v>
          </cell>
        </row>
        <row r="39752">
          <cell r="E39752">
            <v>0</v>
          </cell>
          <cell r="F39752">
            <v>0</v>
          </cell>
          <cell r="G39752">
            <v>0</v>
          </cell>
          <cell r="H39752">
            <v>0</v>
          </cell>
          <cell r="I39752">
            <v>0</v>
          </cell>
          <cell r="J39752">
            <v>0</v>
          </cell>
          <cell r="K39752">
            <v>0</v>
          </cell>
          <cell r="L39752">
            <v>0</v>
          </cell>
          <cell r="M39752">
            <v>0</v>
          </cell>
          <cell r="N39752">
            <v>0</v>
          </cell>
          <cell r="O39752">
            <v>0</v>
          </cell>
          <cell r="P39752">
            <v>0</v>
          </cell>
          <cell r="Q39752">
            <v>0</v>
          </cell>
          <cell r="R39752">
            <v>0</v>
          </cell>
          <cell r="S39752">
            <v>0</v>
          </cell>
          <cell r="T39752">
            <v>0</v>
          </cell>
          <cell r="U39752">
            <v>0</v>
          </cell>
          <cell r="V39752">
            <v>0</v>
          </cell>
          <cell r="W39752">
            <v>0</v>
          </cell>
          <cell r="X39752">
            <v>0</v>
          </cell>
          <cell r="Y39752">
            <v>0</v>
          </cell>
          <cell r="Z39752">
            <v>0</v>
          </cell>
          <cell r="AA39752">
            <v>0</v>
          </cell>
          <cell r="AB39752">
            <v>0</v>
          </cell>
        </row>
        <row r="39864">
          <cell r="E39864">
            <v>178398000</v>
          </cell>
          <cell r="F39864">
            <v>176151400</v>
          </cell>
          <cell r="G39864">
            <v>-2246600</v>
          </cell>
          <cell r="H39864">
            <v>1393471.2</v>
          </cell>
          <cell r="I39864">
            <v>1068814.0900000001</v>
          </cell>
          <cell r="J39864">
            <v>5718</v>
          </cell>
          <cell r="K39864">
            <v>145283766.22999999</v>
          </cell>
          <cell r="L39864">
            <v>0</v>
          </cell>
          <cell r="M39864">
            <v>0</v>
          </cell>
          <cell r="N39864">
            <v>0</v>
          </cell>
          <cell r="O39864">
            <v>2246600</v>
          </cell>
          <cell r="P39864">
            <v>2246600</v>
          </cell>
          <cell r="Q39864">
            <v>1393471.2</v>
          </cell>
          <cell r="R39864">
            <v>0</v>
          </cell>
          <cell r="S39864">
            <v>0</v>
          </cell>
          <cell r="T39864">
            <v>0</v>
          </cell>
          <cell r="U39864">
            <v>0</v>
          </cell>
          <cell r="V39864">
            <v>1068814.0900000001</v>
          </cell>
          <cell r="W39864">
            <v>1100</v>
          </cell>
          <cell r="X39864">
            <v>0</v>
          </cell>
          <cell r="Y39864">
            <v>4618</v>
          </cell>
          <cell r="Z39864">
            <v>0</v>
          </cell>
          <cell r="AA39864">
            <v>0</v>
          </cell>
          <cell r="AB39864">
            <v>143037166.22999999</v>
          </cell>
        </row>
        <row r="39870">
          <cell r="E39870">
            <v>0</v>
          </cell>
          <cell r="F39870">
            <v>0</v>
          </cell>
          <cell r="G39870">
            <v>0</v>
          </cell>
          <cell r="H39870">
            <v>0</v>
          </cell>
          <cell r="I39870">
            <v>0</v>
          </cell>
          <cell r="J39870">
            <v>0</v>
          </cell>
          <cell r="K39870">
            <v>0</v>
          </cell>
          <cell r="L39870">
            <v>0</v>
          </cell>
          <cell r="M39870">
            <v>0</v>
          </cell>
          <cell r="N39870">
            <v>0</v>
          </cell>
          <cell r="O39870">
            <v>0</v>
          </cell>
          <cell r="P39870">
            <v>0</v>
          </cell>
          <cell r="Q39870">
            <v>0</v>
          </cell>
          <cell r="R39870">
            <v>0</v>
          </cell>
          <cell r="S39870">
            <v>0</v>
          </cell>
          <cell r="T39870">
            <v>0</v>
          </cell>
          <cell r="U39870">
            <v>0</v>
          </cell>
          <cell r="V39870">
            <v>0</v>
          </cell>
          <cell r="W39870">
            <v>0</v>
          </cell>
          <cell r="X39870">
            <v>0</v>
          </cell>
          <cell r="Y39870">
            <v>0</v>
          </cell>
          <cell r="Z39870">
            <v>0</v>
          </cell>
          <cell r="AA39870">
            <v>0</v>
          </cell>
          <cell r="AB39870">
            <v>0</v>
          </cell>
        </row>
        <row r="39899">
          <cell r="E39899">
            <v>0</v>
          </cell>
          <cell r="F39899">
            <v>0</v>
          </cell>
          <cell r="G39899">
            <v>0</v>
          </cell>
          <cell r="H39899">
            <v>0</v>
          </cell>
          <cell r="I39899">
            <v>0</v>
          </cell>
          <cell r="J39899">
            <v>0</v>
          </cell>
          <cell r="K39899">
            <v>0</v>
          </cell>
          <cell r="L39899">
            <v>0</v>
          </cell>
          <cell r="M39899">
            <v>0</v>
          </cell>
          <cell r="N39899">
            <v>0</v>
          </cell>
          <cell r="O39899">
            <v>0</v>
          </cell>
          <cell r="P39899">
            <v>0</v>
          </cell>
          <cell r="Q39899">
            <v>0</v>
          </cell>
          <cell r="R39899">
            <v>0</v>
          </cell>
          <cell r="S39899">
            <v>0</v>
          </cell>
          <cell r="T39899">
            <v>0</v>
          </cell>
          <cell r="U39899">
            <v>0</v>
          </cell>
          <cell r="V39899">
            <v>0</v>
          </cell>
          <cell r="W39899">
            <v>0</v>
          </cell>
          <cell r="X39899">
            <v>0</v>
          </cell>
          <cell r="Y39899">
            <v>0</v>
          </cell>
          <cell r="Z39899">
            <v>0</v>
          </cell>
          <cell r="AA39899">
            <v>0</v>
          </cell>
          <cell r="AB39899">
            <v>0</v>
          </cell>
        </row>
        <row r="39903">
          <cell r="E39903">
            <v>0</v>
          </cell>
          <cell r="F39903">
            <v>0</v>
          </cell>
          <cell r="G39903">
            <v>0</v>
          </cell>
          <cell r="H39903">
            <v>0</v>
          </cell>
          <cell r="I39903">
            <v>0</v>
          </cell>
          <cell r="J39903">
            <v>0</v>
          </cell>
          <cell r="K39903">
            <v>0</v>
          </cell>
          <cell r="Q39903">
            <v>0</v>
          </cell>
          <cell r="R39903">
            <v>0</v>
          </cell>
          <cell r="S39903">
            <v>0</v>
          </cell>
          <cell r="T39903">
            <v>0</v>
          </cell>
          <cell r="U39903">
            <v>0</v>
          </cell>
          <cell r="V39903">
            <v>0</v>
          </cell>
          <cell r="W39903">
            <v>0</v>
          </cell>
          <cell r="X39903">
            <v>0</v>
          </cell>
          <cell r="Y39903">
            <v>0</v>
          </cell>
          <cell r="Z39903">
            <v>0</v>
          </cell>
          <cell r="AA39903">
            <v>0</v>
          </cell>
          <cell r="AB39903">
            <v>0</v>
          </cell>
        </row>
        <row r="40286">
          <cell r="E40286">
            <v>628804000</v>
          </cell>
          <cell r="F40286">
            <v>396660902.35000002</v>
          </cell>
          <cell r="G40286">
            <v>-232143097.65000001</v>
          </cell>
          <cell r="H40286">
            <v>6932569.7600000007</v>
          </cell>
          <cell r="I40286">
            <v>60900005.850000009</v>
          </cell>
          <cell r="J40286">
            <v>7669735.4400000004</v>
          </cell>
          <cell r="K40286">
            <v>146914576.73999998</v>
          </cell>
          <cell r="L40286">
            <v>5579424.2999999998</v>
          </cell>
          <cell r="M40286">
            <v>60002162.980000012</v>
          </cell>
          <cell r="N40286">
            <v>7417783.5499999998</v>
          </cell>
          <cell r="O40286">
            <v>146486657.16</v>
          </cell>
          <cell r="P40286">
            <v>219486027.99000001</v>
          </cell>
          <cell r="Q40286">
            <v>1306708.8799999999</v>
          </cell>
          <cell r="R40286">
            <v>8252.8900000001304</v>
          </cell>
          <cell r="S40286">
            <v>38183.690000000075</v>
          </cell>
          <cell r="T40286">
            <v>2200</v>
          </cell>
          <cell r="U40286">
            <v>37058.47</v>
          </cell>
          <cell r="V40286">
            <v>858584.4</v>
          </cell>
          <cell r="W40286">
            <v>246292.52</v>
          </cell>
          <cell r="X40286">
            <v>0</v>
          </cell>
          <cell r="Y40286">
            <v>5659.37</v>
          </cell>
          <cell r="Z40286">
            <v>58028</v>
          </cell>
          <cell r="AA40286">
            <v>27308</v>
          </cell>
          <cell r="AB40286">
            <v>342583.57999999996</v>
          </cell>
          <cell r="AC40286">
            <v>222416887.78999999</v>
          </cell>
        </row>
        <row r="40321">
          <cell r="E40321">
            <v>1350000</v>
          </cell>
          <cell r="F40321">
            <v>300000</v>
          </cell>
          <cell r="G40321">
            <v>-1050000</v>
          </cell>
          <cell r="H40321">
            <v>0</v>
          </cell>
          <cell r="I40321">
            <v>0</v>
          </cell>
          <cell r="J40321">
            <v>0</v>
          </cell>
          <cell r="K40321">
            <v>1048760</v>
          </cell>
          <cell r="L40321">
            <v>0</v>
          </cell>
          <cell r="M40321">
            <v>0</v>
          </cell>
          <cell r="N40321">
            <v>0</v>
          </cell>
          <cell r="O40321">
            <v>1048760</v>
          </cell>
          <cell r="P40321">
            <v>1048760</v>
          </cell>
          <cell r="Q40321">
            <v>0</v>
          </cell>
          <cell r="R40321">
            <v>0</v>
          </cell>
          <cell r="S40321">
            <v>0</v>
          </cell>
          <cell r="T40321">
            <v>0</v>
          </cell>
          <cell r="U40321">
            <v>0</v>
          </cell>
          <cell r="V40321">
            <v>0</v>
          </cell>
          <cell r="W40321">
            <v>0</v>
          </cell>
          <cell r="X40321">
            <v>0</v>
          </cell>
          <cell r="Y40321">
            <v>0</v>
          </cell>
          <cell r="Z40321">
            <v>0</v>
          </cell>
          <cell r="AA40321">
            <v>0</v>
          </cell>
          <cell r="AB40321">
            <v>0</v>
          </cell>
          <cell r="AC40321">
            <v>1048760</v>
          </cell>
        </row>
        <row r="40497">
          <cell r="E40497">
            <v>0</v>
          </cell>
          <cell r="H40497">
            <v>0</v>
          </cell>
          <cell r="I40497">
            <v>0</v>
          </cell>
          <cell r="J40497">
            <v>0</v>
          </cell>
          <cell r="K40497">
            <v>0</v>
          </cell>
          <cell r="L40497">
            <v>0</v>
          </cell>
          <cell r="M40497">
            <v>0</v>
          </cell>
          <cell r="N40497">
            <v>0</v>
          </cell>
          <cell r="O40497">
            <v>0</v>
          </cell>
          <cell r="P40497">
            <v>0</v>
          </cell>
          <cell r="Q40497">
            <v>0</v>
          </cell>
          <cell r="R40497">
            <v>0</v>
          </cell>
          <cell r="S40497">
            <v>0</v>
          </cell>
          <cell r="T40497">
            <v>0</v>
          </cell>
          <cell r="U40497">
            <v>0</v>
          </cell>
          <cell r="V40497">
            <v>0</v>
          </cell>
          <cell r="W40497">
            <v>0</v>
          </cell>
          <cell r="X40497">
            <v>0</v>
          </cell>
          <cell r="Y40497">
            <v>0</v>
          </cell>
          <cell r="Z40497">
            <v>0</v>
          </cell>
          <cell r="AA40497">
            <v>0</v>
          </cell>
          <cell r="AB40497">
            <v>0</v>
          </cell>
        </row>
        <row r="40708">
          <cell r="E40708">
            <v>0</v>
          </cell>
          <cell r="H40708">
            <v>0</v>
          </cell>
          <cell r="I40708">
            <v>0</v>
          </cell>
          <cell r="J40708">
            <v>0</v>
          </cell>
          <cell r="K40708">
            <v>0</v>
          </cell>
          <cell r="L40708">
            <v>0</v>
          </cell>
          <cell r="M40708">
            <v>0</v>
          </cell>
          <cell r="N40708">
            <v>0</v>
          </cell>
          <cell r="O40708">
            <v>0</v>
          </cell>
          <cell r="P40708">
            <v>0</v>
          </cell>
          <cell r="Q40708">
            <v>0</v>
          </cell>
          <cell r="R40708">
            <v>0</v>
          </cell>
          <cell r="S40708">
            <v>0</v>
          </cell>
          <cell r="T40708">
            <v>0</v>
          </cell>
          <cell r="U40708">
            <v>0</v>
          </cell>
          <cell r="V40708">
            <v>0</v>
          </cell>
          <cell r="W40708">
            <v>0</v>
          </cell>
          <cell r="X40708">
            <v>0</v>
          </cell>
          <cell r="Y40708">
            <v>0</v>
          </cell>
          <cell r="Z40708">
            <v>0</v>
          </cell>
          <cell r="AA40708">
            <v>0</v>
          </cell>
          <cell r="AB40708">
            <v>0</v>
          </cell>
        </row>
        <row r="40919">
          <cell r="E40919">
            <v>0</v>
          </cell>
          <cell r="H40919">
            <v>0</v>
          </cell>
          <cell r="I40919">
            <v>0</v>
          </cell>
          <cell r="J40919">
            <v>0</v>
          </cell>
          <cell r="K40919">
            <v>0</v>
          </cell>
          <cell r="L40919">
            <v>0</v>
          </cell>
          <cell r="M40919">
            <v>0</v>
          </cell>
          <cell r="N40919">
            <v>0</v>
          </cell>
          <cell r="O40919">
            <v>0</v>
          </cell>
          <cell r="P40919">
            <v>0</v>
          </cell>
          <cell r="Q40919">
            <v>0</v>
          </cell>
          <cell r="R40919">
            <v>0</v>
          </cell>
          <cell r="S40919">
            <v>0</v>
          </cell>
          <cell r="T40919">
            <v>0</v>
          </cell>
          <cell r="U40919">
            <v>0</v>
          </cell>
          <cell r="V40919">
            <v>0</v>
          </cell>
          <cell r="W40919">
            <v>0</v>
          </cell>
          <cell r="X40919">
            <v>0</v>
          </cell>
          <cell r="Y40919">
            <v>0</v>
          </cell>
          <cell r="Z40919">
            <v>0</v>
          </cell>
          <cell r="AA40919">
            <v>0</v>
          </cell>
          <cell r="AB40919">
            <v>0</v>
          </cell>
        </row>
        <row r="41130">
          <cell r="E41130">
            <v>0</v>
          </cell>
          <cell r="H41130">
            <v>0</v>
          </cell>
          <cell r="I41130">
            <v>0</v>
          </cell>
          <cell r="J41130">
            <v>0</v>
          </cell>
          <cell r="K41130">
            <v>0</v>
          </cell>
          <cell r="L41130">
            <v>0</v>
          </cell>
          <cell r="M41130">
            <v>0</v>
          </cell>
          <cell r="N41130">
            <v>0</v>
          </cell>
          <cell r="O41130">
            <v>0</v>
          </cell>
          <cell r="P41130">
            <v>0</v>
          </cell>
          <cell r="Q41130">
            <v>0</v>
          </cell>
          <cell r="R41130">
            <v>0</v>
          </cell>
          <cell r="S41130">
            <v>0</v>
          </cell>
          <cell r="T41130">
            <v>0</v>
          </cell>
          <cell r="U41130">
            <v>0</v>
          </cell>
          <cell r="V41130">
            <v>0</v>
          </cell>
          <cell r="W41130">
            <v>0</v>
          </cell>
          <cell r="X41130">
            <v>0</v>
          </cell>
          <cell r="Y41130">
            <v>0</v>
          </cell>
          <cell r="Z41130">
            <v>0</v>
          </cell>
          <cell r="AA41130">
            <v>0</v>
          </cell>
          <cell r="AB41130">
            <v>0</v>
          </cell>
        </row>
        <row r="41341">
          <cell r="E41341">
            <v>0</v>
          </cell>
          <cell r="H41341">
            <v>0</v>
          </cell>
          <cell r="I41341">
            <v>0</v>
          </cell>
          <cell r="J41341">
            <v>0</v>
          </cell>
          <cell r="K41341">
            <v>0</v>
          </cell>
          <cell r="L41341">
            <v>0</v>
          </cell>
          <cell r="M41341">
            <v>0</v>
          </cell>
          <cell r="N41341">
            <v>0</v>
          </cell>
          <cell r="O41341">
            <v>0</v>
          </cell>
          <cell r="P41341">
            <v>0</v>
          </cell>
          <cell r="Q41341">
            <v>0</v>
          </cell>
          <cell r="R41341">
            <v>0</v>
          </cell>
          <cell r="S41341">
            <v>0</v>
          </cell>
          <cell r="T41341">
            <v>0</v>
          </cell>
          <cell r="U41341">
            <v>0</v>
          </cell>
          <cell r="V41341">
            <v>0</v>
          </cell>
          <cell r="W41341">
            <v>0</v>
          </cell>
          <cell r="X41341">
            <v>0</v>
          </cell>
          <cell r="Y41341">
            <v>0</v>
          </cell>
          <cell r="Z41341">
            <v>0</v>
          </cell>
          <cell r="AA41341">
            <v>0</v>
          </cell>
          <cell r="AB41341">
            <v>0</v>
          </cell>
        </row>
        <row r="41552">
          <cell r="E41552">
            <v>0</v>
          </cell>
          <cell r="H41552">
            <v>0</v>
          </cell>
          <cell r="I41552">
            <v>0</v>
          </cell>
          <cell r="J41552">
            <v>0</v>
          </cell>
          <cell r="K41552">
            <v>0</v>
          </cell>
          <cell r="L41552">
            <v>0</v>
          </cell>
          <cell r="M41552">
            <v>0</v>
          </cell>
          <cell r="N41552">
            <v>0</v>
          </cell>
          <cell r="O41552">
            <v>0</v>
          </cell>
          <cell r="P41552">
            <v>0</v>
          </cell>
          <cell r="Q41552">
            <v>0</v>
          </cell>
          <cell r="R41552">
            <v>0</v>
          </cell>
          <cell r="S41552">
            <v>0</v>
          </cell>
          <cell r="T41552">
            <v>0</v>
          </cell>
          <cell r="U41552">
            <v>0</v>
          </cell>
          <cell r="V41552">
            <v>0</v>
          </cell>
          <cell r="W41552">
            <v>0</v>
          </cell>
          <cell r="X41552">
            <v>0</v>
          </cell>
          <cell r="Y41552">
            <v>0</v>
          </cell>
          <cell r="Z41552">
            <v>0</v>
          </cell>
          <cell r="AA41552">
            <v>0</v>
          </cell>
          <cell r="AB41552">
            <v>0</v>
          </cell>
        </row>
        <row r="41763">
          <cell r="E41763">
            <v>0</v>
          </cell>
          <cell r="H41763">
            <v>0</v>
          </cell>
          <cell r="I41763">
            <v>0</v>
          </cell>
          <cell r="J41763">
            <v>0</v>
          </cell>
          <cell r="K41763">
            <v>0</v>
          </cell>
          <cell r="L41763">
            <v>0</v>
          </cell>
          <cell r="M41763">
            <v>0</v>
          </cell>
          <cell r="N41763">
            <v>0</v>
          </cell>
          <cell r="O41763">
            <v>0</v>
          </cell>
          <cell r="P41763">
            <v>0</v>
          </cell>
          <cell r="Q41763">
            <v>0</v>
          </cell>
          <cell r="R41763">
            <v>0</v>
          </cell>
          <cell r="S41763">
            <v>0</v>
          </cell>
          <cell r="T41763">
            <v>0</v>
          </cell>
          <cell r="U41763">
            <v>0</v>
          </cell>
          <cell r="V41763">
            <v>0</v>
          </cell>
          <cell r="W41763">
            <v>0</v>
          </cell>
          <cell r="X41763">
            <v>0</v>
          </cell>
          <cell r="Y41763">
            <v>0</v>
          </cell>
          <cell r="Z41763">
            <v>0</v>
          </cell>
          <cell r="AA41763">
            <v>0</v>
          </cell>
          <cell r="AB41763">
            <v>0</v>
          </cell>
        </row>
        <row r="41974">
          <cell r="E41974">
            <v>0</v>
          </cell>
          <cell r="H41974">
            <v>0</v>
          </cell>
          <cell r="I41974">
            <v>0</v>
          </cell>
          <cell r="J41974">
            <v>0</v>
          </cell>
          <cell r="K41974">
            <v>0</v>
          </cell>
          <cell r="L41974">
            <v>0</v>
          </cell>
          <cell r="M41974">
            <v>0</v>
          </cell>
          <cell r="N41974">
            <v>0</v>
          </cell>
          <cell r="O41974">
            <v>0</v>
          </cell>
          <cell r="P41974">
            <v>0</v>
          </cell>
          <cell r="Q41974">
            <v>0</v>
          </cell>
          <cell r="R41974">
            <v>0</v>
          </cell>
          <cell r="S41974">
            <v>0</v>
          </cell>
          <cell r="T41974">
            <v>0</v>
          </cell>
          <cell r="U41974">
            <v>0</v>
          </cell>
          <cell r="V41974">
            <v>0</v>
          </cell>
          <cell r="W41974">
            <v>0</v>
          </cell>
          <cell r="X41974">
            <v>0</v>
          </cell>
          <cell r="Y41974">
            <v>0</v>
          </cell>
          <cell r="Z41974">
            <v>0</v>
          </cell>
          <cell r="AA41974">
            <v>0</v>
          </cell>
          <cell r="AB41974">
            <v>0</v>
          </cell>
        </row>
        <row r="42185">
          <cell r="E42185">
            <v>0</v>
          </cell>
          <cell r="H42185">
            <v>0</v>
          </cell>
          <cell r="I42185">
            <v>0</v>
          </cell>
          <cell r="J42185">
            <v>0</v>
          </cell>
          <cell r="K42185">
            <v>0</v>
          </cell>
          <cell r="L42185">
            <v>0</v>
          </cell>
          <cell r="M42185">
            <v>0</v>
          </cell>
          <cell r="N42185">
            <v>0</v>
          </cell>
          <cell r="O42185">
            <v>0</v>
          </cell>
          <cell r="P42185">
            <v>0</v>
          </cell>
          <cell r="Q42185">
            <v>0</v>
          </cell>
          <cell r="R42185">
            <v>0</v>
          </cell>
          <cell r="S42185">
            <v>0</v>
          </cell>
          <cell r="T42185">
            <v>0</v>
          </cell>
          <cell r="U42185">
            <v>0</v>
          </cell>
          <cell r="V42185">
            <v>0</v>
          </cell>
          <cell r="W42185">
            <v>0</v>
          </cell>
          <cell r="X42185">
            <v>0</v>
          </cell>
          <cell r="Y42185">
            <v>0</v>
          </cell>
          <cell r="Z42185">
            <v>0</v>
          </cell>
          <cell r="AA42185">
            <v>0</v>
          </cell>
          <cell r="AB42185">
            <v>0</v>
          </cell>
        </row>
        <row r="42396">
          <cell r="E42396">
            <v>0</v>
          </cell>
          <cell r="H42396">
            <v>0</v>
          </cell>
          <cell r="I42396">
            <v>0</v>
          </cell>
          <cell r="J42396">
            <v>0</v>
          </cell>
          <cell r="K42396">
            <v>0</v>
          </cell>
          <cell r="L42396">
            <v>0</v>
          </cell>
          <cell r="M42396">
            <v>0</v>
          </cell>
          <cell r="N42396">
            <v>0</v>
          </cell>
          <cell r="O42396">
            <v>0</v>
          </cell>
          <cell r="P42396">
            <v>0</v>
          </cell>
          <cell r="Q42396">
            <v>0</v>
          </cell>
          <cell r="R42396">
            <v>0</v>
          </cell>
          <cell r="S42396">
            <v>0</v>
          </cell>
          <cell r="T42396">
            <v>0</v>
          </cell>
          <cell r="U42396">
            <v>0</v>
          </cell>
          <cell r="V42396">
            <v>0</v>
          </cell>
          <cell r="W42396">
            <v>0</v>
          </cell>
          <cell r="X42396">
            <v>0</v>
          </cell>
          <cell r="Y42396">
            <v>0</v>
          </cell>
          <cell r="Z42396">
            <v>0</v>
          </cell>
          <cell r="AA42396">
            <v>0</v>
          </cell>
          <cell r="AB42396">
            <v>0</v>
          </cell>
        </row>
        <row r="42607">
          <cell r="E42607">
            <v>0</v>
          </cell>
          <cell r="H42607">
            <v>0</v>
          </cell>
          <cell r="I42607">
            <v>0</v>
          </cell>
          <cell r="J42607">
            <v>0</v>
          </cell>
          <cell r="K42607">
            <v>0</v>
          </cell>
          <cell r="L42607">
            <v>0</v>
          </cell>
          <cell r="M42607">
            <v>0</v>
          </cell>
          <cell r="N42607">
            <v>0</v>
          </cell>
          <cell r="O42607">
            <v>0</v>
          </cell>
          <cell r="P42607">
            <v>0</v>
          </cell>
          <cell r="Q42607">
            <v>0</v>
          </cell>
          <cell r="R42607">
            <v>0</v>
          </cell>
          <cell r="S42607">
            <v>0</v>
          </cell>
          <cell r="T42607">
            <v>0</v>
          </cell>
          <cell r="U42607">
            <v>0</v>
          </cell>
          <cell r="V42607">
            <v>0</v>
          </cell>
          <cell r="W42607">
            <v>0</v>
          </cell>
          <cell r="X42607">
            <v>0</v>
          </cell>
          <cell r="Y42607">
            <v>0</v>
          </cell>
          <cell r="Z42607">
            <v>0</v>
          </cell>
          <cell r="AA42607">
            <v>0</v>
          </cell>
          <cell r="AB42607">
            <v>0</v>
          </cell>
        </row>
        <row r="42818">
          <cell r="E42818">
            <v>0</v>
          </cell>
          <cell r="H42818">
            <v>0</v>
          </cell>
          <cell r="I42818">
            <v>0</v>
          </cell>
          <cell r="J42818">
            <v>0</v>
          </cell>
          <cell r="K42818">
            <v>0</v>
          </cell>
          <cell r="L42818">
            <v>0</v>
          </cell>
          <cell r="M42818">
            <v>0</v>
          </cell>
          <cell r="N42818">
            <v>0</v>
          </cell>
          <cell r="O42818">
            <v>0</v>
          </cell>
          <cell r="P42818">
            <v>0</v>
          </cell>
          <cell r="Q42818">
            <v>0</v>
          </cell>
          <cell r="R42818">
            <v>0</v>
          </cell>
          <cell r="S42818">
            <v>0</v>
          </cell>
          <cell r="T42818">
            <v>0</v>
          </cell>
          <cell r="U42818">
            <v>0</v>
          </cell>
          <cell r="V42818">
            <v>0</v>
          </cell>
          <cell r="W42818">
            <v>0</v>
          </cell>
          <cell r="X42818">
            <v>0</v>
          </cell>
          <cell r="Y42818">
            <v>0</v>
          </cell>
          <cell r="Z42818">
            <v>0</v>
          </cell>
          <cell r="AA42818">
            <v>0</v>
          </cell>
          <cell r="AB42818">
            <v>0</v>
          </cell>
        </row>
        <row r="43029">
          <cell r="E43029">
            <v>0</v>
          </cell>
          <cell r="H43029">
            <v>0</v>
          </cell>
          <cell r="I43029">
            <v>0</v>
          </cell>
          <cell r="J43029">
            <v>0</v>
          </cell>
          <cell r="K43029">
            <v>0</v>
          </cell>
          <cell r="L43029">
            <v>0</v>
          </cell>
          <cell r="M43029">
            <v>0</v>
          </cell>
          <cell r="N43029">
            <v>0</v>
          </cell>
          <cell r="O43029">
            <v>0</v>
          </cell>
          <cell r="P43029">
            <v>0</v>
          </cell>
          <cell r="Q43029">
            <v>0</v>
          </cell>
          <cell r="R43029">
            <v>0</v>
          </cell>
          <cell r="S43029">
            <v>0</v>
          </cell>
          <cell r="T43029">
            <v>0</v>
          </cell>
          <cell r="U43029">
            <v>0</v>
          </cell>
          <cell r="V43029">
            <v>0</v>
          </cell>
          <cell r="W43029">
            <v>0</v>
          </cell>
          <cell r="X43029">
            <v>0</v>
          </cell>
          <cell r="Y43029">
            <v>0</v>
          </cell>
          <cell r="Z43029">
            <v>0</v>
          </cell>
          <cell r="AA43029">
            <v>0</v>
          </cell>
          <cell r="AB43029">
            <v>0</v>
          </cell>
        </row>
        <row r="43240">
          <cell r="E43240">
            <v>0</v>
          </cell>
          <cell r="H43240">
            <v>0</v>
          </cell>
          <cell r="I43240">
            <v>0</v>
          </cell>
          <cell r="J43240">
            <v>0</v>
          </cell>
          <cell r="K43240">
            <v>0</v>
          </cell>
          <cell r="L43240">
            <v>0</v>
          </cell>
          <cell r="M43240">
            <v>0</v>
          </cell>
          <cell r="N43240">
            <v>0</v>
          </cell>
          <cell r="O43240">
            <v>0</v>
          </cell>
          <cell r="P43240">
            <v>0</v>
          </cell>
          <cell r="Q43240">
            <v>0</v>
          </cell>
          <cell r="R43240">
            <v>0</v>
          </cell>
          <cell r="S43240">
            <v>0</v>
          </cell>
          <cell r="T43240">
            <v>0</v>
          </cell>
          <cell r="U43240">
            <v>0</v>
          </cell>
          <cell r="V43240">
            <v>0</v>
          </cell>
          <cell r="W43240">
            <v>0</v>
          </cell>
          <cell r="X43240">
            <v>0</v>
          </cell>
          <cell r="Y43240">
            <v>0</v>
          </cell>
          <cell r="Z43240">
            <v>0</v>
          </cell>
          <cell r="AA43240">
            <v>0</v>
          </cell>
          <cell r="AB43240">
            <v>0</v>
          </cell>
        </row>
        <row r="43451">
          <cell r="E43451">
            <v>0</v>
          </cell>
          <cell r="H43451">
            <v>0</v>
          </cell>
          <cell r="I43451">
            <v>0</v>
          </cell>
          <cell r="J43451">
            <v>0</v>
          </cell>
          <cell r="K43451">
            <v>0</v>
          </cell>
          <cell r="L43451">
            <v>0</v>
          </cell>
          <cell r="M43451">
            <v>0</v>
          </cell>
          <cell r="N43451">
            <v>0</v>
          </cell>
          <cell r="O43451">
            <v>0</v>
          </cell>
          <cell r="P43451">
            <v>0</v>
          </cell>
          <cell r="Q43451">
            <v>0</v>
          </cell>
          <cell r="R43451">
            <v>0</v>
          </cell>
          <cell r="S43451">
            <v>0</v>
          </cell>
          <cell r="T43451">
            <v>0</v>
          </cell>
          <cell r="U43451">
            <v>0</v>
          </cell>
          <cell r="V43451">
            <v>0</v>
          </cell>
          <cell r="W43451">
            <v>0</v>
          </cell>
          <cell r="X43451">
            <v>0</v>
          </cell>
          <cell r="Y43451">
            <v>0</v>
          </cell>
          <cell r="Z43451">
            <v>0</v>
          </cell>
          <cell r="AA43451">
            <v>0</v>
          </cell>
          <cell r="AB43451">
            <v>0</v>
          </cell>
        </row>
        <row r="43662">
          <cell r="E43662">
            <v>0</v>
          </cell>
          <cell r="H43662">
            <v>0</v>
          </cell>
          <cell r="I43662">
            <v>0</v>
          </cell>
          <cell r="J43662">
            <v>0</v>
          </cell>
          <cell r="K43662">
            <v>0</v>
          </cell>
          <cell r="L43662">
            <v>0</v>
          </cell>
          <cell r="M43662">
            <v>0</v>
          </cell>
          <cell r="N43662">
            <v>0</v>
          </cell>
          <cell r="O43662">
            <v>0</v>
          </cell>
          <cell r="P43662">
            <v>0</v>
          </cell>
          <cell r="Q43662">
            <v>0</v>
          </cell>
          <cell r="R43662">
            <v>0</v>
          </cell>
          <cell r="S43662">
            <v>0</v>
          </cell>
          <cell r="T43662">
            <v>0</v>
          </cell>
          <cell r="U43662">
            <v>0</v>
          </cell>
          <cell r="V43662">
            <v>0</v>
          </cell>
          <cell r="W43662">
            <v>0</v>
          </cell>
          <cell r="X43662">
            <v>0</v>
          </cell>
          <cell r="Y43662">
            <v>0</v>
          </cell>
          <cell r="Z43662">
            <v>0</v>
          </cell>
          <cell r="AA43662">
            <v>0</v>
          </cell>
          <cell r="AB43662">
            <v>0</v>
          </cell>
        </row>
        <row r="43873">
          <cell r="E43873">
            <v>0</v>
          </cell>
          <cell r="F43873">
            <v>0</v>
          </cell>
          <cell r="G43873">
            <v>0</v>
          </cell>
          <cell r="H43873">
            <v>0</v>
          </cell>
          <cell r="I43873">
            <v>0</v>
          </cell>
          <cell r="J43873">
            <v>0</v>
          </cell>
          <cell r="K43873">
            <v>0</v>
          </cell>
          <cell r="L43873">
            <v>0</v>
          </cell>
          <cell r="M43873">
            <v>0</v>
          </cell>
          <cell r="N43873">
            <v>0</v>
          </cell>
          <cell r="O43873">
            <v>0</v>
          </cell>
          <cell r="P43873">
            <v>0</v>
          </cell>
          <cell r="Q43873">
            <v>0</v>
          </cell>
          <cell r="R43873">
            <v>0</v>
          </cell>
          <cell r="S43873">
            <v>0</v>
          </cell>
          <cell r="T43873">
            <v>0</v>
          </cell>
          <cell r="U43873">
            <v>0</v>
          </cell>
          <cell r="V43873">
            <v>0</v>
          </cell>
          <cell r="W43873">
            <v>0</v>
          </cell>
          <cell r="X43873">
            <v>0</v>
          </cell>
          <cell r="Y43873">
            <v>0</v>
          </cell>
          <cell r="Z43873">
            <v>0</v>
          </cell>
          <cell r="AA43873">
            <v>0</v>
          </cell>
          <cell r="AB43873">
            <v>0</v>
          </cell>
        </row>
        <row r="44776">
          <cell r="E44776">
            <v>11948011</v>
          </cell>
          <cell r="G44776">
            <v>-9597826.6600000001</v>
          </cell>
          <cell r="H44776">
            <v>0</v>
          </cell>
          <cell r="I44776">
            <v>0</v>
          </cell>
          <cell r="J44776">
            <v>0</v>
          </cell>
          <cell r="K44776">
            <v>11896885.869999999</v>
          </cell>
          <cell r="O44776">
            <v>9597826.6600000001</v>
          </cell>
          <cell r="P44776">
            <v>9597826.6600000001</v>
          </cell>
          <cell r="Q44776">
            <v>0</v>
          </cell>
          <cell r="R44776">
            <v>0</v>
          </cell>
          <cell r="S44776">
            <v>0</v>
          </cell>
          <cell r="T44776">
            <v>0</v>
          </cell>
          <cell r="U44776">
            <v>0</v>
          </cell>
          <cell r="V44776">
            <v>0</v>
          </cell>
          <cell r="W44776">
            <v>0</v>
          </cell>
          <cell r="X44776">
            <v>0</v>
          </cell>
          <cell r="Y44776">
            <v>0</v>
          </cell>
          <cell r="Z44776">
            <v>0</v>
          </cell>
          <cell r="AA44776">
            <v>1248839.76</v>
          </cell>
          <cell r="AB44776">
            <v>1050219.45</v>
          </cell>
        </row>
        <row r="44843">
          <cell r="E44843">
            <v>0</v>
          </cell>
          <cell r="F44843">
            <v>0</v>
          </cell>
          <cell r="G44843">
            <v>0</v>
          </cell>
          <cell r="H44843">
            <v>0</v>
          </cell>
          <cell r="I44843">
            <v>0</v>
          </cell>
          <cell r="J44843">
            <v>0</v>
          </cell>
          <cell r="K44843">
            <v>0</v>
          </cell>
          <cell r="L44843">
            <v>0</v>
          </cell>
          <cell r="M44843">
            <v>0</v>
          </cell>
          <cell r="N44843">
            <v>0</v>
          </cell>
          <cell r="O44843">
            <v>0</v>
          </cell>
          <cell r="P44843">
            <v>0</v>
          </cell>
          <cell r="Q44843">
            <v>0</v>
          </cell>
          <cell r="R44843">
            <v>0</v>
          </cell>
          <cell r="S44843">
            <v>0</v>
          </cell>
          <cell r="T44843">
            <v>0</v>
          </cell>
          <cell r="U44843">
            <v>0</v>
          </cell>
          <cell r="V44843">
            <v>0</v>
          </cell>
          <cell r="W44843">
            <v>0</v>
          </cell>
          <cell r="X44843">
            <v>0</v>
          </cell>
          <cell r="Y44843">
            <v>0</v>
          </cell>
          <cell r="Z44843">
            <v>0</v>
          </cell>
          <cell r="AA44843">
            <v>0</v>
          </cell>
          <cell r="AB44843">
            <v>0</v>
          </cell>
          <cell r="AC44843">
            <v>0</v>
          </cell>
        </row>
        <row r="45166">
          <cell r="E45166">
            <v>26285568</v>
          </cell>
          <cell r="F45166">
            <v>26285568</v>
          </cell>
          <cell r="G45166">
            <v>0</v>
          </cell>
          <cell r="H45166">
            <v>0</v>
          </cell>
          <cell r="I45166">
            <v>23409960</v>
          </cell>
          <cell r="J45166">
            <v>2875606</v>
          </cell>
          <cell r="K45166">
            <v>0</v>
          </cell>
          <cell r="L45166">
            <v>0</v>
          </cell>
          <cell r="M45166">
            <v>0</v>
          </cell>
          <cell r="N45166">
            <v>0</v>
          </cell>
          <cell r="O45166">
            <v>0</v>
          </cell>
          <cell r="P45166">
            <v>0</v>
          </cell>
          <cell r="Q45166">
            <v>0</v>
          </cell>
          <cell r="R45166">
            <v>0</v>
          </cell>
          <cell r="S45166">
            <v>0</v>
          </cell>
          <cell r="T45166">
            <v>0</v>
          </cell>
          <cell r="U45166">
            <v>23409960</v>
          </cell>
          <cell r="V45166">
            <v>0</v>
          </cell>
          <cell r="W45166">
            <v>2875606</v>
          </cell>
          <cell r="X45166">
            <v>0</v>
          </cell>
          <cell r="Y45166">
            <v>0</v>
          </cell>
          <cell r="Z45166">
            <v>0</v>
          </cell>
          <cell r="AA45166">
            <v>0</v>
          </cell>
          <cell r="AB45166">
            <v>0</v>
          </cell>
        </row>
        <row r="45555">
          <cell r="E45555">
            <v>155559988</v>
          </cell>
          <cell r="F45555">
            <v>0</v>
          </cell>
          <cell r="G45555">
            <v>-143982023.75999999</v>
          </cell>
          <cell r="H45555">
            <v>0</v>
          </cell>
          <cell r="I45555">
            <v>0</v>
          </cell>
          <cell r="J45555">
            <v>0</v>
          </cell>
          <cell r="K45555">
            <v>154990789.55000001</v>
          </cell>
          <cell r="L45555">
            <v>0</v>
          </cell>
          <cell r="M45555">
            <v>0</v>
          </cell>
          <cell r="N45555">
            <v>0</v>
          </cell>
          <cell r="O45555">
            <v>143420158.70000002</v>
          </cell>
          <cell r="P45555">
            <v>143420158.70000002</v>
          </cell>
          <cell r="Q45555">
            <v>0</v>
          </cell>
          <cell r="R45555">
            <v>0</v>
          </cell>
          <cell r="S45555">
            <v>0</v>
          </cell>
          <cell r="T45555">
            <v>0</v>
          </cell>
          <cell r="U45555">
            <v>0</v>
          </cell>
          <cell r="V45555">
            <v>0</v>
          </cell>
          <cell r="W45555">
            <v>0</v>
          </cell>
          <cell r="X45555">
            <v>0</v>
          </cell>
          <cell r="Y45555">
            <v>0</v>
          </cell>
          <cell r="Z45555">
            <v>0</v>
          </cell>
          <cell r="AA45555">
            <v>0</v>
          </cell>
          <cell r="AB45555">
            <v>11570630.849999998</v>
          </cell>
        </row>
        <row r="45613">
          <cell r="E45613">
            <v>0</v>
          </cell>
          <cell r="F45613">
            <v>0</v>
          </cell>
          <cell r="G45613">
            <v>0</v>
          </cell>
          <cell r="H45613">
            <v>0</v>
          </cell>
          <cell r="I45613">
            <v>0</v>
          </cell>
          <cell r="J45613">
            <v>0</v>
          </cell>
          <cell r="K45613">
            <v>0</v>
          </cell>
          <cell r="L45613">
            <v>0</v>
          </cell>
          <cell r="M45613">
            <v>0</v>
          </cell>
          <cell r="N45613">
            <v>0</v>
          </cell>
          <cell r="O45613">
            <v>0</v>
          </cell>
          <cell r="P45613">
            <v>0</v>
          </cell>
          <cell r="Q45613">
            <v>0</v>
          </cell>
          <cell r="R45613">
            <v>0</v>
          </cell>
          <cell r="S45613">
            <v>0</v>
          </cell>
          <cell r="T45613">
            <v>0</v>
          </cell>
          <cell r="U45613">
            <v>0</v>
          </cell>
          <cell r="V45613">
            <v>0</v>
          </cell>
          <cell r="W45613">
            <v>0</v>
          </cell>
          <cell r="X45613">
            <v>0</v>
          </cell>
          <cell r="Y45613">
            <v>0</v>
          </cell>
          <cell r="Z45613">
            <v>0</v>
          </cell>
          <cell r="AA45613">
            <v>0</v>
          </cell>
          <cell r="AB45613">
            <v>0</v>
          </cell>
        </row>
        <row r="45671">
          <cell r="E45671">
            <v>0</v>
          </cell>
          <cell r="F45671">
            <v>0</v>
          </cell>
          <cell r="G45671">
            <v>0</v>
          </cell>
          <cell r="H45671">
            <v>0</v>
          </cell>
          <cell r="I45671">
            <v>0</v>
          </cell>
          <cell r="J45671">
            <v>0</v>
          </cell>
          <cell r="K45671">
            <v>0</v>
          </cell>
          <cell r="L45671">
            <v>0</v>
          </cell>
          <cell r="M45671">
            <v>0</v>
          </cell>
          <cell r="N45671">
            <v>0</v>
          </cell>
          <cell r="O45671">
            <v>0</v>
          </cell>
          <cell r="P45671">
            <v>0</v>
          </cell>
          <cell r="Q45671">
            <v>0</v>
          </cell>
          <cell r="R45671">
            <v>0</v>
          </cell>
          <cell r="S45671">
            <v>0</v>
          </cell>
          <cell r="T45671">
            <v>0</v>
          </cell>
          <cell r="U45671">
            <v>0</v>
          </cell>
          <cell r="V45671">
            <v>0</v>
          </cell>
          <cell r="W45671">
            <v>0</v>
          </cell>
          <cell r="X45671">
            <v>0</v>
          </cell>
          <cell r="Y45671">
            <v>0</v>
          </cell>
          <cell r="Z45671">
            <v>0</v>
          </cell>
          <cell r="AA45671">
            <v>0</v>
          </cell>
          <cell r="AB45671">
            <v>0</v>
          </cell>
        </row>
        <row r="45729">
          <cell r="E45729">
            <v>0</v>
          </cell>
          <cell r="F45729">
            <v>0</v>
          </cell>
          <cell r="G45729">
            <v>0</v>
          </cell>
          <cell r="H45729">
            <v>0</v>
          </cell>
          <cell r="I45729">
            <v>0</v>
          </cell>
          <cell r="J45729">
            <v>0</v>
          </cell>
          <cell r="K45729">
            <v>0</v>
          </cell>
          <cell r="L45729">
            <v>0</v>
          </cell>
          <cell r="M45729">
            <v>0</v>
          </cell>
          <cell r="N45729">
            <v>0</v>
          </cell>
          <cell r="O45729">
            <v>0</v>
          </cell>
          <cell r="P45729">
            <v>0</v>
          </cell>
          <cell r="Q45729">
            <v>0</v>
          </cell>
          <cell r="R45729">
            <v>0</v>
          </cell>
          <cell r="S45729">
            <v>0</v>
          </cell>
          <cell r="T45729">
            <v>0</v>
          </cell>
          <cell r="U45729">
            <v>0</v>
          </cell>
          <cell r="V45729">
            <v>0</v>
          </cell>
          <cell r="W45729">
            <v>0</v>
          </cell>
          <cell r="X45729">
            <v>0</v>
          </cell>
          <cell r="Y45729">
            <v>0</v>
          </cell>
          <cell r="Z45729">
            <v>0</v>
          </cell>
          <cell r="AA45729">
            <v>0</v>
          </cell>
          <cell r="AB45729">
            <v>0</v>
          </cell>
        </row>
        <row r="45805">
          <cell r="E45805">
            <v>0</v>
          </cell>
          <cell r="F45805">
            <v>0</v>
          </cell>
          <cell r="G45805">
            <v>0</v>
          </cell>
          <cell r="H45805">
            <v>0</v>
          </cell>
          <cell r="I45805">
            <v>0</v>
          </cell>
          <cell r="J45805">
            <v>0</v>
          </cell>
          <cell r="K45805">
            <v>0</v>
          </cell>
          <cell r="L45805">
            <v>0</v>
          </cell>
          <cell r="M45805">
            <v>0</v>
          </cell>
          <cell r="N45805">
            <v>0</v>
          </cell>
          <cell r="O45805">
            <v>0</v>
          </cell>
          <cell r="P45805">
            <v>0</v>
          </cell>
          <cell r="Q45805">
            <v>0</v>
          </cell>
          <cell r="R45805">
            <v>0</v>
          </cell>
          <cell r="S45805">
            <v>0</v>
          </cell>
          <cell r="T45805">
            <v>0</v>
          </cell>
          <cell r="U45805">
            <v>0</v>
          </cell>
          <cell r="V45805">
            <v>0</v>
          </cell>
          <cell r="W45805">
            <v>0</v>
          </cell>
          <cell r="X45805">
            <v>0</v>
          </cell>
          <cell r="Y45805">
            <v>0</v>
          </cell>
          <cell r="Z45805">
            <v>0</v>
          </cell>
          <cell r="AA45805">
            <v>0</v>
          </cell>
          <cell r="AB45805">
            <v>0</v>
          </cell>
          <cell r="AC45805">
            <v>0</v>
          </cell>
        </row>
        <row r="45863">
          <cell r="E45863">
            <v>0</v>
          </cell>
          <cell r="F45863">
            <v>0</v>
          </cell>
          <cell r="G45863">
            <v>0</v>
          </cell>
          <cell r="H45863">
            <v>0</v>
          </cell>
          <cell r="I45863">
            <v>0</v>
          </cell>
          <cell r="J45863">
            <v>0</v>
          </cell>
          <cell r="K45863">
            <v>0</v>
          </cell>
          <cell r="L45863">
            <v>0</v>
          </cell>
          <cell r="M45863">
            <v>0</v>
          </cell>
          <cell r="N45863">
            <v>0</v>
          </cell>
          <cell r="O45863">
            <v>0</v>
          </cell>
          <cell r="P45863">
            <v>0</v>
          </cell>
          <cell r="Q45863">
            <v>0</v>
          </cell>
          <cell r="R45863">
            <v>0</v>
          </cell>
          <cell r="S45863">
            <v>0</v>
          </cell>
          <cell r="T45863">
            <v>0</v>
          </cell>
          <cell r="U45863">
            <v>0</v>
          </cell>
          <cell r="V45863">
            <v>0</v>
          </cell>
          <cell r="W45863">
            <v>0</v>
          </cell>
          <cell r="X45863">
            <v>0</v>
          </cell>
          <cell r="Y45863">
            <v>0</v>
          </cell>
          <cell r="Z45863">
            <v>0</v>
          </cell>
          <cell r="AA45863">
            <v>0</v>
          </cell>
          <cell r="AB45863">
            <v>0</v>
          </cell>
        </row>
        <row r="46155">
          <cell r="E46155">
            <v>18033946</v>
          </cell>
          <cell r="F46155">
            <v>18033946</v>
          </cell>
          <cell r="G46155">
            <v>0</v>
          </cell>
          <cell r="H46155">
            <v>4924427.97</v>
          </cell>
          <cell r="I46155">
            <v>5952211.4699999997</v>
          </cell>
          <cell r="J46155">
            <v>2001416.83</v>
          </cell>
          <cell r="K46155">
            <v>5019911.18</v>
          </cell>
          <cell r="L46155">
            <v>0</v>
          </cell>
          <cell r="M46155">
            <v>0</v>
          </cell>
          <cell r="N46155">
            <v>0</v>
          </cell>
          <cell r="O46155">
            <v>0</v>
          </cell>
          <cell r="P46155">
            <v>0</v>
          </cell>
          <cell r="Q46155">
            <v>1406800</v>
          </cell>
          <cell r="R46155">
            <v>2329223.86</v>
          </cell>
          <cell r="S46155">
            <v>1188404.1099999999</v>
          </cell>
          <cell r="T46155">
            <v>718133.01</v>
          </cell>
          <cell r="U46155">
            <v>3379756.42</v>
          </cell>
          <cell r="V46155">
            <v>1854322.04</v>
          </cell>
          <cell r="W46155">
            <v>215272.32000000001</v>
          </cell>
          <cell r="X46155">
            <v>0</v>
          </cell>
          <cell r="Y46155">
            <v>1786144.51</v>
          </cell>
          <cell r="Z46155">
            <v>0</v>
          </cell>
          <cell r="AA46155">
            <v>1508950.19</v>
          </cell>
          <cell r="AB46155">
            <v>3510960.99</v>
          </cell>
        </row>
        <row r="46538">
          <cell r="E46538">
            <v>859628941</v>
          </cell>
          <cell r="F46538">
            <v>0</v>
          </cell>
          <cell r="G46538">
            <v>-840327578</v>
          </cell>
          <cell r="H46538">
            <v>0</v>
          </cell>
          <cell r="I46538">
            <v>0</v>
          </cell>
          <cell r="J46538">
            <v>0</v>
          </cell>
          <cell r="K46538">
            <v>788887069.17000008</v>
          </cell>
          <cell r="L46538">
            <v>0</v>
          </cell>
          <cell r="M46538">
            <v>0</v>
          </cell>
          <cell r="N46538">
            <v>0</v>
          </cell>
          <cell r="O46538">
            <v>787679546.70000005</v>
          </cell>
          <cell r="P46538">
            <v>787679546.70000005</v>
          </cell>
          <cell r="Q46538">
            <v>0</v>
          </cell>
          <cell r="R46538">
            <v>0</v>
          </cell>
          <cell r="S46538">
            <v>0</v>
          </cell>
          <cell r="T46538">
            <v>0</v>
          </cell>
          <cell r="U46538">
            <v>0</v>
          </cell>
          <cell r="V46538">
            <v>0</v>
          </cell>
          <cell r="W46538">
            <v>0</v>
          </cell>
          <cell r="X46538">
            <v>0</v>
          </cell>
          <cell r="Y46538">
            <v>0</v>
          </cell>
          <cell r="Z46538">
            <v>0</v>
          </cell>
          <cell r="AA46538">
            <v>0</v>
          </cell>
          <cell r="AB46538">
            <v>1207522.47</v>
          </cell>
        </row>
        <row r="46749">
          <cell r="E46749">
            <v>0</v>
          </cell>
          <cell r="F46749">
            <v>0</v>
          </cell>
          <cell r="G46749">
            <v>0</v>
          </cell>
          <cell r="H46749">
            <v>0</v>
          </cell>
          <cell r="I46749">
            <v>0</v>
          </cell>
          <cell r="J46749">
            <v>0</v>
          </cell>
          <cell r="K46749">
            <v>0</v>
          </cell>
          <cell r="L46749">
            <v>0</v>
          </cell>
          <cell r="M46749">
            <v>0</v>
          </cell>
          <cell r="N46749">
            <v>0</v>
          </cell>
          <cell r="O46749">
            <v>0</v>
          </cell>
          <cell r="P46749">
            <v>0</v>
          </cell>
          <cell r="Q46749">
            <v>0</v>
          </cell>
          <cell r="R46749">
            <v>0</v>
          </cell>
          <cell r="S46749">
            <v>0</v>
          </cell>
          <cell r="T46749">
            <v>0</v>
          </cell>
          <cell r="U46749">
            <v>0</v>
          </cell>
          <cell r="V46749">
            <v>0</v>
          </cell>
          <cell r="W46749">
            <v>0</v>
          </cell>
          <cell r="X46749">
            <v>0</v>
          </cell>
          <cell r="Y46749">
            <v>0</v>
          </cell>
          <cell r="Z46749">
            <v>0</v>
          </cell>
          <cell r="AA46749">
            <v>0</v>
          </cell>
          <cell r="AB46749">
            <v>0</v>
          </cell>
        </row>
        <row r="46960">
          <cell r="E46960">
            <v>0</v>
          </cell>
          <cell r="F46960">
            <v>0</v>
          </cell>
          <cell r="G46960">
            <v>0</v>
          </cell>
          <cell r="H46960">
            <v>0</v>
          </cell>
          <cell r="I46960">
            <v>0</v>
          </cell>
          <cell r="J46960">
            <v>0</v>
          </cell>
          <cell r="K46960">
            <v>0</v>
          </cell>
          <cell r="L46960">
            <v>0</v>
          </cell>
          <cell r="M46960">
            <v>0</v>
          </cell>
          <cell r="N46960">
            <v>0</v>
          </cell>
          <cell r="O46960">
            <v>0</v>
          </cell>
          <cell r="P46960">
            <v>0</v>
          </cell>
          <cell r="Q46960">
            <v>0</v>
          </cell>
          <cell r="R46960">
            <v>0</v>
          </cell>
          <cell r="S46960">
            <v>0</v>
          </cell>
          <cell r="T46960">
            <v>0</v>
          </cell>
          <cell r="U46960">
            <v>0</v>
          </cell>
          <cell r="V46960">
            <v>0</v>
          </cell>
          <cell r="W46960">
            <v>0</v>
          </cell>
          <cell r="X46960">
            <v>0</v>
          </cell>
          <cell r="Y46960">
            <v>0</v>
          </cell>
          <cell r="Z46960">
            <v>0</v>
          </cell>
          <cell r="AA46960">
            <v>0</v>
          </cell>
          <cell r="AB46960">
            <v>0</v>
          </cell>
        </row>
        <row r="47171">
          <cell r="E47171">
            <v>0</v>
          </cell>
          <cell r="F47171">
            <v>0</v>
          </cell>
          <cell r="G47171">
            <v>0</v>
          </cell>
          <cell r="H47171">
            <v>0</v>
          </cell>
          <cell r="I47171">
            <v>0</v>
          </cell>
          <cell r="J47171">
            <v>0</v>
          </cell>
          <cell r="K47171">
            <v>0</v>
          </cell>
          <cell r="L47171">
            <v>0</v>
          </cell>
          <cell r="M47171">
            <v>0</v>
          </cell>
          <cell r="N47171">
            <v>0</v>
          </cell>
          <cell r="O47171">
            <v>0</v>
          </cell>
          <cell r="P47171">
            <v>0</v>
          </cell>
          <cell r="Q47171">
            <v>0</v>
          </cell>
          <cell r="R47171">
            <v>0</v>
          </cell>
          <cell r="S47171">
            <v>0</v>
          </cell>
          <cell r="T47171">
            <v>0</v>
          </cell>
          <cell r="U47171">
            <v>0</v>
          </cell>
          <cell r="V47171">
            <v>0</v>
          </cell>
          <cell r="W47171">
            <v>0</v>
          </cell>
          <cell r="X47171">
            <v>0</v>
          </cell>
          <cell r="Y47171">
            <v>0</v>
          </cell>
          <cell r="Z47171">
            <v>0</v>
          </cell>
          <cell r="AA47171">
            <v>0</v>
          </cell>
          <cell r="AB47171">
            <v>0</v>
          </cell>
        </row>
        <row r="47382">
          <cell r="E47382">
            <v>0</v>
          </cell>
          <cell r="F47382">
            <v>0</v>
          </cell>
          <cell r="G47382">
            <v>0</v>
          </cell>
          <cell r="H47382">
            <v>0</v>
          </cell>
          <cell r="I47382">
            <v>0</v>
          </cell>
          <cell r="J47382">
            <v>0</v>
          </cell>
          <cell r="K47382">
            <v>0</v>
          </cell>
          <cell r="L47382">
            <v>0</v>
          </cell>
          <cell r="M47382">
            <v>0</v>
          </cell>
          <cell r="N47382">
            <v>0</v>
          </cell>
          <cell r="O47382">
            <v>0</v>
          </cell>
          <cell r="P47382">
            <v>0</v>
          </cell>
          <cell r="Q47382">
            <v>0</v>
          </cell>
          <cell r="R47382">
            <v>0</v>
          </cell>
          <cell r="S47382">
            <v>0</v>
          </cell>
          <cell r="T47382">
            <v>0</v>
          </cell>
          <cell r="U47382">
            <v>0</v>
          </cell>
          <cell r="V47382">
            <v>0</v>
          </cell>
          <cell r="W47382">
            <v>0</v>
          </cell>
          <cell r="X47382">
            <v>0</v>
          </cell>
          <cell r="Y47382">
            <v>0</v>
          </cell>
          <cell r="Z47382">
            <v>0</v>
          </cell>
          <cell r="AA47382">
            <v>0</v>
          </cell>
          <cell r="AB47382">
            <v>0</v>
          </cell>
        </row>
        <row r="47804">
          <cell r="E47804">
            <v>1250000000</v>
          </cell>
          <cell r="F47804">
            <v>150094476.25</v>
          </cell>
          <cell r="G47804">
            <v>-1099905523.75</v>
          </cell>
          <cell r="H47804">
            <v>66144034.769999996</v>
          </cell>
          <cell r="I47804">
            <v>746934595.52999985</v>
          </cell>
          <cell r="J47804">
            <v>317214443.75999999</v>
          </cell>
          <cell r="K47804">
            <v>100521788.01600002</v>
          </cell>
          <cell r="L47804">
            <v>15744034.77</v>
          </cell>
          <cell r="M47804">
            <v>743534595.52999985</v>
          </cell>
          <cell r="N47804">
            <v>244708543.75999999</v>
          </cell>
          <cell r="O47804">
            <v>87356594.016000018</v>
          </cell>
          <cell r="P47804">
            <v>1091343768.076</v>
          </cell>
          <cell r="Q47804">
            <v>0</v>
          </cell>
          <cell r="R47804">
            <v>0</v>
          </cell>
          <cell r="S47804">
            <v>50400000</v>
          </cell>
          <cell r="T47804">
            <v>0</v>
          </cell>
          <cell r="U47804">
            <v>0</v>
          </cell>
          <cell r="V47804">
            <v>3400000</v>
          </cell>
          <cell r="W47804">
            <v>452500</v>
          </cell>
          <cell r="X47804">
            <v>30866600</v>
          </cell>
          <cell r="Y47804">
            <v>41186800</v>
          </cell>
          <cell r="Z47804">
            <v>0</v>
          </cell>
          <cell r="AA47804">
            <v>0</v>
          </cell>
          <cell r="AB47804">
            <v>13165194</v>
          </cell>
        </row>
        <row r="48015">
          <cell r="E48015">
            <v>1481544245</v>
          </cell>
          <cell r="F48015">
            <v>34033999.999999762</v>
          </cell>
          <cell r="G48015">
            <v>-1447510245.0000002</v>
          </cell>
          <cell r="H48015">
            <v>0</v>
          </cell>
          <cell r="I48015">
            <v>0</v>
          </cell>
          <cell r="J48015">
            <v>34254192.810000002</v>
          </cell>
          <cell r="K48015">
            <v>1445901509.3100002</v>
          </cell>
          <cell r="L48015">
            <v>0</v>
          </cell>
          <cell r="M48015">
            <v>0</v>
          </cell>
          <cell r="N48015">
            <v>294192.81</v>
          </cell>
          <cell r="O48015">
            <v>1445901509.3100002</v>
          </cell>
          <cell r="P48015">
            <v>1446195702.1200001</v>
          </cell>
          <cell r="Q48015">
            <v>0</v>
          </cell>
          <cell r="R48015">
            <v>0</v>
          </cell>
          <cell r="S48015">
            <v>0</v>
          </cell>
          <cell r="T48015">
            <v>0</v>
          </cell>
          <cell r="U48015">
            <v>0</v>
          </cell>
          <cell r="V48015">
            <v>0</v>
          </cell>
          <cell r="W48015">
            <v>33960000</v>
          </cell>
          <cell r="X48015">
            <v>0</v>
          </cell>
          <cell r="Y48015">
            <v>0</v>
          </cell>
          <cell r="Z48015">
            <v>0</v>
          </cell>
          <cell r="AA48015">
            <v>0</v>
          </cell>
          <cell r="AB48015">
            <v>0</v>
          </cell>
        </row>
        <row r="48226">
          <cell r="E48226">
            <v>662500000</v>
          </cell>
          <cell r="F48226">
            <v>97807916.25999999</v>
          </cell>
          <cell r="G48226">
            <v>-564692083.74000001</v>
          </cell>
          <cell r="H48226">
            <v>0</v>
          </cell>
          <cell r="I48226">
            <v>0</v>
          </cell>
          <cell r="J48226">
            <v>263150121</v>
          </cell>
          <cell r="K48226">
            <v>349998789.63</v>
          </cell>
          <cell r="L48226">
            <v>0</v>
          </cell>
          <cell r="M48226">
            <v>0</v>
          </cell>
          <cell r="N48226">
            <v>253099721</v>
          </cell>
          <cell r="O48226">
            <v>294662021.63</v>
          </cell>
          <cell r="P48226">
            <v>547761742.63</v>
          </cell>
          <cell r="Q48226">
            <v>0</v>
          </cell>
          <cell r="R48226">
            <v>0</v>
          </cell>
          <cell r="S48226">
            <v>0</v>
          </cell>
          <cell r="T48226">
            <v>0</v>
          </cell>
          <cell r="U48226">
            <v>0</v>
          </cell>
          <cell r="V48226">
            <v>0</v>
          </cell>
          <cell r="W48226">
            <v>0</v>
          </cell>
          <cell r="X48226">
            <v>1440000</v>
          </cell>
          <cell r="Y48226">
            <v>8610400</v>
          </cell>
          <cell r="Z48226">
            <v>14790000</v>
          </cell>
          <cell r="AA48226">
            <v>0</v>
          </cell>
          <cell r="AB48226">
            <v>40546768</v>
          </cell>
        </row>
        <row r="48437">
          <cell r="E48437">
            <v>637500000</v>
          </cell>
          <cell r="F48437">
            <v>223619040</v>
          </cell>
          <cell r="G48437">
            <v>-413880960</v>
          </cell>
          <cell r="H48437">
            <v>0</v>
          </cell>
          <cell r="I48437">
            <v>0</v>
          </cell>
          <cell r="J48437">
            <v>4572485</v>
          </cell>
          <cell r="K48437">
            <v>548091226.27999997</v>
          </cell>
          <cell r="L48437">
            <v>0</v>
          </cell>
          <cell r="M48437">
            <v>0</v>
          </cell>
          <cell r="N48437">
            <v>4572485</v>
          </cell>
          <cell r="O48437">
            <v>403931226.28000003</v>
          </cell>
          <cell r="P48437">
            <v>408503711.28000003</v>
          </cell>
          <cell r="Q48437">
            <v>0</v>
          </cell>
          <cell r="R48437">
            <v>0</v>
          </cell>
          <cell r="S48437">
            <v>0</v>
          </cell>
          <cell r="T48437">
            <v>0</v>
          </cell>
          <cell r="U48437">
            <v>0</v>
          </cell>
          <cell r="V48437">
            <v>0</v>
          </cell>
          <cell r="W48437">
            <v>0</v>
          </cell>
          <cell r="X48437">
            <v>0</v>
          </cell>
          <cell r="Y48437">
            <v>0</v>
          </cell>
          <cell r="Z48437">
            <v>0</v>
          </cell>
          <cell r="AA48437">
            <v>5160000</v>
          </cell>
          <cell r="AB48437">
            <v>139000000</v>
          </cell>
        </row>
        <row r="48472">
          <cell r="E48472">
            <v>0</v>
          </cell>
          <cell r="F48472">
            <v>0</v>
          </cell>
          <cell r="G48472">
            <v>0</v>
          </cell>
          <cell r="H48472">
            <v>0</v>
          </cell>
          <cell r="I48472">
            <v>0</v>
          </cell>
          <cell r="J48472">
            <v>0</v>
          </cell>
          <cell r="K48472">
            <v>0</v>
          </cell>
          <cell r="L48472">
            <v>0</v>
          </cell>
          <cell r="M48472">
            <v>0</v>
          </cell>
          <cell r="N48472">
            <v>0</v>
          </cell>
          <cell r="O48472">
            <v>0</v>
          </cell>
          <cell r="P48472">
            <v>0</v>
          </cell>
          <cell r="Q48472">
            <v>0</v>
          </cell>
          <cell r="R48472">
            <v>0</v>
          </cell>
          <cell r="S48472">
            <v>0</v>
          </cell>
          <cell r="T48472">
            <v>0</v>
          </cell>
          <cell r="U48472">
            <v>0</v>
          </cell>
          <cell r="V48472">
            <v>0</v>
          </cell>
          <cell r="W48472">
            <v>0</v>
          </cell>
          <cell r="X48472">
            <v>0</v>
          </cell>
          <cell r="Y48472">
            <v>0</v>
          </cell>
          <cell r="Z48472">
            <v>0</v>
          </cell>
          <cell r="AA48472">
            <v>0</v>
          </cell>
          <cell r="AB48472">
            <v>0</v>
          </cell>
        </row>
        <row r="48648">
          <cell r="E48648">
            <v>3000000000</v>
          </cell>
          <cell r="F48648">
            <v>229797889.0999999</v>
          </cell>
          <cell r="G48648">
            <v>-2770202110.9000001</v>
          </cell>
          <cell r="H48648">
            <v>0</v>
          </cell>
          <cell r="I48648">
            <v>0</v>
          </cell>
          <cell r="J48648">
            <v>0</v>
          </cell>
          <cell r="K48648">
            <v>2191383400.8099999</v>
          </cell>
          <cell r="L48648">
            <v>0</v>
          </cell>
          <cell r="M48648">
            <v>0</v>
          </cell>
          <cell r="N48648">
            <v>0</v>
          </cell>
          <cell r="O48648">
            <v>2044553324.71</v>
          </cell>
          <cell r="P48648">
            <v>2044553324.71</v>
          </cell>
          <cell r="Q48648">
            <v>0</v>
          </cell>
          <cell r="R48648">
            <v>0</v>
          </cell>
          <cell r="S48648">
            <v>0</v>
          </cell>
          <cell r="T48648">
            <v>0</v>
          </cell>
          <cell r="U48648">
            <v>0</v>
          </cell>
          <cell r="V48648">
            <v>0</v>
          </cell>
          <cell r="W48648">
            <v>0</v>
          </cell>
          <cell r="X48648">
            <v>0</v>
          </cell>
          <cell r="Y48648">
            <v>0</v>
          </cell>
          <cell r="Z48648">
            <v>0</v>
          </cell>
          <cell r="AA48648">
            <v>83995690</v>
          </cell>
          <cell r="AB48648">
            <v>62834386.100000001</v>
          </cell>
        </row>
        <row r="48859">
          <cell r="E48859">
            <v>0</v>
          </cell>
          <cell r="F48859">
            <v>0</v>
          </cell>
          <cell r="G48859">
            <v>0</v>
          </cell>
          <cell r="H48859">
            <v>0</v>
          </cell>
          <cell r="I48859">
            <v>0</v>
          </cell>
          <cell r="J48859">
            <v>0</v>
          </cell>
          <cell r="K48859">
            <v>0</v>
          </cell>
          <cell r="L48859">
            <v>0</v>
          </cell>
          <cell r="M48859">
            <v>0</v>
          </cell>
          <cell r="N48859">
            <v>0</v>
          </cell>
          <cell r="O48859">
            <v>0</v>
          </cell>
          <cell r="P48859">
            <v>0</v>
          </cell>
          <cell r="Q48859">
            <v>0</v>
          </cell>
          <cell r="R48859">
            <v>0</v>
          </cell>
          <cell r="S48859">
            <v>0</v>
          </cell>
          <cell r="T48859">
            <v>0</v>
          </cell>
          <cell r="U48859">
            <v>0</v>
          </cell>
          <cell r="V48859">
            <v>0</v>
          </cell>
          <cell r="W48859">
            <v>0</v>
          </cell>
          <cell r="X48859">
            <v>0</v>
          </cell>
          <cell r="Y48859">
            <v>0</v>
          </cell>
          <cell r="Z48859">
            <v>0</v>
          </cell>
          <cell r="AA48859">
            <v>0</v>
          </cell>
          <cell r="AB48859">
            <v>0</v>
          </cell>
          <cell r="AC48859">
            <v>0</v>
          </cell>
        </row>
        <row r="49070">
          <cell r="E49070">
            <v>0</v>
          </cell>
          <cell r="F49070">
            <v>0</v>
          </cell>
          <cell r="G49070">
            <v>0</v>
          </cell>
          <cell r="H49070">
            <v>0</v>
          </cell>
          <cell r="I49070">
            <v>0</v>
          </cell>
          <cell r="J49070">
            <v>0</v>
          </cell>
          <cell r="K49070">
            <v>0</v>
          </cell>
          <cell r="L49070">
            <v>0</v>
          </cell>
          <cell r="M49070">
            <v>0</v>
          </cell>
          <cell r="N49070">
            <v>0</v>
          </cell>
          <cell r="O49070">
            <v>0</v>
          </cell>
          <cell r="P49070">
            <v>0</v>
          </cell>
          <cell r="Q49070">
            <v>0</v>
          </cell>
          <cell r="R49070">
            <v>0</v>
          </cell>
          <cell r="S49070">
            <v>0</v>
          </cell>
          <cell r="T49070">
            <v>0</v>
          </cell>
          <cell r="U49070">
            <v>0</v>
          </cell>
          <cell r="V49070">
            <v>0</v>
          </cell>
          <cell r="W49070">
            <v>0</v>
          </cell>
          <cell r="X49070">
            <v>0</v>
          </cell>
          <cell r="Y49070">
            <v>0</v>
          </cell>
          <cell r="Z49070">
            <v>0</v>
          </cell>
          <cell r="AA49070">
            <v>0</v>
          </cell>
          <cell r="AB49070">
            <v>0</v>
          </cell>
        </row>
        <row r="51279">
          <cell r="F51279">
            <v>0</v>
          </cell>
          <cell r="G51279">
            <v>0</v>
          </cell>
          <cell r="H51279">
            <v>0</v>
          </cell>
          <cell r="I51279">
            <v>0</v>
          </cell>
          <cell r="J51279">
            <v>0</v>
          </cell>
          <cell r="K51279">
            <v>0</v>
          </cell>
          <cell r="L51279">
            <v>0</v>
          </cell>
          <cell r="M51279">
            <v>0</v>
          </cell>
          <cell r="N51279">
            <v>0</v>
          </cell>
          <cell r="O51279">
            <v>0</v>
          </cell>
          <cell r="P51279">
            <v>0</v>
          </cell>
          <cell r="Q51279">
            <v>0</v>
          </cell>
          <cell r="R51279">
            <v>0</v>
          </cell>
          <cell r="S51279">
            <v>0</v>
          </cell>
          <cell r="T51279">
            <v>0</v>
          </cell>
          <cell r="U51279">
            <v>0</v>
          </cell>
          <cell r="V51279">
            <v>0</v>
          </cell>
          <cell r="W51279">
            <v>0</v>
          </cell>
          <cell r="X51279">
            <v>0</v>
          </cell>
          <cell r="Y51279">
            <v>0</v>
          </cell>
          <cell r="Z51279">
            <v>0</v>
          </cell>
          <cell r="AA51279">
            <v>0</v>
          </cell>
          <cell r="AB51279">
            <v>0</v>
          </cell>
        </row>
        <row r="51391">
          <cell r="E51391">
            <v>0</v>
          </cell>
          <cell r="F51391">
            <v>0</v>
          </cell>
          <cell r="G51391">
            <v>0</v>
          </cell>
          <cell r="H51391">
            <v>0</v>
          </cell>
          <cell r="I51391">
            <v>0</v>
          </cell>
          <cell r="J51391">
            <v>0</v>
          </cell>
          <cell r="K51391">
            <v>0</v>
          </cell>
          <cell r="L51391">
            <v>0</v>
          </cell>
          <cell r="M51391">
            <v>0</v>
          </cell>
          <cell r="N51391">
            <v>0</v>
          </cell>
          <cell r="O51391">
            <v>0</v>
          </cell>
          <cell r="P51391">
            <v>0</v>
          </cell>
          <cell r="Q51391">
            <v>0</v>
          </cell>
          <cell r="R51391">
            <v>0</v>
          </cell>
          <cell r="S51391">
            <v>0</v>
          </cell>
          <cell r="T51391">
            <v>0</v>
          </cell>
          <cell r="U51391">
            <v>0</v>
          </cell>
          <cell r="V51391">
            <v>0</v>
          </cell>
          <cell r="W51391">
            <v>0</v>
          </cell>
          <cell r="X51391">
            <v>0</v>
          </cell>
          <cell r="Y51391">
            <v>0</v>
          </cell>
          <cell r="Z51391">
            <v>0</v>
          </cell>
          <cell r="AA51391">
            <v>0</v>
          </cell>
          <cell r="AB51391">
            <v>0</v>
          </cell>
        </row>
        <row r="51397">
          <cell r="F51397">
            <v>0</v>
          </cell>
          <cell r="G51397">
            <v>0</v>
          </cell>
          <cell r="H51397">
            <v>0</v>
          </cell>
          <cell r="I51397">
            <v>0</v>
          </cell>
          <cell r="J51397">
            <v>0</v>
          </cell>
          <cell r="K51397">
            <v>0</v>
          </cell>
          <cell r="L51397">
            <v>0</v>
          </cell>
          <cell r="M51397">
            <v>0</v>
          </cell>
          <cell r="N51397">
            <v>0</v>
          </cell>
          <cell r="O51397">
            <v>0</v>
          </cell>
          <cell r="P51397">
            <v>0</v>
          </cell>
          <cell r="Q51397">
            <v>0</v>
          </cell>
          <cell r="R51397">
            <v>0</v>
          </cell>
          <cell r="S51397">
            <v>0</v>
          </cell>
          <cell r="T51397">
            <v>0</v>
          </cell>
          <cell r="U51397">
            <v>0</v>
          </cell>
          <cell r="V51397">
            <v>0</v>
          </cell>
          <cell r="W51397">
            <v>0</v>
          </cell>
          <cell r="X51397">
            <v>0</v>
          </cell>
          <cell r="Y51397">
            <v>0</v>
          </cell>
          <cell r="Z51397">
            <v>0</v>
          </cell>
          <cell r="AA51397">
            <v>0</v>
          </cell>
          <cell r="AB51397">
            <v>0</v>
          </cell>
        </row>
        <row r="51426">
          <cell r="F51426">
            <v>0</v>
          </cell>
          <cell r="G51426">
            <v>0</v>
          </cell>
          <cell r="H51426">
            <v>0</v>
          </cell>
          <cell r="I51426">
            <v>0</v>
          </cell>
          <cell r="J51426">
            <v>0</v>
          </cell>
          <cell r="K51426">
            <v>0</v>
          </cell>
          <cell r="L51426">
            <v>0</v>
          </cell>
          <cell r="M51426">
            <v>0</v>
          </cell>
          <cell r="N51426">
            <v>0</v>
          </cell>
          <cell r="O51426">
            <v>0</v>
          </cell>
          <cell r="P51426">
            <v>0</v>
          </cell>
          <cell r="Q51426">
            <v>0</v>
          </cell>
          <cell r="R51426">
            <v>0</v>
          </cell>
          <cell r="S51426">
            <v>0</v>
          </cell>
          <cell r="T51426">
            <v>0</v>
          </cell>
          <cell r="U51426">
            <v>0</v>
          </cell>
          <cell r="V51426">
            <v>0</v>
          </cell>
          <cell r="W51426">
            <v>0</v>
          </cell>
          <cell r="X51426">
            <v>0</v>
          </cell>
          <cell r="Y51426">
            <v>0</v>
          </cell>
          <cell r="Z51426">
            <v>0</v>
          </cell>
          <cell r="AA51426">
            <v>0</v>
          </cell>
          <cell r="AB51426">
            <v>0</v>
          </cell>
        </row>
        <row r="51430">
          <cell r="F51430">
            <v>0</v>
          </cell>
          <cell r="H51430">
            <v>0</v>
          </cell>
          <cell r="I51430">
            <v>0</v>
          </cell>
          <cell r="J51430">
            <v>0</v>
          </cell>
          <cell r="K51430">
            <v>0</v>
          </cell>
          <cell r="P51430">
            <v>0</v>
          </cell>
        </row>
        <row r="51813">
          <cell r="E51813">
            <v>0</v>
          </cell>
          <cell r="F51813">
            <v>0</v>
          </cell>
          <cell r="G51813">
            <v>0</v>
          </cell>
          <cell r="H51813">
            <v>0</v>
          </cell>
          <cell r="I51813">
            <v>0</v>
          </cell>
          <cell r="J51813">
            <v>0</v>
          </cell>
          <cell r="K51813">
            <v>0</v>
          </cell>
          <cell r="L51813">
            <v>0</v>
          </cell>
          <cell r="M51813">
            <v>0</v>
          </cell>
          <cell r="N51813">
            <v>0</v>
          </cell>
          <cell r="O51813">
            <v>0</v>
          </cell>
          <cell r="P51813">
            <v>0</v>
          </cell>
          <cell r="Q51813">
            <v>0</v>
          </cell>
          <cell r="R51813">
            <v>0</v>
          </cell>
          <cell r="S51813">
            <v>0</v>
          </cell>
          <cell r="T51813">
            <v>0</v>
          </cell>
          <cell r="U51813">
            <v>0</v>
          </cell>
          <cell r="V51813">
            <v>0</v>
          </cell>
          <cell r="W51813">
            <v>0</v>
          </cell>
          <cell r="X51813">
            <v>0</v>
          </cell>
          <cell r="Y51813">
            <v>0</v>
          </cell>
          <cell r="Z51813">
            <v>0</v>
          </cell>
          <cell r="AA51813">
            <v>0</v>
          </cell>
          <cell r="AB51813">
            <v>0</v>
          </cell>
        </row>
        <row r="51848">
          <cell r="E51848">
            <v>0</v>
          </cell>
          <cell r="F51848">
            <v>0</v>
          </cell>
          <cell r="G51848">
            <v>0</v>
          </cell>
          <cell r="H51848">
            <v>0</v>
          </cell>
          <cell r="I51848">
            <v>0</v>
          </cell>
          <cell r="J51848">
            <v>0</v>
          </cell>
          <cell r="K51848">
            <v>0</v>
          </cell>
          <cell r="L51848">
            <v>0</v>
          </cell>
          <cell r="M51848">
            <v>0</v>
          </cell>
          <cell r="N51848">
            <v>0</v>
          </cell>
          <cell r="O51848">
            <v>0</v>
          </cell>
          <cell r="P51848">
            <v>0</v>
          </cell>
          <cell r="Q51848">
            <v>0</v>
          </cell>
          <cell r="R51848">
            <v>0</v>
          </cell>
          <cell r="S51848">
            <v>0</v>
          </cell>
          <cell r="T51848">
            <v>0</v>
          </cell>
          <cell r="U51848">
            <v>0</v>
          </cell>
          <cell r="V51848">
            <v>0</v>
          </cell>
          <cell r="W51848">
            <v>0</v>
          </cell>
          <cell r="X51848">
            <v>0</v>
          </cell>
          <cell r="Y51848">
            <v>0</v>
          </cell>
          <cell r="Z51848">
            <v>0</v>
          </cell>
          <cell r="AA51848">
            <v>0</v>
          </cell>
          <cell r="AB51848">
            <v>0</v>
          </cell>
        </row>
        <row r="52024">
          <cell r="E52024">
            <v>0</v>
          </cell>
          <cell r="F52024">
            <v>0</v>
          </cell>
          <cell r="G52024">
            <v>0</v>
          </cell>
          <cell r="H52024">
            <v>0</v>
          </cell>
          <cell r="I52024">
            <v>0</v>
          </cell>
          <cell r="J52024">
            <v>0</v>
          </cell>
          <cell r="K52024">
            <v>0</v>
          </cell>
          <cell r="L52024">
            <v>0</v>
          </cell>
          <cell r="M52024">
            <v>0</v>
          </cell>
          <cell r="N52024">
            <v>0</v>
          </cell>
          <cell r="O52024">
            <v>0</v>
          </cell>
          <cell r="P52024">
            <v>0</v>
          </cell>
          <cell r="Q52024">
            <v>0</v>
          </cell>
          <cell r="R52024">
            <v>0</v>
          </cell>
          <cell r="S52024">
            <v>0</v>
          </cell>
          <cell r="T52024">
            <v>0</v>
          </cell>
          <cell r="U52024">
            <v>0</v>
          </cell>
          <cell r="V52024">
            <v>0</v>
          </cell>
          <cell r="W52024">
            <v>0</v>
          </cell>
          <cell r="X52024">
            <v>0</v>
          </cell>
          <cell r="Y52024">
            <v>0</v>
          </cell>
          <cell r="Z52024">
            <v>0</v>
          </cell>
          <cell r="AA52024">
            <v>0</v>
          </cell>
          <cell r="AB52024">
            <v>0</v>
          </cell>
        </row>
        <row r="52235">
          <cell r="E52235">
            <v>0</v>
          </cell>
          <cell r="F52235">
            <v>0</v>
          </cell>
          <cell r="G52235">
            <v>0</v>
          </cell>
          <cell r="H52235">
            <v>0</v>
          </cell>
          <cell r="I52235">
            <v>0</v>
          </cell>
          <cell r="J52235">
            <v>0</v>
          </cell>
          <cell r="K52235">
            <v>0</v>
          </cell>
          <cell r="L52235">
            <v>0</v>
          </cell>
          <cell r="M52235">
            <v>0</v>
          </cell>
          <cell r="N52235">
            <v>0</v>
          </cell>
          <cell r="O52235">
            <v>0</v>
          </cell>
          <cell r="P52235">
            <v>0</v>
          </cell>
          <cell r="Q52235">
            <v>0</v>
          </cell>
          <cell r="R52235">
            <v>0</v>
          </cell>
          <cell r="S52235">
            <v>0</v>
          </cell>
          <cell r="T52235">
            <v>0</v>
          </cell>
          <cell r="U52235">
            <v>0</v>
          </cell>
          <cell r="V52235">
            <v>0</v>
          </cell>
          <cell r="W52235">
            <v>0</v>
          </cell>
          <cell r="X52235">
            <v>0</v>
          </cell>
          <cell r="Y52235">
            <v>0</v>
          </cell>
          <cell r="Z52235">
            <v>0</v>
          </cell>
          <cell r="AA52235">
            <v>0</v>
          </cell>
          <cell r="AB52235">
            <v>0</v>
          </cell>
        </row>
        <row r="55863">
          <cell r="E55863">
            <v>124519620225</v>
          </cell>
          <cell r="L55863">
            <v>1535170797.9000001</v>
          </cell>
          <cell r="M55863">
            <v>3669329902.6300001</v>
          </cell>
          <cell r="N55863">
            <v>4568683948.2600002</v>
          </cell>
          <cell r="P55863">
            <v>22217982610.155994</v>
          </cell>
          <cell r="Z55863">
            <v>16283939394.927</v>
          </cell>
          <cell r="AC55863">
            <v>119505736388.84016</v>
          </cell>
          <cell r="AD55863">
            <v>5013883836.1598282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73">
          <cell r="G73">
            <v>-902474</v>
          </cell>
        </row>
        <row r="74">
          <cell r="G74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0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19"/>
  <sheetViews>
    <sheetView tabSelected="1" topLeftCell="A8" zoomScale="122" zoomScaleNormal="122" workbookViewId="0">
      <pane xSplit="1" ySplit="3" topLeftCell="B2536" activePane="bottomRight" state="frozen"/>
      <selection activeCell="A8" sqref="A8"/>
      <selection pane="topRight" activeCell="B8" sqref="B8"/>
      <selection pane="bottomLeft" activeCell="A11" sqref="A11"/>
      <selection pane="bottomRight" activeCell="B1933" sqref="B1933"/>
    </sheetView>
  </sheetViews>
  <sheetFormatPr defaultRowHeight="15" customHeight="1" x14ac:dyDescent="0.25"/>
  <cols>
    <col min="1" max="1" width="50.90625" customWidth="1"/>
    <col min="2" max="2" width="24.6328125" style="2" customWidth="1"/>
    <col min="3" max="3" width="21.6328125" style="2" hidden="1" customWidth="1"/>
    <col min="4" max="4" width="21.36328125" style="2" hidden="1" customWidth="1"/>
    <col min="5" max="5" width="18.36328125" style="2" hidden="1" customWidth="1"/>
    <col min="6" max="6" width="20.6328125" style="2" hidden="1" customWidth="1"/>
    <col min="7" max="7" width="16.6328125" style="2" hidden="1" customWidth="1"/>
    <col min="8" max="8" width="20.08984375" style="2" hidden="1" customWidth="1"/>
    <col min="9" max="9" width="17.453125" style="2" hidden="1" customWidth="1"/>
    <col min="10" max="10" width="19" style="2" hidden="1" customWidth="1"/>
    <col min="11" max="11" width="19.54296875" style="2" hidden="1" customWidth="1"/>
    <col min="12" max="12" width="18.6328125" style="2" hidden="1" customWidth="1"/>
    <col min="13" max="14" width="17.453125" style="2" hidden="1" customWidth="1"/>
    <col min="15" max="15" width="19.453125" style="2" hidden="1" customWidth="1"/>
    <col min="16" max="16" width="18.08984375" style="2" hidden="1" customWidth="1"/>
    <col min="17" max="17" width="20.453125" style="2" hidden="1" customWidth="1"/>
    <col min="18" max="18" width="19.08984375" style="2" hidden="1" customWidth="1"/>
    <col min="19" max="19" width="23.453125" style="2" hidden="1" customWidth="1"/>
    <col min="20" max="20" width="23.08984375" style="2" hidden="1" customWidth="1"/>
    <col min="21" max="21" width="18.90625" style="3" hidden="1" customWidth="1"/>
    <col min="22" max="25" width="18.90625" hidden="1" customWidth="1"/>
    <col min="26" max="26" width="21.6328125" customWidth="1"/>
    <col min="27" max="27" width="20.90625" customWidth="1"/>
    <col min="28" max="28" width="14" customWidth="1"/>
    <col min="29" max="29" width="12.08984375" customWidth="1"/>
  </cols>
  <sheetData>
    <row r="1" spans="1:30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5" x14ac:dyDescent="0.3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5" x14ac:dyDescent="0.3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5" x14ac:dyDescent="0.3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" thickBot="1" x14ac:dyDescent="0.3"/>
    <row r="8" spans="1:30" s="12" customFormat="1" ht="17.25" customHeight="1" thickBot="1" x14ac:dyDescent="0.4">
      <c r="A8" s="4" t="s">
        <v>6</v>
      </c>
      <c r="B8" s="5" t="s">
        <v>7</v>
      </c>
      <c r="C8" s="6" t="s">
        <v>8</v>
      </c>
      <c r="D8" s="7" t="s">
        <v>9</v>
      </c>
      <c r="E8" s="8" t="s">
        <v>10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9" t="s">
        <v>10</v>
      </c>
      <c r="AA8" s="10" t="s">
        <v>11</v>
      </c>
      <c r="AB8" s="10" t="s">
        <v>12</v>
      </c>
      <c r="AC8" s="11" t="s">
        <v>13</v>
      </c>
      <c r="AD8"/>
    </row>
    <row r="9" spans="1:30" s="12" customFormat="1" ht="16.5" customHeight="1" x14ac:dyDescent="0.35">
      <c r="A9" s="13"/>
      <c r="B9" s="14"/>
      <c r="C9" s="15"/>
      <c r="D9" s="16"/>
      <c r="E9" s="17" t="s">
        <v>14</v>
      </c>
      <c r="F9" s="17" t="s">
        <v>14</v>
      </c>
      <c r="G9" s="17" t="s">
        <v>14</v>
      </c>
      <c r="H9" s="17" t="s">
        <v>14</v>
      </c>
      <c r="I9" s="18" t="s">
        <v>15</v>
      </c>
      <c r="J9" s="17" t="s">
        <v>15</v>
      </c>
      <c r="K9" s="17" t="s">
        <v>15</v>
      </c>
      <c r="L9" s="17" t="s">
        <v>15</v>
      </c>
      <c r="M9" s="17" t="s">
        <v>16</v>
      </c>
      <c r="N9" s="17" t="s">
        <v>17</v>
      </c>
      <c r="O9" s="17" t="s">
        <v>17</v>
      </c>
      <c r="P9" s="17" t="s">
        <v>17</v>
      </c>
      <c r="Q9" s="17" t="s">
        <v>17</v>
      </c>
      <c r="R9" s="17" t="s">
        <v>17</v>
      </c>
      <c r="S9" s="17" t="s">
        <v>17</v>
      </c>
      <c r="T9" s="17" t="s">
        <v>17</v>
      </c>
      <c r="U9" s="17" t="s">
        <v>17</v>
      </c>
      <c r="V9" s="17" t="s">
        <v>17</v>
      </c>
      <c r="W9" s="17" t="s">
        <v>17</v>
      </c>
      <c r="X9" s="17" t="s">
        <v>17</v>
      </c>
      <c r="Y9" s="17" t="s">
        <v>17</v>
      </c>
      <c r="Z9" s="19"/>
      <c r="AA9" s="20"/>
      <c r="AB9" s="20"/>
      <c r="AC9" s="21"/>
      <c r="AD9"/>
    </row>
    <row r="10" spans="1:30" s="12" customFormat="1" ht="15.75" customHeight="1" thickBot="1" x14ac:dyDescent="0.4">
      <c r="A10" s="22"/>
      <c r="B10" s="23"/>
      <c r="C10" s="24"/>
      <c r="D10" s="25"/>
      <c r="E10" s="26" t="s">
        <v>18</v>
      </c>
      <c r="F10" s="26" t="s">
        <v>19</v>
      </c>
      <c r="G10" s="26" t="s">
        <v>20</v>
      </c>
      <c r="H10" s="26" t="s">
        <v>21</v>
      </c>
      <c r="I10" s="27" t="s">
        <v>18</v>
      </c>
      <c r="J10" s="26" t="s">
        <v>19</v>
      </c>
      <c r="K10" s="26" t="s">
        <v>20</v>
      </c>
      <c r="L10" s="26" t="s">
        <v>21</v>
      </c>
      <c r="M10" s="26" t="s">
        <v>15</v>
      </c>
      <c r="N10" s="28" t="s">
        <v>22</v>
      </c>
      <c r="O10" s="28" t="s">
        <v>23</v>
      </c>
      <c r="P10" s="28" t="s">
        <v>24</v>
      </c>
      <c r="Q10" s="28" t="s">
        <v>25</v>
      </c>
      <c r="R10" s="28" t="s">
        <v>26</v>
      </c>
      <c r="S10" s="28" t="s">
        <v>27</v>
      </c>
      <c r="T10" s="26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9"/>
      <c r="AA10" s="30"/>
      <c r="AB10" s="30"/>
      <c r="AC10" s="31"/>
      <c r="AD10"/>
    </row>
    <row r="11" spans="1:30" s="35" customFormat="1" ht="15.5" x14ac:dyDescent="0.35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4"/>
    </row>
    <row r="12" spans="1:30" s="39" customFormat="1" ht="20.25" customHeight="1" x14ac:dyDescent="0.3">
      <c r="A12" s="36" t="s">
        <v>34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8"/>
    </row>
    <row r="13" spans="1:30" s="39" customFormat="1" ht="25.5" customHeight="1" x14ac:dyDescent="0.3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8"/>
    </row>
    <row r="14" spans="1:30" s="39" customFormat="1" ht="15" customHeight="1" x14ac:dyDescent="0.35">
      <c r="A14" s="40" t="s">
        <v>35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8"/>
    </row>
    <row r="15" spans="1:30" s="39" customFormat="1" ht="18" customHeight="1" x14ac:dyDescent="0.3">
      <c r="A15" s="41" t="s">
        <v>36</v>
      </c>
      <c r="B15" s="37">
        <f>B25+B35+B45+B55+B65+B75+B85+B95+B105+B115+B125+B135+B145+B155+B165+B175+B185</f>
        <v>130956000</v>
      </c>
      <c r="C15" s="37">
        <f t="shared" ref="C15:Y15" si="0">C25+C35+C45+C55+C65+C75+C85+C95+C105+C115+C125+C135+C145+C155+C165+C175+C185</f>
        <v>126969608.16</v>
      </c>
      <c r="D15" s="37">
        <f t="shared" si="0"/>
        <v>-3986391.84</v>
      </c>
      <c r="E15" s="37">
        <f t="shared" si="0"/>
        <v>31841555.680000003</v>
      </c>
      <c r="F15" s="37">
        <f t="shared" si="0"/>
        <v>42693310.289999999</v>
      </c>
      <c r="G15" s="37">
        <f t="shared" si="0"/>
        <v>35136517.149999999</v>
      </c>
      <c r="H15" s="37">
        <f t="shared" si="0"/>
        <v>21249221.420000006</v>
      </c>
      <c r="I15" s="37">
        <f t="shared" si="0"/>
        <v>1198088.0500000003</v>
      </c>
      <c r="J15" s="37">
        <f t="shared" si="0"/>
        <v>1086578.3599999999</v>
      </c>
      <c r="K15" s="37">
        <f t="shared" si="0"/>
        <v>785756.00999999978</v>
      </c>
      <c r="L15" s="37">
        <f t="shared" si="0"/>
        <v>881454.4700000002</v>
      </c>
      <c r="M15" s="37">
        <f t="shared" si="0"/>
        <v>3951876.8900000006</v>
      </c>
      <c r="N15" s="37">
        <f t="shared" si="0"/>
        <v>8812384.9100000001</v>
      </c>
      <c r="O15" s="37">
        <f t="shared" si="0"/>
        <v>10685287.07</v>
      </c>
      <c r="P15" s="37">
        <f t="shared" si="0"/>
        <v>11145795.65</v>
      </c>
      <c r="Q15" s="37">
        <f t="shared" si="0"/>
        <v>11372868.460000001</v>
      </c>
      <c r="R15" s="37">
        <f t="shared" si="0"/>
        <v>28785374.240000002</v>
      </c>
      <c r="S15" s="37">
        <f t="shared" si="0"/>
        <v>1448489.23</v>
      </c>
      <c r="T15" s="37">
        <f t="shared" si="0"/>
        <v>21339523.859999996</v>
      </c>
      <c r="U15" s="37">
        <f t="shared" si="0"/>
        <v>2437843.7699999996</v>
      </c>
      <c r="V15" s="37">
        <f t="shared" si="0"/>
        <v>10573393.509999998</v>
      </c>
      <c r="W15" s="37">
        <f t="shared" si="0"/>
        <v>20218210.450000003</v>
      </c>
      <c r="X15" s="37">
        <f t="shared" si="0"/>
        <v>150356.5</v>
      </c>
      <c r="Y15" s="37">
        <f t="shared" si="0"/>
        <v>-800</v>
      </c>
      <c r="Z15" s="37">
        <f>SUM(M15:Y15)</f>
        <v>130920604.54000001</v>
      </c>
      <c r="AA15" s="37">
        <f>B15-Z15</f>
        <v>35395.459999993443</v>
      </c>
      <c r="AB15" s="42">
        <f t="shared" ref="AB15:AB16" si="1">Z15/B15</f>
        <v>0.99972971486606188</v>
      </c>
      <c r="AC15" s="38"/>
    </row>
    <row r="16" spans="1:30" s="39" customFormat="1" ht="18" customHeight="1" x14ac:dyDescent="0.3">
      <c r="A16" s="41" t="s">
        <v>37</v>
      </c>
      <c r="B16" s="37">
        <f t="shared" ref="B16:Y20" si="2">B26+B36+B46+B56+B66+B76+B86+B96+B106+B116+B126+B136+B146+B156+B166+B176+B186</f>
        <v>427425000</v>
      </c>
      <c r="C16" s="37">
        <f t="shared" si="2"/>
        <v>223615603.22</v>
      </c>
      <c r="D16" s="37">
        <f t="shared" si="2"/>
        <v>-19784396.780000001</v>
      </c>
      <c r="E16" s="37">
        <f t="shared" si="2"/>
        <v>150876704.92000005</v>
      </c>
      <c r="F16" s="37">
        <f t="shared" si="2"/>
        <v>115680246.49000005</v>
      </c>
      <c r="G16" s="37">
        <f t="shared" si="2"/>
        <v>68754012.903200001</v>
      </c>
      <c r="H16" s="37">
        <f t="shared" si="2"/>
        <v>82769841.123999998</v>
      </c>
      <c r="I16" s="37">
        <f t="shared" si="2"/>
        <v>3984685.6900000004</v>
      </c>
      <c r="J16" s="37">
        <f t="shared" si="2"/>
        <v>5581046.6999999993</v>
      </c>
      <c r="K16" s="37">
        <f t="shared" si="2"/>
        <v>5281030.959999999</v>
      </c>
      <c r="L16" s="37">
        <f t="shared" si="2"/>
        <v>4240295.9699999969</v>
      </c>
      <c r="M16" s="37">
        <f t="shared" si="2"/>
        <v>19087059.319999997</v>
      </c>
      <c r="N16" s="37">
        <f t="shared" si="2"/>
        <v>45053176.040000007</v>
      </c>
      <c r="O16" s="37">
        <f t="shared" si="2"/>
        <v>20254966.199999992</v>
      </c>
      <c r="P16" s="37">
        <f t="shared" si="2"/>
        <v>81583876.989999965</v>
      </c>
      <c r="Q16" s="37">
        <f t="shared" si="2"/>
        <v>31699804.02</v>
      </c>
      <c r="R16" s="37">
        <f t="shared" si="2"/>
        <v>31541316.23</v>
      </c>
      <c r="S16" s="37">
        <f t="shared" si="2"/>
        <v>46858079.540000029</v>
      </c>
      <c r="T16" s="37">
        <f t="shared" si="2"/>
        <v>32525948.203199998</v>
      </c>
      <c r="U16" s="37">
        <f t="shared" si="2"/>
        <v>15825014.049999999</v>
      </c>
      <c r="V16" s="37">
        <f t="shared" si="2"/>
        <v>15122019.690000003</v>
      </c>
      <c r="W16" s="37">
        <f t="shared" si="2"/>
        <v>15918923.613999994</v>
      </c>
      <c r="X16" s="37">
        <f t="shared" si="2"/>
        <v>16351449.492125006</v>
      </c>
      <c r="Y16" s="37">
        <f t="shared" si="2"/>
        <v>46259172.047875002</v>
      </c>
      <c r="Z16" s="37">
        <f t="shared" ref="Z16:Z18" si="3">SUM(M16:Y16)</f>
        <v>418080805.43720001</v>
      </c>
      <c r="AA16" s="37">
        <f t="shared" ref="AA16:AA18" si="4">B16-Z16</f>
        <v>9344194.5627999902</v>
      </c>
      <c r="AB16" s="42">
        <f t="shared" si="1"/>
        <v>0.97813839957232263</v>
      </c>
      <c r="AC16" s="38"/>
    </row>
    <row r="17" spans="1:29" s="39" customFormat="1" ht="18" customHeight="1" x14ac:dyDescent="0.3">
      <c r="A17" s="41" t="s">
        <v>38</v>
      </c>
      <c r="B17" s="37">
        <f t="shared" si="2"/>
        <v>0</v>
      </c>
      <c r="C17" s="37">
        <f t="shared" si="2"/>
        <v>0</v>
      </c>
      <c r="D17" s="37">
        <f t="shared" si="2"/>
        <v>0</v>
      </c>
      <c r="E17" s="37">
        <f t="shared" si="2"/>
        <v>0</v>
      </c>
      <c r="F17" s="37">
        <f t="shared" si="2"/>
        <v>0</v>
      </c>
      <c r="G17" s="37">
        <f t="shared" si="2"/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7">
        <f t="shared" si="2"/>
        <v>0</v>
      </c>
      <c r="L17" s="37">
        <f t="shared" si="2"/>
        <v>0</v>
      </c>
      <c r="M17" s="37">
        <f t="shared" si="2"/>
        <v>0</v>
      </c>
      <c r="N17" s="37">
        <f t="shared" si="2"/>
        <v>0</v>
      </c>
      <c r="O17" s="37">
        <f t="shared" si="2"/>
        <v>0</v>
      </c>
      <c r="P17" s="37">
        <f t="shared" si="2"/>
        <v>0</v>
      </c>
      <c r="Q17" s="37">
        <f t="shared" si="2"/>
        <v>0</v>
      </c>
      <c r="R17" s="37">
        <f t="shared" si="2"/>
        <v>0</v>
      </c>
      <c r="S17" s="37">
        <f t="shared" si="2"/>
        <v>0</v>
      </c>
      <c r="T17" s="37">
        <f t="shared" si="2"/>
        <v>0</v>
      </c>
      <c r="U17" s="37">
        <f t="shared" si="2"/>
        <v>0</v>
      </c>
      <c r="V17" s="37">
        <f t="shared" si="2"/>
        <v>0</v>
      </c>
      <c r="W17" s="37">
        <f t="shared" si="2"/>
        <v>0</v>
      </c>
      <c r="X17" s="37">
        <f t="shared" si="2"/>
        <v>0</v>
      </c>
      <c r="Y17" s="37">
        <f t="shared" si="2"/>
        <v>0</v>
      </c>
      <c r="Z17" s="37">
        <f t="shared" si="3"/>
        <v>0</v>
      </c>
      <c r="AA17" s="37">
        <f t="shared" si="4"/>
        <v>0</v>
      </c>
      <c r="AB17" s="42"/>
      <c r="AC17" s="38"/>
    </row>
    <row r="18" spans="1:29" s="39" customFormat="1" ht="18" customHeight="1" x14ac:dyDescent="0.3">
      <c r="A18" s="41" t="s">
        <v>39</v>
      </c>
      <c r="B18" s="37">
        <f t="shared" si="2"/>
        <v>0</v>
      </c>
      <c r="C18" s="37">
        <f t="shared" si="2"/>
        <v>0</v>
      </c>
      <c r="D18" s="37">
        <f t="shared" si="2"/>
        <v>0</v>
      </c>
      <c r="E18" s="37">
        <f t="shared" si="2"/>
        <v>0</v>
      </c>
      <c r="F18" s="37">
        <f t="shared" si="2"/>
        <v>0</v>
      </c>
      <c r="G18" s="37">
        <f t="shared" si="2"/>
        <v>0</v>
      </c>
      <c r="H18" s="37">
        <f t="shared" si="2"/>
        <v>0</v>
      </c>
      <c r="I18" s="37">
        <f t="shared" si="2"/>
        <v>0</v>
      </c>
      <c r="J18" s="37">
        <f t="shared" si="2"/>
        <v>0</v>
      </c>
      <c r="K18" s="37">
        <f t="shared" si="2"/>
        <v>0</v>
      </c>
      <c r="L18" s="37">
        <f t="shared" si="2"/>
        <v>0</v>
      </c>
      <c r="M18" s="37">
        <f t="shared" si="2"/>
        <v>0</v>
      </c>
      <c r="N18" s="37">
        <f t="shared" si="2"/>
        <v>0</v>
      </c>
      <c r="O18" s="37">
        <f t="shared" si="2"/>
        <v>0</v>
      </c>
      <c r="P18" s="37">
        <f t="shared" si="2"/>
        <v>0</v>
      </c>
      <c r="Q18" s="37">
        <f t="shared" si="2"/>
        <v>0</v>
      </c>
      <c r="R18" s="37">
        <f t="shared" si="2"/>
        <v>0</v>
      </c>
      <c r="S18" s="37">
        <f t="shared" si="2"/>
        <v>0</v>
      </c>
      <c r="T18" s="37">
        <f t="shared" si="2"/>
        <v>0</v>
      </c>
      <c r="U18" s="37">
        <f t="shared" si="2"/>
        <v>0</v>
      </c>
      <c r="V18" s="37">
        <f t="shared" si="2"/>
        <v>0</v>
      </c>
      <c r="W18" s="37">
        <f t="shared" si="2"/>
        <v>0</v>
      </c>
      <c r="X18" s="37">
        <f t="shared" si="2"/>
        <v>0</v>
      </c>
      <c r="Y18" s="37">
        <f t="shared" si="2"/>
        <v>0</v>
      </c>
      <c r="Z18" s="37">
        <f t="shared" si="3"/>
        <v>0</v>
      </c>
      <c r="AA18" s="37">
        <f t="shared" si="4"/>
        <v>0</v>
      </c>
      <c r="AB18" s="42"/>
      <c r="AC18" s="38"/>
    </row>
    <row r="19" spans="1:29" s="39" customFormat="1" ht="18" customHeight="1" x14ac:dyDescent="0.3">
      <c r="A19" s="43" t="s">
        <v>40</v>
      </c>
      <c r="B19" s="44">
        <f>SUM(B15:B18)</f>
        <v>558381000</v>
      </c>
      <c r="C19" s="44">
        <f t="shared" ref="C19:AA19" si="5">SUM(C15:C18)</f>
        <v>350585211.38</v>
      </c>
      <c r="D19" s="44">
        <f t="shared" si="5"/>
        <v>-23770788.620000001</v>
      </c>
      <c r="E19" s="44">
        <f t="shared" si="5"/>
        <v>182718260.60000005</v>
      </c>
      <c r="F19" s="44">
        <f t="shared" si="5"/>
        <v>158373556.78000006</v>
      </c>
      <c r="G19" s="44">
        <f t="shared" si="5"/>
        <v>103890530.05320001</v>
      </c>
      <c r="H19" s="44">
        <f t="shared" si="5"/>
        <v>104019062.544</v>
      </c>
      <c r="I19" s="44">
        <f t="shared" si="5"/>
        <v>5182773.74</v>
      </c>
      <c r="J19" s="44">
        <f t="shared" si="5"/>
        <v>6667625.0599999987</v>
      </c>
      <c r="K19" s="44">
        <f t="shared" si="5"/>
        <v>6066786.9699999988</v>
      </c>
      <c r="L19" s="44">
        <f t="shared" si="5"/>
        <v>5121750.4399999976</v>
      </c>
      <c r="M19" s="44">
        <f t="shared" si="5"/>
        <v>23038936.209999997</v>
      </c>
      <c r="N19" s="44">
        <f t="shared" si="5"/>
        <v>53865560.950000003</v>
      </c>
      <c r="O19" s="44">
        <f t="shared" si="5"/>
        <v>30940253.269999992</v>
      </c>
      <c r="P19" s="44">
        <f t="shared" si="5"/>
        <v>92729672.639999971</v>
      </c>
      <c r="Q19" s="44">
        <f t="shared" si="5"/>
        <v>43072672.480000004</v>
      </c>
      <c r="R19" s="44">
        <f t="shared" si="5"/>
        <v>60326690.469999999</v>
      </c>
      <c r="S19" s="44">
        <f t="shared" si="5"/>
        <v>48306568.770000026</v>
      </c>
      <c r="T19" s="44">
        <f t="shared" si="5"/>
        <v>53865472.063199997</v>
      </c>
      <c r="U19" s="44">
        <f t="shared" si="5"/>
        <v>18262857.82</v>
      </c>
      <c r="V19" s="44">
        <f t="shared" si="5"/>
        <v>25695413.200000003</v>
      </c>
      <c r="W19" s="44">
        <f t="shared" si="5"/>
        <v>36137134.063999996</v>
      </c>
      <c r="X19" s="44">
        <f t="shared" si="5"/>
        <v>16501805.992125006</v>
      </c>
      <c r="Y19" s="44">
        <f t="shared" si="5"/>
        <v>46258372.047875002</v>
      </c>
      <c r="Z19" s="44">
        <f t="shared" si="5"/>
        <v>549001409.97720003</v>
      </c>
      <c r="AA19" s="44">
        <f t="shared" si="5"/>
        <v>9379590.0227999836</v>
      </c>
      <c r="AB19" s="45">
        <f t="shared" ref="AB19:AB21" si="6">Z19/B19</f>
        <v>0.98320216837105856</v>
      </c>
      <c r="AC19" s="38"/>
    </row>
    <row r="20" spans="1:29" s="39" customFormat="1" ht="18" customHeight="1" x14ac:dyDescent="0.3">
      <c r="A20" s="46" t="s">
        <v>41</v>
      </c>
      <c r="B20" s="37">
        <f t="shared" si="2"/>
        <v>10559000</v>
      </c>
      <c r="C20" s="37">
        <f t="shared" si="2"/>
        <v>10517222</v>
      </c>
      <c r="D20" s="37">
        <f t="shared" si="2"/>
        <v>-41778</v>
      </c>
      <c r="E20" s="37">
        <f t="shared" si="2"/>
        <v>2848109.96</v>
      </c>
      <c r="F20" s="37">
        <f t="shared" si="2"/>
        <v>3021689.2600000002</v>
      </c>
      <c r="G20" s="37">
        <f t="shared" si="2"/>
        <v>3233906.25</v>
      </c>
      <c r="H20" s="37">
        <f t="shared" si="2"/>
        <v>1424822.91</v>
      </c>
      <c r="I20" s="37">
        <f t="shared" si="2"/>
        <v>0</v>
      </c>
      <c r="J20" s="37">
        <f t="shared" si="2"/>
        <v>11563.56</v>
      </c>
      <c r="K20" s="37">
        <f t="shared" si="2"/>
        <v>0</v>
      </c>
      <c r="L20" s="37">
        <f t="shared" si="2"/>
        <v>0</v>
      </c>
      <c r="M20" s="37">
        <f t="shared" si="2"/>
        <v>11563.56</v>
      </c>
      <c r="N20" s="37">
        <f t="shared" si="2"/>
        <v>912701</v>
      </c>
      <c r="O20" s="37">
        <f t="shared" si="2"/>
        <v>987154.78</v>
      </c>
      <c r="P20" s="37">
        <f t="shared" si="2"/>
        <v>948254.17999999993</v>
      </c>
      <c r="Q20" s="37">
        <f t="shared" si="2"/>
        <v>1035829.27</v>
      </c>
      <c r="R20" s="37">
        <f t="shared" si="2"/>
        <v>983683.25</v>
      </c>
      <c r="S20" s="37">
        <f t="shared" si="2"/>
        <v>990613.18</v>
      </c>
      <c r="T20" s="37">
        <f t="shared" si="2"/>
        <v>1081830.92</v>
      </c>
      <c r="U20" s="37">
        <f t="shared" si="2"/>
        <v>1085247.69</v>
      </c>
      <c r="V20" s="37">
        <f t="shared" si="2"/>
        <v>1066827.6399999999</v>
      </c>
      <c r="W20" s="37">
        <f t="shared" si="2"/>
        <v>1097530.95</v>
      </c>
      <c r="X20" s="37">
        <f t="shared" si="2"/>
        <v>0</v>
      </c>
      <c r="Y20" s="37">
        <f t="shared" si="2"/>
        <v>327291.96000000002</v>
      </c>
      <c r="Z20" s="37">
        <f t="shared" ref="Z20" si="7">SUM(M20:Y20)</f>
        <v>10528528.380000001</v>
      </c>
      <c r="AA20" s="37">
        <f t="shared" ref="AA20" si="8">B20-Z20</f>
        <v>30471.61999999918</v>
      </c>
      <c r="AB20" s="42">
        <f t="shared" si="6"/>
        <v>0.99711415664362169</v>
      </c>
      <c r="AC20" s="38"/>
    </row>
    <row r="21" spans="1:29" s="39" customFormat="1" ht="18" customHeight="1" x14ac:dyDescent="0.3">
      <c r="A21" s="43" t="s">
        <v>42</v>
      </c>
      <c r="B21" s="44">
        <f>B20+B19</f>
        <v>568940000</v>
      </c>
      <c r="C21" s="44">
        <f t="shared" ref="C21:AA21" si="9">C20+C19</f>
        <v>361102433.38</v>
      </c>
      <c r="D21" s="44">
        <f t="shared" si="9"/>
        <v>-23812566.620000001</v>
      </c>
      <c r="E21" s="44">
        <f t="shared" si="9"/>
        <v>185566370.56000006</v>
      </c>
      <c r="F21" s="44">
        <f t="shared" si="9"/>
        <v>161395246.04000005</v>
      </c>
      <c r="G21" s="44">
        <f t="shared" si="9"/>
        <v>107124436.30320001</v>
      </c>
      <c r="H21" s="44">
        <f t="shared" si="9"/>
        <v>105443885.454</v>
      </c>
      <c r="I21" s="44">
        <f t="shared" si="9"/>
        <v>5182773.74</v>
      </c>
      <c r="J21" s="44">
        <f t="shared" si="9"/>
        <v>6679188.6199999982</v>
      </c>
      <c r="K21" s="44">
        <f t="shared" si="9"/>
        <v>6066786.9699999988</v>
      </c>
      <c r="L21" s="44">
        <f t="shared" si="9"/>
        <v>5121750.4399999976</v>
      </c>
      <c r="M21" s="44">
        <f t="shared" si="9"/>
        <v>23050499.769999996</v>
      </c>
      <c r="N21" s="44">
        <f t="shared" si="9"/>
        <v>54778261.950000003</v>
      </c>
      <c r="O21" s="44">
        <f t="shared" si="9"/>
        <v>31927408.049999993</v>
      </c>
      <c r="P21" s="44">
        <f t="shared" si="9"/>
        <v>93677926.819999978</v>
      </c>
      <c r="Q21" s="44">
        <f t="shared" si="9"/>
        <v>44108501.750000007</v>
      </c>
      <c r="R21" s="44">
        <f t="shared" si="9"/>
        <v>61310373.719999999</v>
      </c>
      <c r="S21" s="44">
        <f t="shared" si="9"/>
        <v>49297181.950000025</v>
      </c>
      <c r="T21" s="44">
        <f t="shared" si="9"/>
        <v>54947302.983199999</v>
      </c>
      <c r="U21" s="44">
        <f t="shared" si="9"/>
        <v>19348105.510000002</v>
      </c>
      <c r="V21" s="44">
        <f t="shared" si="9"/>
        <v>26762240.840000004</v>
      </c>
      <c r="W21" s="44">
        <f t="shared" si="9"/>
        <v>37234665.013999999</v>
      </c>
      <c r="X21" s="44">
        <f t="shared" si="9"/>
        <v>16501805.992125006</v>
      </c>
      <c r="Y21" s="44">
        <f t="shared" si="9"/>
        <v>46585664.007875003</v>
      </c>
      <c r="Z21" s="44">
        <f t="shared" si="9"/>
        <v>559529938.35720003</v>
      </c>
      <c r="AA21" s="44">
        <f t="shared" si="9"/>
        <v>9410061.6427999828</v>
      </c>
      <c r="AB21" s="45">
        <f t="shared" si="6"/>
        <v>0.98346036200161713</v>
      </c>
      <c r="AC21" s="47"/>
    </row>
    <row r="22" spans="1:29" s="50" customFormat="1" ht="15" customHeight="1" x14ac:dyDescent="0.3">
      <c r="A22" s="48"/>
      <c r="B22" s="49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8"/>
    </row>
    <row r="23" spans="1:29" s="39" customFormat="1" ht="15" customHeight="1" x14ac:dyDescent="0.3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8"/>
    </row>
    <row r="24" spans="1:29" s="39" customFormat="1" ht="15" customHeight="1" x14ac:dyDescent="0.35">
      <c r="A24" s="40" t="s">
        <v>43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8"/>
    </row>
    <row r="25" spans="1:29" s="39" customFormat="1" ht="18" customHeight="1" x14ac:dyDescent="0.3">
      <c r="A25" s="41" t="s">
        <v>36</v>
      </c>
      <c r="B25" s="37">
        <f>[1]consoCURRENT!E496</f>
        <v>130956000</v>
      </c>
      <c r="C25" s="37">
        <f>[1]consoCURRENT!F496</f>
        <v>126969608.16</v>
      </c>
      <c r="D25" s="37">
        <f>[1]consoCURRENT!G496</f>
        <v>-3986391.84</v>
      </c>
      <c r="E25" s="37">
        <f>[1]consoCURRENT!H496</f>
        <v>31841555.680000003</v>
      </c>
      <c r="F25" s="37">
        <f>[1]consoCURRENT!I496</f>
        <v>42693310.289999999</v>
      </c>
      <c r="G25" s="37">
        <f>[1]consoCURRENT!J496</f>
        <v>35136517.149999999</v>
      </c>
      <c r="H25" s="37">
        <f>[1]consoCURRENT!K496</f>
        <v>21249221.420000006</v>
      </c>
      <c r="I25" s="37">
        <f>[1]consoCURRENT!L496</f>
        <v>1198088.0500000003</v>
      </c>
      <c r="J25" s="37">
        <f>[1]consoCURRENT!M496</f>
        <v>1086578.3599999999</v>
      </c>
      <c r="K25" s="37">
        <f>[1]consoCURRENT!N496</f>
        <v>785756.00999999978</v>
      </c>
      <c r="L25" s="37">
        <f>[1]consoCURRENT!O496</f>
        <v>881454.4700000002</v>
      </c>
      <c r="M25" s="37">
        <f>[1]consoCURRENT!P496</f>
        <v>3951876.8900000006</v>
      </c>
      <c r="N25" s="37">
        <f>[1]consoCURRENT!Q496</f>
        <v>8812384.9100000001</v>
      </c>
      <c r="O25" s="37">
        <f>[1]consoCURRENT!R496</f>
        <v>10685287.07</v>
      </c>
      <c r="P25" s="37">
        <f>[1]consoCURRENT!S496</f>
        <v>11145795.65</v>
      </c>
      <c r="Q25" s="37">
        <f>[1]consoCURRENT!T496</f>
        <v>11372868.460000001</v>
      </c>
      <c r="R25" s="37">
        <f>[1]consoCURRENT!U496</f>
        <v>28785374.240000002</v>
      </c>
      <c r="S25" s="37">
        <f>[1]consoCURRENT!V496</f>
        <v>1448489.23</v>
      </c>
      <c r="T25" s="37">
        <f>[1]consoCURRENT!W496</f>
        <v>21339523.859999996</v>
      </c>
      <c r="U25" s="37">
        <f>[1]consoCURRENT!X496</f>
        <v>2437843.7699999996</v>
      </c>
      <c r="V25" s="37">
        <f>[1]consoCURRENT!Y496</f>
        <v>10573393.509999998</v>
      </c>
      <c r="W25" s="37">
        <f>[1]consoCURRENT!Z496</f>
        <v>20218210.450000003</v>
      </c>
      <c r="X25" s="37">
        <f>[1]consoCURRENT!AA496</f>
        <v>150356.5</v>
      </c>
      <c r="Y25" s="37">
        <f>[1]consoCURRENT!AB496</f>
        <v>-800</v>
      </c>
      <c r="Z25" s="37">
        <f>SUM(M25:Y25)</f>
        <v>130920604.54000001</v>
      </c>
      <c r="AA25" s="37">
        <f>B25-Z25</f>
        <v>35395.459999993443</v>
      </c>
      <c r="AB25" s="42">
        <f t="shared" ref="AB25:AB26" si="10">Z25/B25</f>
        <v>0.99972971486606188</v>
      </c>
      <c r="AC25" s="38"/>
    </row>
    <row r="26" spans="1:29" s="39" customFormat="1" ht="18" customHeight="1" x14ac:dyDescent="0.3">
      <c r="A26" s="41" t="s">
        <v>37</v>
      </c>
      <c r="B26" s="37">
        <f>[1]consoCURRENT!E608</f>
        <v>243400000</v>
      </c>
      <c r="C26" s="37">
        <f>[1]consoCURRENT!F608</f>
        <v>223615603.22</v>
      </c>
      <c r="D26" s="37">
        <f>[1]consoCURRENT!G608</f>
        <v>-19784396.780000001</v>
      </c>
      <c r="E26" s="37">
        <f>[1]consoCURRENT!H608</f>
        <v>93273741.670000002</v>
      </c>
      <c r="F26" s="37">
        <f>[1]consoCURRENT!I608</f>
        <v>77404873.180000037</v>
      </c>
      <c r="G26" s="37">
        <f>[1]consoCURRENT!J608</f>
        <v>22757244.23</v>
      </c>
      <c r="H26" s="37">
        <f>[1]consoCURRENT!K608</f>
        <v>45417893.673999995</v>
      </c>
      <c r="I26" s="37">
        <f>[1]consoCURRENT!L608</f>
        <v>3984685.6900000004</v>
      </c>
      <c r="J26" s="37">
        <f>[1]consoCURRENT!M608</f>
        <v>5581046.6999999993</v>
      </c>
      <c r="K26" s="37">
        <f>[1]consoCURRENT!N608</f>
        <v>5281030.959999999</v>
      </c>
      <c r="L26" s="37">
        <f>[1]consoCURRENT!O608</f>
        <v>4240295.9699999969</v>
      </c>
      <c r="M26" s="37">
        <f>[1]consoCURRENT!P608</f>
        <v>19087059.319999997</v>
      </c>
      <c r="N26" s="37">
        <f>[1]consoCURRENT!Q608</f>
        <v>32026720.350000001</v>
      </c>
      <c r="O26" s="37">
        <f>[1]consoCURRENT!R608</f>
        <v>6353494.5899999961</v>
      </c>
      <c r="P26" s="37">
        <f>[1]consoCURRENT!S608</f>
        <v>50908841.039999999</v>
      </c>
      <c r="Q26" s="37">
        <f>[1]consoCURRENT!T608</f>
        <v>25556325.249999996</v>
      </c>
      <c r="R26" s="37">
        <f>[1]consoCURRENT!U608</f>
        <v>12983189.650000004</v>
      </c>
      <c r="S26" s="37">
        <f>[1]consoCURRENT!V608</f>
        <v>33284311.580000039</v>
      </c>
      <c r="T26" s="37">
        <f>[1]consoCURRENT!W608</f>
        <v>9474478.6600000001</v>
      </c>
      <c r="U26" s="37">
        <f>[1]consoCURRENT!X608</f>
        <v>4727210.9300000006</v>
      </c>
      <c r="V26" s="37">
        <f>[1]consoCURRENT!Y608</f>
        <v>3274523.68</v>
      </c>
      <c r="W26" s="37">
        <f>[1]consoCURRENT!Z608</f>
        <v>8645599.6539999992</v>
      </c>
      <c r="X26" s="37">
        <f>[1]consoCURRENT!AA608</f>
        <v>7496065.3400000017</v>
      </c>
      <c r="Y26" s="37">
        <f>[1]consoCURRENT!AB608</f>
        <v>25035932.710000001</v>
      </c>
      <c r="Z26" s="37">
        <f t="shared" ref="Z26:Z28" si="11">SUM(M26:Y26)</f>
        <v>238853752.75400007</v>
      </c>
      <c r="AA26" s="37">
        <f t="shared" ref="AA26:AA28" si="12">B26-Z26</f>
        <v>4546247.2459999323</v>
      </c>
      <c r="AB26" s="42">
        <f t="shared" si="10"/>
        <v>0.98132190942481545</v>
      </c>
      <c r="AC26" s="38"/>
    </row>
    <row r="27" spans="1:29" s="39" customFormat="1" ht="18" customHeight="1" x14ac:dyDescent="0.3">
      <c r="A27" s="41" t="s">
        <v>38</v>
      </c>
      <c r="B27" s="37">
        <f>[1]consoCURRENT!E614</f>
        <v>0</v>
      </c>
      <c r="C27" s="37">
        <f>[1]consoCURRENT!F614</f>
        <v>0</v>
      </c>
      <c r="D27" s="37">
        <f>[1]consoCURRENT!G614</f>
        <v>0</v>
      </c>
      <c r="E27" s="37">
        <f>[1]consoCURRENT!H614</f>
        <v>0</v>
      </c>
      <c r="F27" s="37">
        <f>[1]consoCURRENT!I614</f>
        <v>0</v>
      </c>
      <c r="G27" s="37">
        <f>[1]consoCURRENT!J614</f>
        <v>0</v>
      </c>
      <c r="H27" s="37">
        <f>[1]consoCURRENT!K614</f>
        <v>0</v>
      </c>
      <c r="I27" s="37">
        <f>[1]consoCURRENT!L614</f>
        <v>0</v>
      </c>
      <c r="J27" s="37">
        <f>[1]consoCURRENT!M614</f>
        <v>0</v>
      </c>
      <c r="K27" s="37">
        <f>[1]consoCURRENT!N614</f>
        <v>0</v>
      </c>
      <c r="L27" s="37">
        <f>[1]consoCURRENT!O614</f>
        <v>0</v>
      </c>
      <c r="M27" s="37">
        <f>[1]consoCURRENT!P614</f>
        <v>0</v>
      </c>
      <c r="N27" s="37">
        <f>[1]consoCURRENT!Q614</f>
        <v>0</v>
      </c>
      <c r="O27" s="37">
        <f>[1]consoCURRENT!R614</f>
        <v>0</v>
      </c>
      <c r="P27" s="37">
        <f>[1]consoCURRENT!S614</f>
        <v>0</v>
      </c>
      <c r="Q27" s="37">
        <f>[1]consoCURRENT!T614</f>
        <v>0</v>
      </c>
      <c r="R27" s="37">
        <f>[1]consoCURRENT!U614</f>
        <v>0</v>
      </c>
      <c r="S27" s="37">
        <f>[1]consoCURRENT!V614</f>
        <v>0</v>
      </c>
      <c r="T27" s="37">
        <f>[1]consoCURRENT!W614</f>
        <v>0</v>
      </c>
      <c r="U27" s="37">
        <f>[1]consoCURRENT!X614</f>
        <v>0</v>
      </c>
      <c r="V27" s="37">
        <f>[1]consoCURRENT!Y614</f>
        <v>0</v>
      </c>
      <c r="W27" s="37">
        <f>[1]consoCURRENT!Z614</f>
        <v>0</v>
      </c>
      <c r="X27" s="37">
        <f>[1]consoCURRENT!AA614</f>
        <v>0</v>
      </c>
      <c r="Y27" s="37">
        <f>[1]consoCURRENT!AB614</f>
        <v>0</v>
      </c>
      <c r="Z27" s="37">
        <f t="shared" si="11"/>
        <v>0</v>
      </c>
      <c r="AA27" s="37">
        <f t="shared" si="12"/>
        <v>0</v>
      </c>
      <c r="AB27" s="42"/>
      <c r="AC27" s="38"/>
    </row>
    <row r="28" spans="1:29" s="39" customFormat="1" ht="18" customHeight="1" x14ac:dyDescent="0.3">
      <c r="A28" s="41" t="s">
        <v>39</v>
      </c>
      <c r="B28" s="37">
        <f>[1]consoCURRENT!E643</f>
        <v>0</v>
      </c>
      <c r="C28" s="37">
        <f>[1]consoCURRENT!F643</f>
        <v>0</v>
      </c>
      <c r="D28" s="37">
        <f>[1]consoCURRENT!G643</f>
        <v>0</v>
      </c>
      <c r="E28" s="37">
        <f>[1]consoCURRENT!H643</f>
        <v>0</v>
      </c>
      <c r="F28" s="37">
        <f>[1]consoCURRENT!I643</f>
        <v>0</v>
      </c>
      <c r="G28" s="37">
        <f>[1]consoCURRENT!J643</f>
        <v>0</v>
      </c>
      <c r="H28" s="37">
        <f>[1]consoCURRENT!K643</f>
        <v>0</v>
      </c>
      <c r="I28" s="37">
        <f>[1]consoCURRENT!L643</f>
        <v>0</v>
      </c>
      <c r="J28" s="37">
        <f>[1]consoCURRENT!M643</f>
        <v>0</v>
      </c>
      <c r="K28" s="37">
        <f>[1]consoCURRENT!N643</f>
        <v>0</v>
      </c>
      <c r="L28" s="37">
        <f>[1]consoCURRENT!O643</f>
        <v>0</v>
      </c>
      <c r="M28" s="37">
        <f>[1]consoCURRENT!P643</f>
        <v>0</v>
      </c>
      <c r="N28" s="37">
        <f>[1]consoCURRENT!Q643</f>
        <v>0</v>
      </c>
      <c r="O28" s="37">
        <f>[1]consoCURRENT!R643</f>
        <v>0</v>
      </c>
      <c r="P28" s="37">
        <f>[1]consoCURRENT!S643</f>
        <v>0</v>
      </c>
      <c r="Q28" s="37">
        <f>[1]consoCURRENT!T643</f>
        <v>0</v>
      </c>
      <c r="R28" s="37">
        <f>[1]consoCURRENT!U643</f>
        <v>0</v>
      </c>
      <c r="S28" s="37">
        <f>[1]consoCURRENT!V643</f>
        <v>0</v>
      </c>
      <c r="T28" s="37">
        <f>[1]consoCURRENT!W643</f>
        <v>0</v>
      </c>
      <c r="U28" s="37">
        <f>[1]consoCURRENT!X643</f>
        <v>0</v>
      </c>
      <c r="V28" s="37">
        <f>[1]consoCURRENT!Y643</f>
        <v>0</v>
      </c>
      <c r="W28" s="37">
        <f>[1]consoCURRENT!Z643</f>
        <v>0</v>
      </c>
      <c r="X28" s="37">
        <f>[1]consoCURRENT!AA643</f>
        <v>0</v>
      </c>
      <c r="Y28" s="37">
        <f>[1]consoCURRENT!AB643</f>
        <v>0</v>
      </c>
      <c r="Z28" s="37">
        <f t="shared" si="11"/>
        <v>0</v>
      </c>
      <c r="AA28" s="37">
        <f t="shared" si="12"/>
        <v>0</v>
      </c>
      <c r="AB28" s="42"/>
      <c r="AC28" s="38"/>
    </row>
    <row r="29" spans="1:29" s="39" customFormat="1" ht="18" customHeight="1" x14ac:dyDescent="0.3">
      <c r="A29" s="43" t="s">
        <v>40</v>
      </c>
      <c r="B29" s="44">
        <f>SUM(B25:B28)</f>
        <v>374356000</v>
      </c>
      <c r="C29" s="44">
        <f t="shared" ref="C29:AA29" si="13">SUM(C25:C28)</f>
        <v>350585211.38</v>
      </c>
      <c r="D29" s="44">
        <f t="shared" si="13"/>
        <v>-23770788.620000001</v>
      </c>
      <c r="E29" s="44">
        <f t="shared" si="13"/>
        <v>125115297.35000001</v>
      </c>
      <c r="F29" s="44">
        <f t="shared" si="13"/>
        <v>120098183.47000003</v>
      </c>
      <c r="G29" s="44">
        <f t="shared" si="13"/>
        <v>57893761.379999995</v>
      </c>
      <c r="H29" s="44">
        <f t="shared" si="13"/>
        <v>66667115.093999997</v>
      </c>
      <c r="I29" s="44">
        <f t="shared" si="13"/>
        <v>5182773.74</v>
      </c>
      <c r="J29" s="44">
        <f t="shared" si="13"/>
        <v>6667625.0599999987</v>
      </c>
      <c r="K29" s="44">
        <f t="shared" si="13"/>
        <v>6066786.9699999988</v>
      </c>
      <c r="L29" s="44">
        <f t="shared" si="13"/>
        <v>5121750.4399999976</v>
      </c>
      <c r="M29" s="44">
        <f t="shared" si="13"/>
        <v>23038936.209999997</v>
      </c>
      <c r="N29" s="44">
        <f t="shared" si="13"/>
        <v>40839105.260000005</v>
      </c>
      <c r="O29" s="44">
        <f t="shared" si="13"/>
        <v>17038781.659999996</v>
      </c>
      <c r="P29" s="44">
        <f t="shared" si="13"/>
        <v>62054636.689999998</v>
      </c>
      <c r="Q29" s="44">
        <f t="shared" si="13"/>
        <v>36929193.709999993</v>
      </c>
      <c r="R29" s="44">
        <f t="shared" si="13"/>
        <v>41768563.890000008</v>
      </c>
      <c r="S29" s="44">
        <f t="shared" si="13"/>
        <v>34732800.81000004</v>
      </c>
      <c r="T29" s="44">
        <f t="shared" si="13"/>
        <v>30814002.519999996</v>
      </c>
      <c r="U29" s="44">
        <f t="shared" si="13"/>
        <v>7165054.7000000002</v>
      </c>
      <c r="V29" s="44">
        <f t="shared" si="13"/>
        <v>13847917.189999998</v>
      </c>
      <c r="W29" s="44">
        <f t="shared" si="13"/>
        <v>28863810.104000002</v>
      </c>
      <c r="X29" s="44">
        <f t="shared" si="13"/>
        <v>7646421.8400000017</v>
      </c>
      <c r="Y29" s="44">
        <f t="shared" si="13"/>
        <v>25035132.710000001</v>
      </c>
      <c r="Z29" s="44">
        <f t="shared" si="13"/>
        <v>369774357.29400009</v>
      </c>
      <c r="AA29" s="44">
        <f t="shared" si="13"/>
        <v>4581642.7059999257</v>
      </c>
      <c r="AB29" s="45">
        <f t="shared" ref="AB29:AB31" si="14">Z29/B29</f>
        <v>0.98776126813514431</v>
      </c>
      <c r="AC29" s="38"/>
    </row>
    <row r="30" spans="1:29" s="39" customFormat="1" ht="18" customHeight="1" x14ac:dyDescent="0.3">
      <c r="A30" s="46" t="s">
        <v>41</v>
      </c>
      <c r="B30" s="37">
        <f>[1]consoCURRENT!E647</f>
        <v>10559000</v>
      </c>
      <c r="C30" s="37">
        <f>[1]consoCURRENT!F647</f>
        <v>10517222</v>
      </c>
      <c r="D30" s="37">
        <f>[1]consoCURRENT!G647</f>
        <v>-41778</v>
      </c>
      <c r="E30" s="37">
        <f>[1]consoCURRENT!H647</f>
        <v>2848109.96</v>
      </c>
      <c r="F30" s="37">
        <f>[1]consoCURRENT!I647</f>
        <v>3021689.2600000002</v>
      </c>
      <c r="G30" s="37">
        <f>[1]consoCURRENT!J647</f>
        <v>3233906.25</v>
      </c>
      <c r="H30" s="37">
        <f>[1]consoCURRENT!K647</f>
        <v>1424822.91</v>
      </c>
      <c r="I30" s="37">
        <f>[1]consoCURRENT!L647</f>
        <v>0</v>
      </c>
      <c r="J30" s="37">
        <f>[1]consoCURRENT!M647</f>
        <v>11563.56</v>
      </c>
      <c r="K30" s="37">
        <f>[1]consoCURRENT!N647</f>
        <v>0</v>
      </c>
      <c r="L30" s="37">
        <f>[1]consoCURRENT!O647</f>
        <v>0</v>
      </c>
      <c r="M30" s="37">
        <f>[1]consoCURRENT!P647</f>
        <v>11563.56</v>
      </c>
      <c r="N30" s="37">
        <f>[1]consoCURRENT!Q647</f>
        <v>912701</v>
      </c>
      <c r="O30" s="37">
        <f>[1]consoCURRENT!R647</f>
        <v>987154.78</v>
      </c>
      <c r="P30" s="37">
        <f>[1]consoCURRENT!S647</f>
        <v>948254.17999999993</v>
      </c>
      <c r="Q30" s="37">
        <f>[1]consoCURRENT!T647</f>
        <v>1035829.27</v>
      </c>
      <c r="R30" s="37">
        <f>[1]consoCURRENT!U647</f>
        <v>983683.25</v>
      </c>
      <c r="S30" s="37">
        <f>[1]consoCURRENT!V647</f>
        <v>990613.18</v>
      </c>
      <c r="T30" s="37">
        <f>[1]consoCURRENT!W647</f>
        <v>1081830.92</v>
      </c>
      <c r="U30" s="37">
        <f>[1]consoCURRENT!X647</f>
        <v>1085247.69</v>
      </c>
      <c r="V30" s="37">
        <f>[1]consoCURRENT!Y647</f>
        <v>1066827.6399999999</v>
      </c>
      <c r="W30" s="37">
        <f>[1]consoCURRENT!Z647</f>
        <v>1097530.95</v>
      </c>
      <c r="X30" s="37">
        <f>[1]consoCURRENT!AA647</f>
        <v>0</v>
      </c>
      <c r="Y30" s="37">
        <f>[1]consoCURRENT!AB647</f>
        <v>327291.96000000002</v>
      </c>
      <c r="Z30" s="37">
        <f t="shared" ref="Z30" si="15">SUM(M30:Y30)</f>
        <v>10528528.380000001</v>
      </c>
      <c r="AA30" s="37">
        <f t="shared" ref="AA30" si="16">B30-Z30</f>
        <v>30471.61999999918</v>
      </c>
      <c r="AB30" s="42">
        <f t="shared" si="14"/>
        <v>0.99711415664362169</v>
      </c>
      <c r="AC30" s="38"/>
    </row>
    <row r="31" spans="1:29" s="39" customFormat="1" ht="18" customHeight="1" x14ac:dyDescent="0.3">
      <c r="A31" s="43" t="s">
        <v>42</v>
      </c>
      <c r="B31" s="44">
        <f>B30+B29</f>
        <v>384915000</v>
      </c>
      <c r="C31" s="44">
        <f t="shared" ref="C31:AA31" si="17">C30+C29</f>
        <v>361102433.38</v>
      </c>
      <c r="D31" s="44">
        <f t="shared" si="17"/>
        <v>-23812566.620000001</v>
      </c>
      <c r="E31" s="44">
        <f t="shared" si="17"/>
        <v>127963407.31</v>
      </c>
      <c r="F31" s="44">
        <f t="shared" si="17"/>
        <v>123119872.73000003</v>
      </c>
      <c r="G31" s="44">
        <f t="shared" si="17"/>
        <v>61127667.629999995</v>
      </c>
      <c r="H31" s="44">
        <f t="shared" si="17"/>
        <v>68091938.003999993</v>
      </c>
      <c r="I31" s="44">
        <f t="shared" si="17"/>
        <v>5182773.74</v>
      </c>
      <c r="J31" s="44">
        <f t="shared" si="17"/>
        <v>6679188.6199999982</v>
      </c>
      <c r="K31" s="44">
        <f t="shared" si="17"/>
        <v>6066786.9699999988</v>
      </c>
      <c r="L31" s="44">
        <f t="shared" si="17"/>
        <v>5121750.4399999976</v>
      </c>
      <c r="M31" s="44">
        <f t="shared" si="17"/>
        <v>23050499.769999996</v>
      </c>
      <c r="N31" s="44">
        <f t="shared" si="17"/>
        <v>41751806.260000005</v>
      </c>
      <c r="O31" s="44">
        <f t="shared" si="17"/>
        <v>18025936.439999998</v>
      </c>
      <c r="P31" s="44">
        <f t="shared" si="17"/>
        <v>63002890.869999997</v>
      </c>
      <c r="Q31" s="44">
        <f t="shared" si="17"/>
        <v>37965022.979999997</v>
      </c>
      <c r="R31" s="44">
        <f t="shared" si="17"/>
        <v>42752247.140000008</v>
      </c>
      <c r="S31" s="44">
        <f t="shared" si="17"/>
        <v>35723413.990000039</v>
      </c>
      <c r="T31" s="44">
        <f t="shared" si="17"/>
        <v>31895833.439999998</v>
      </c>
      <c r="U31" s="44">
        <f t="shared" si="17"/>
        <v>8250302.3900000006</v>
      </c>
      <c r="V31" s="44">
        <f t="shared" si="17"/>
        <v>14914744.829999998</v>
      </c>
      <c r="W31" s="44">
        <f t="shared" si="17"/>
        <v>29961341.054000001</v>
      </c>
      <c r="X31" s="44">
        <f t="shared" si="17"/>
        <v>7646421.8400000017</v>
      </c>
      <c r="Y31" s="44">
        <f t="shared" si="17"/>
        <v>25362424.670000002</v>
      </c>
      <c r="Z31" s="44">
        <f t="shared" si="17"/>
        <v>380302885.67400008</v>
      </c>
      <c r="AA31" s="44">
        <f t="shared" si="17"/>
        <v>4612114.3259999249</v>
      </c>
      <c r="AB31" s="45">
        <f t="shared" si="14"/>
        <v>0.98801783685748823</v>
      </c>
      <c r="AC31" s="47"/>
    </row>
    <row r="32" spans="1:29" s="39" customFormat="1" ht="15" customHeight="1" x14ac:dyDescent="0.3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8"/>
    </row>
    <row r="33" spans="1:29" s="39" customFormat="1" ht="15" customHeight="1" x14ac:dyDescent="0.3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8"/>
    </row>
    <row r="34" spans="1:29" s="39" customFormat="1" ht="15" customHeight="1" x14ac:dyDescent="0.35">
      <c r="A34" s="40" t="s">
        <v>44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8"/>
    </row>
    <row r="35" spans="1:29" s="39" customFormat="1" ht="18" customHeight="1" x14ac:dyDescent="0.3">
      <c r="A35" s="41" t="s">
        <v>36</v>
      </c>
      <c r="B35" s="37">
        <f>[1]consoCURRENT!E707</f>
        <v>0</v>
      </c>
      <c r="C35" s="37">
        <f>[1]consoCURRENT!F707</f>
        <v>0</v>
      </c>
      <c r="D35" s="37">
        <f>[1]consoCURRENT!G707</f>
        <v>0</v>
      </c>
      <c r="E35" s="37">
        <f>[1]consoCURRENT!H707</f>
        <v>0</v>
      </c>
      <c r="F35" s="37">
        <f>[1]consoCURRENT!I707</f>
        <v>0</v>
      </c>
      <c r="G35" s="37">
        <f>[1]consoCURRENT!J707</f>
        <v>0</v>
      </c>
      <c r="H35" s="37">
        <f>[1]consoCURRENT!K707</f>
        <v>0</v>
      </c>
      <c r="I35" s="37">
        <f>[1]consoCURRENT!L707</f>
        <v>0</v>
      </c>
      <c r="J35" s="37">
        <f>[1]consoCURRENT!M707</f>
        <v>0</v>
      </c>
      <c r="K35" s="37">
        <f>[1]consoCURRENT!N707</f>
        <v>0</v>
      </c>
      <c r="L35" s="37">
        <f>[1]consoCURRENT!O707</f>
        <v>0</v>
      </c>
      <c r="M35" s="37">
        <f>[1]consoCURRENT!P707</f>
        <v>0</v>
      </c>
      <c r="N35" s="37">
        <f>[1]consoCURRENT!Q707</f>
        <v>0</v>
      </c>
      <c r="O35" s="37">
        <f>[1]consoCURRENT!R707</f>
        <v>0</v>
      </c>
      <c r="P35" s="37">
        <f>[1]consoCURRENT!S707</f>
        <v>0</v>
      </c>
      <c r="Q35" s="37">
        <f>[1]consoCURRENT!T707</f>
        <v>0</v>
      </c>
      <c r="R35" s="37">
        <f>[1]consoCURRENT!U707</f>
        <v>0</v>
      </c>
      <c r="S35" s="37">
        <f>[1]consoCURRENT!V707</f>
        <v>0</v>
      </c>
      <c r="T35" s="37">
        <f>[1]consoCURRENT!W707</f>
        <v>0</v>
      </c>
      <c r="U35" s="37">
        <f>[1]consoCURRENT!X707</f>
        <v>0</v>
      </c>
      <c r="V35" s="37">
        <f>[1]consoCURRENT!Y707</f>
        <v>0</v>
      </c>
      <c r="W35" s="37">
        <f>[1]consoCURRENT!Z707</f>
        <v>0</v>
      </c>
      <c r="X35" s="37">
        <f>[1]consoCURRENT!AA707</f>
        <v>0</v>
      </c>
      <c r="Y35" s="37">
        <f>[1]consoCURRENT!AB707</f>
        <v>0</v>
      </c>
      <c r="Z35" s="37">
        <f>SUM(M35:Y35)</f>
        <v>0</v>
      </c>
      <c r="AA35" s="37">
        <f>B35-Z35</f>
        <v>0</v>
      </c>
      <c r="AB35" s="42"/>
      <c r="AC35" s="38"/>
    </row>
    <row r="36" spans="1:29" s="39" customFormat="1" ht="18" customHeight="1" x14ac:dyDescent="0.3">
      <c r="A36" s="41" t="s">
        <v>37</v>
      </c>
      <c r="B36" s="37">
        <f>[1]consoCURRENT!E819</f>
        <v>51965000.000000015</v>
      </c>
      <c r="C36" s="37">
        <f>[1]consoCURRENT!F819</f>
        <v>0</v>
      </c>
      <c r="D36" s="37">
        <f>[1]consoCURRENT!G819</f>
        <v>0</v>
      </c>
      <c r="E36" s="37">
        <f>[1]consoCURRENT!H819</f>
        <v>26214155.329999998</v>
      </c>
      <c r="F36" s="37">
        <f>[1]consoCURRENT!I819</f>
        <v>8201731.4700000016</v>
      </c>
      <c r="G36" s="37">
        <f>[1]consoCURRENT!J819</f>
        <v>12995739.390000002</v>
      </c>
      <c r="H36" s="37">
        <f>[1]consoCURRENT!K819</f>
        <v>4401137.8600000003</v>
      </c>
      <c r="I36" s="37">
        <f>[1]consoCURRENT!L819</f>
        <v>0</v>
      </c>
      <c r="J36" s="37">
        <f>[1]consoCURRENT!M819</f>
        <v>0</v>
      </c>
      <c r="K36" s="37">
        <f>[1]consoCURRENT!N819</f>
        <v>0</v>
      </c>
      <c r="L36" s="37">
        <f>[1]consoCURRENT!O819</f>
        <v>0</v>
      </c>
      <c r="M36" s="37">
        <f>[1]consoCURRENT!P819</f>
        <v>0</v>
      </c>
      <c r="N36" s="37">
        <f>[1]consoCURRENT!Q819</f>
        <v>2914928.67</v>
      </c>
      <c r="O36" s="37">
        <f>[1]consoCURRENT!R819</f>
        <v>3712468.84</v>
      </c>
      <c r="P36" s="37">
        <f>[1]consoCURRENT!S819</f>
        <v>19586757.82</v>
      </c>
      <c r="Q36" s="37">
        <f>[1]consoCURRENT!T819</f>
        <v>-3431730.2399999998</v>
      </c>
      <c r="R36" s="37">
        <f>[1]consoCURRENT!U819</f>
        <v>9894891.6099999994</v>
      </c>
      <c r="S36" s="37">
        <f>[1]consoCURRENT!V819</f>
        <v>1738570.1000000006</v>
      </c>
      <c r="T36" s="37">
        <f>[1]consoCURRENT!W819</f>
        <v>9521766.8000000007</v>
      </c>
      <c r="U36" s="37">
        <f>[1]consoCURRENT!X819</f>
        <v>1572547.4199999995</v>
      </c>
      <c r="V36" s="37">
        <f>[1]consoCURRENT!Y819</f>
        <v>1901425.1700000013</v>
      </c>
      <c r="W36" s="37">
        <f>[1]consoCURRENT!Z819</f>
        <v>844133.24</v>
      </c>
      <c r="X36" s="37">
        <f>[1]consoCURRENT!AA819</f>
        <v>1441898.55</v>
      </c>
      <c r="Y36" s="37">
        <f>[1]consoCURRENT!AB819</f>
        <v>2115106.0700000003</v>
      </c>
      <c r="Z36" s="37">
        <f t="shared" ref="Z36:Z38" si="18">SUM(M36:Y36)</f>
        <v>51812764.049999997</v>
      </c>
      <c r="AA36" s="37">
        <f t="shared" ref="AA36:AA38" si="19">B36-Z36</f>
        <v>152235.95000001788</v>
      </c>
      <c r="AB36" s="42">
        <f t="shared" ref="AB36" si="20">Z36/B36</f>
        <v>0.99707041374001693</v>
      </c>
      <c r="AC36" s="38"/>
    </row>
    <row r="37" spans="1:29" s="39" customFormat="1" ht="18" customHeight="1" x14ac:dyDescent="0.3">
      <c r="A37" s="41" t="s">
        <v>38</v>
      </c>
      <c r="B37" s="37">
        <f>[1]consoCURRENT!E825</f>
        <v>0</v>
      </c>
      <c r="C37" s="37">
        <f>[1]consoCURRENT!F825</f>
        <v>0</v>
      </c>
      <c r="D37" s="37">
        <f>[1]consoCURRENT!G825</f>
        <v>0</v>
      </c>
      <c r="E37" s="37">
        <f>[1]consoCURRENT!H825</f>
        <v>0</v>
      </c>
      <c r="F37" s="37">
        <f>[1]consoCURRENT!I825</f>
        <v>0</v>
      </c>
      <c r="G37" s="37">
        <f>[1]consoCURRENT!J825</f>
        <v>0</v>
      </c>
      <c r="H37" s="37">
        <f>[1]consoCURRENT!K825</f>
        <v>0</v>
      </c>
      <c r="I37" s="37">
        <f>[1]consoCURRENT!L825</f>
        <v>0</v>
      </c>
      <c r="J37" s="37">
        <f>[1]consoCURRENT!M825</f>
        <v>0</v>
      </c>
      <c r="K37" s="37">
        <f>[1]consoCURRENT!N825</f>
        <v>0</v>
      </c>
      <c r="L37" s="37">
        <f>[1]consoCURRENT!O825</f>
        <v>0</v>
      </c>
      <c r="M37" s="37">
        <f>[1]consoCURRENT!P825</f>
        <v>0</v>
      </c>
      <c r="N37" s="37">
        <f>[1]consoCURRENT!Q825</f>
        <v>0</v>
      </c>
      <c r="O37" s="37">
        <f>[1]consoCURRENT!R825</f>
        <v>0</v>
      </c>
      <c r="P37" s="37">
        <f>[1]consoCURRENT!S825</f>
        <v>0</v>
      </c>
      <c r="Q37" s="37">
        <f>[1]consoCURRENT!T825</f>
        <v>0</v>
      </c>
      <c r="R37" s="37">
        <f>[1]consoCURRENT!U825</f>
        <v>0</v>
      </c>
      <c r="S37" s="37">
        <f>[1]consoCURRENT!V825</f>
        <v>0</v>
      </c>
      <c r="T37" s="37">
        <f>[1]consoCURRENT!W825</f>
        <v>0</v>
      </c>
      <c r="U37" s="37">
        <f>[1]consoCURRENT!X825</f>
        <v>0</v>
      </c>
      <c r="V37" s="37">
        <f>[1]consoCURRENT!Y825</f>
        <v>0</v>
      </c>
      <c r="W37" s="37">
        <f>[1]consoCURRENT!Z825</f>
        <v>0</v>
      </c>
      <c r="X37" s="37">
        <f>[1]consoCURRENT!AA825</f>
        <v>0</v>
      </c>
      <c r="Y37" s="37">
        <f>[1]consoCURRENT!AB825</f>
        <v>0</v>
      </c>
      <c r="Z37" s="37">
        <f t="shared" si="18"/>
        <v>0</v>
      </c>
      <c r="AA37" s="37">
        <f t="shared" si="19"/>
        <v>0</v>
      </c>
      <c r="AB37" s="42"/>
      <c r="AC37" s="38"/>
    </row>
    <row r="38" spans="1:29" s="39" customFormat="1" ht="18" customHeight="1" x14ac:dyDescent="0.3">
      <c r="A38" s="41" t="s">
        <v>39</v>
      </c>
      <c r="B38" s="37">
        <f>[1]consoCURRENT!E854</f>
        <v>0</v>
      </c>
      <c r="C38" s="37">
        <f>[1]consoCURRENT!F854</f>
        <v>0</v>
      </c>
      <c r="D38" s="37">
        <f>[1]consoCURRENT!G854</f>
        <v>0</v>
      </c>
      <c r="E38" s="37">
        <f>[1]consoCURRENT!H854</f>
        <v>0</v>
      </c>
      <c r="F38" s="37">
        <f>[1]consoCURRENT!I854</f>
        <v>0</v>
      </c>
      <c r="G38" s="37">
        <f>[1]consoCURRENT!J854</f>
        <v>0</v>
      </c>
      <c r="H38" s="37">
        <f>[1]consoCURRENT!K854</f>
        <v>0</v>
      </c>
      <c r="I38" s="37">
        <f>[1]consoCURRENT!L854</f>
        <v>0</v>
      </c>
      <c r="J38" s="37">
        <f>[1]consoCURRENT!M854</f>
        <v>0</v>
      </c>
      <c r="K38" s="37">
        <f>[1]consoCURRENT!N854</f>
        <v>0</v>
      </c>
      <c r="L38" s="37">
        <f>[1]consoCURRENT!O854</f>
        <v>0</v>
      </c>
      <c r="M38" s="37">
        <f>[1]consoCURRENT!P854</f>
        <v>0</v>
      </c>
      <c r="N38" s="37">
        <f>[1]consoCURRENT!Q854</f>
        <v>0</v>
      </c>
      <c r="O38" s="37">
        <f>[1]consoCURRENT!R854</f>
        <v>0</v>
      </c>
      <c r="P38" s="37">
        <f>[1]consoCURRENT!S854</f>
        <v>0</v>
      </c>
      <c r="Q38" s="37">
        <f>[1]consoCURRENT!T854</f>
        <v>0</v>
      </c>
      <c r="R38" s="37">
        <f>[1]consoCURRENT!U854</f>
        <v>0</v>
      </c>
      <c r="S38" s="37">
        <f>[1]consoCURRENT!V854</f>
        <v>0</v>
      </c>
      <c r="T38" s="37">
        <f>[1]consoCURRENT!W854</f>
        <v>0</v>
      </c>
      <c r="U38" s="37">
        <f>[1]consoCURRENT!X854</f>
        <v>0</v>
      </c>
      <c r="V38" s="37">
        <f>[1]consoCURRENT!Y854</f>
        <v>0</v>
      </c>
      <c r="W38" s="37">
        <f>[1]consoCURRENT!Z854</f>
        <v>0</v>
      </c>
      <c r="X38" s="37">
        <f>[1]consoCURRENT!AA854</f>
        <v>0</v>
      </c>
      <c r="Y38" s="37">
        <f>[1]consoCURRENT!AB854</f>
        <v>0</v>
      </c>
      <c r="Z38" s="37">
        <f t="shared" si="18"/>
        <v>0</v>
      </c>
      <c r="AA38" s="37">
        <f t="shared" si="19"/>
        <v>0</v>
      </c>
      <c r="AB38" s="42"/>
      <c r="AC38" s="38"/>
    </row>
    <row r="39" spans="1:29" s="39" customFormat="1" ht="18" customHeight="1" x14ac:dyDescent="0.3">
      <c r="A39" s="43" t="s">
        <v>40</v>
      </c>
      <c r="B39" s="44">
        <f>SUM(B35:B38)</f>
        <v>51965000.000000015</v>
      </c>
      <c r="C39" s="44">
        <f t="shared" ref="C39:AA39" si="21">SUM(C35:C38)</f>
        <v>0</v>
      </c>
      <c r="D39" s="44">
        <f t="shared" si="21"/>
        <v>0</v>
      </c>
      <c r="E39" s="44">
        <f t="shared" si="21"/>
        <v>26214155.329999998</v>
      </c>
      <c r="F39" s="44">
        <f t="shared" si="21"/>
        <v>8201731.4700000016</v>
      </c>
      <c r="G39" s="44">
        <f t="shared" si="21"/>
        <v>12995739.390000002</v>
      </c>
      <c r="H39" s="44">
        <f t="shared" si="21"/>
        <v>4401137.8600000003</v>
      </c>
      <c r="I39" s="44">
        <f t="shared" si="21"/>
        <v>0</v>
      </c>
      <c r="J39" s="44">
        <f t="shared" si="21"/>
        <v>0</v>
      </c>
      <c r="K39" s="44">
        <f t="shared" si="21"/>
        <v>0</v>
      </c>
      <c r="L39" s="44">
        <f t="shared" si="21"/>
        <v>0</v>
      </c>
      <c r="M39" s="44">
        <f t="shared" si="21"/>
        <v>0</v>
      </c>
      <c r="N39" s="44">
        <f t="shared" si="21"/>
        <v>2914928.67</v>
      </c>
      <c r="O39" s="44">
        <f t="shared" si="21"/>
        <v>3712468.84</v>
      </c>
      <c r="P39" s="44">
        <f t="shared" si="21"/>
        <v>19586757.82</v>
      </c>
      <c r="Q39" s="44">
        <f t="shared" si="21"/>
        <v>-3431730.2399999998</v>
      </c>
      <c r="R39" s="44">
        <f t="shared" si="21"/>
        <v>9894891.6099999994</v>
      </c>
      <c r="S39" s="44">
        <f t="shared" si="21"/>
        <v>1738570.1000000006</v>
      </c>
      <c r="T39" s="44">
        <f t="shared" si="21"/>
        <v>9521766.8000000007</v>
      </c>
      <c r="U39" s="44">
        <f t="shared" si="21"/>
        <v>1572547.4199999995</v>
      </c>
      <c r="V39" s="44">
        <f t="shared" si="21"/>
        <v>1901425.1700000013</v>
      </c>
      <c r="W39" s="44">
        <f t="shared" si="21"/>
        <v>844133.24</v>
      </c>
      <c r="X39" s="44">
        <f t="shared" si="21"/>
        <v>1441898.55</v>
      </c>
      <c r="Y39" s="44">
        <f t="shared" si="21"/>
        <v>2115106.0700000003</v>
      </c>
      <c r="Z39" s="44">
        <f t="shared" si="21"/>
        <v>51812764.049999997</v>
      </c>
      <c r="AA39" s="44">
        <f t="shared" si="21"/>
        <v>152235.95000001788</v>
      </c>
      <c r="AB39" s="45">
        <f t="shared" ref="AB39" si="22">Z39/B39</f>
        <v>0.99707041374001693</v>
      </c>
      <c r="AC39" s="38"/>
    </row>
    <row r="40" spans="1:29" s="39" customFormat="1" ht="18" customHeight="1" x14ac:dyDescent="0.3">
      <c r="A40" s="46" t="s">
        <v>41</v>
      </c>
      <c r="B40" s="37">
        <f>[1]consoCURRENT!E858</f>
        <v>0</v>
      </c>
      <c r="C40" s="37">
        <f>[1]consoCURRENT!F858</f>
        <v>0</v>
      </c>
      <c r="D40" s="37">
        <f>[1]consoCURRENT!G858</f>
        <v>0</v>
      </c>
      <c r="E40" s="37">
        <f>[1]consoCURRENT!H858</f>
        <v>0</v>
      </c>
      <c r="F40" s="37">
        <f>[1]consoCURRENT!I858</f>
        <v>0</v>
      </c>
      <c r="G40" s="37">
        <f>[1]consoCURRENT!J858</f>
        <v>0</v>
      </c>
      <c r="H40" s="37">
        <f>[1]consoCURRENT!K858</f>
        <v>0</v>
      </c>
      <c r="I40" s="37">
        <f>[1]consoCURRENT!L858</f>
        <v>0</v>
      </c>
      <c r="J40" s="37">
        <f>[1]consoCURRENT!M858</f>
        <v>0</v>
      </c>
      <c r="K40" s="37">
        <f>[1]consoCURRENT!N858</f>
        <v>0</v>
      </c>
      <c r="L40" s="37">
        <f>[1]consoCURRENT!O858</f>
        <v>0</v>
      </c>
      <c r="M40" s="37">
        <f>[1]consoCURRENT!P858</f>
        <v>0</v>
      </c>
      <c r="N40" s="37">
        <f>[1]consoCURRENT!Q858</f>
        <v>0</v>
      </c>
      <c r="O40" s="37">
        <f>[1]consoCURRENT!R858</f>
        <v>0</v>
      </c>
      <c r="P40" s="37">
        <f>[1]consoCURRENT!S858</f>
        <v>0</v>
      </c>
      <c r="Q40" s="37">
        <f>[1]consoCURRENT!T858</f>
        <v>0</v>
      </c>
      <c r="R40" s="37">
        <f>[1]consoCURRENT!U858</f>
        <v>0</v>
      </c>
      <c r="S40" s="37">
        <f>[1]consoCURRENT!V858</f>
        <v>0</v>
      </c>
      <c r="T40" s="37">
        <f>[1]consoCURRENT!W858</f>
        <v>0</v>
      </c>
      <c r="U40" s="37">
        <f>[1]consoCURRENT!X858</f>
        <v>0</v>
      </c>
      <c r="V40" s="37">
        <f>[1]consoCURRENT!Y858</f>
        <v>0</v>
      </c>
      <c r="W40" s="37">
        <f>[1]consoCURRENT!Z858</f>
        <v>0</v>
      </c>
      <c r="X40" s="37">
        <f>[1]consoCURRENT!AA858</f>
        <v>0</v>
      </c>
      <c r="Y40" s="37">
        <f>[1]consoCURRENT!AB858</f>
        <v>0</v>
      </c>
      <c r="Z40" s="37">
        <f t="shared" ref="Z40" si="23">SUM(M40:Y40)</f>
        <v>0</v>
      </c>
      <c r="AA40" s="37">
        <f t="shared" ref="AA40" si="24">B40-Z40</f>
        <v>0</v>
      </c>
      <c r="AB40" s="42"/>
      <c r="AC40" s="38"/>
    </row>
    <row r="41" spans="1:29" s="39" customFormat="1" ht="18" customHeight="1" x14ac:dyDescent="0.3">
      <c r="A41" s="43" t="s">
        <v>42</v>
      </c>
      <c r="B41" s="44">
        <f>B40+B39</f>
        <v>51965000.000000015</v>
      </c>
      <c r="C41" s="44">
        <f t="shared" ref="C41:AA41" si="25">C40+C39</f>
        <v>0</v>
      </c>
      <c r="D41" s="44">
        <f t="shared" si="25"/>
        <v>0</v>
      </c>
      <c r="E41" s="44">
        <f t="shared" si="25"/>
        <v>26214155.329999998</v>
      </c>
      <c r="F41" s="44">
        <f t="shared" si="25"/>
        <v>8201731.4700000016</v>
      </c>
      <c r="G41" s="44">
        <f t="shared" si="25"/>
        <v>12995739.390000002</v>
      </c>
      <c r="H41" s="44">
        <f t="shared" si="25"/>
        <v>4401137.8600000003</v>
      </c>
      <c r="I41" s="44">
        <f t="shared" si="25"/>
        <v>0</v>
      </c>
      <c r="J41" s="44">
        <f t="shared" si="25"/>
        <v>0</v>
      </c>
      <c r="K41" s="44">
        <f t="shared" si="25"/>
        <v>0</v>
      </c>
      <c r="L41" s="44">
        <f t="shared" si="25"/>
        <v>0</v>
      </c>
      <c r="M41" s="44">
        <f t="shared" si="25"/>
        <v>0</v>
      </c>
      <c r="N41" s="44">
        <f t="shared" si="25"/>
        <v>2914928.67</v>
      </c>
      <c r="O41" s="44">
        <f t="shared" si="25"/>
        <v>3712468.84</v>
      </c>
      <c r="P41" s="44">
        <f t="shared" si="25"/>
        <v>19586757.82</v>
      </c>
      <c r="Q41" s="44">
        <f t="shared" si="25"/>
        <v>-3431730.2399999998</v>
      </c>
      <c r="R41" s="44">
        <f t="shared" si="25"/>
        <v>9894891.6099999994</v>
      </c>
      <c r="S41" s="44">
        <f t="shared" si="25"/>
        <v>1738570.1000000006</v>
      </c>
      <c r="T41" s="44">
        <f t="shared" si="25"/>
        <v>9521766.8000000007</v>
      </c>
      <c r="U41" s="44">
        <f t="shared" si="25"/>
        <v>1572547.4199999995</v>
      </c>
      <c r="V41" s="44">
        <f t="shared" si="25"/>
        <v>1901425.1700000013</v>
      </c>
      <c r="W41" s="44">
        <f t="shared" si="25"/>
        <v>844133.24</v>
      </c>
      <c r="X41" s="44">
        <f t="shared" si="25"/>
        <v>1441898.55</v>
      </c>
      <c r="Y41" s="44">
        <f t="shared" si="25"/>
        <v>2115106.0700000003</v>
      </c>
      <c r="Z41" s="44">
        <f t="shared" si="25"/>
        <v>51812764.049999997</v>
      </c>
      <c r="AA41" s="44">
        <f t="shared" si="25"/>
        <v>152235.95000001788</v>
      </c>
      <c r="AB41" s="45">
        <f t="shared" ref="AB41" si="26">Z41/B41</f>
        <v>0.99707041374001693</v>
      </c>
      <c r="AC41" s="47"/>
    </row>
    <row r="42" spans="1:29" s="39" customFormat="1" ht="15" customHeight="1" x14ac:dyDescent="0.3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8"/>
    </row>
    <row r="43" spans="1:29" s="39" customFormat="1" ht="15" customHeight="1" x14ac:dyDescent="0.3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>
        <f>612890.05+10000000+500000+3417120+350000+500000</f>
        <v>15380010.050000001</v>
      </c>
      <c r="AA43" s="37"/>
      <c r="AB43" s="37"/>
      <c r="AC43" s="38"/>
    </row>
    <row r="44" spans="1:29" s="39" customFormat="1" ht="15" customHeight="1" x14ac:dyDescent="0.35">
      <c r="A44" s="40" t="s">
        <v>45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8"/>
    </row>
    <row r="45" spans="1:29" s="39" customFormat="1" ht="18" customHeight="1" x14ac:dyDescent="0.3">
      <c r="A45" s="41" t="s">
        <v>36</v>
      </c>
      <c r="B45" s="37">
        <f>[1]consoCURRENT!E918</f>
        <v>0</v>
      </c>
      <c r="C45" s="37">
        <f>[1]consoCURRENT!F918</f>
        <v>0</v>
      </c>
      <c r="D45" s="37">
        <f>[1]consoCURRENT!G918</f>
        <v>0</v>
      </c>
      <c r="E45" s="37">
        <f>[1]consoCURRENT!H918</f>
        <v>0</v>
      </c>
      <c r="F45" s="37">
        <f>[1]consoCURRENT!I918</f>
        <v>0</v>
      </c>
      <c r="G45" s="37">
        <f>[1]consoCURRENT!J918</f>
        <v>0</v>
      </c>
      <c r="H45" s="37">
        <f>[1]consoCURRENT!K918</f>
        <v>0</v>
      </c>
      <c r="I45" s="37">
        <f>[1]consoCURRENT!L918</f>
        <v>0</v>
      </c>
      <c r="J45" s="37">
        <f>[1]consoCURRENT!M918</f>
        <v>0</v>
      </c>
      <c r="K45" s="37">
        <f>[1]consoCURRENT!N918</f>
        <v>0</v>
      </c>
      <c r="L45" s="37">
        <f>[1]consoCURRENT!O918</f>
        <v>0</v>
      </c>
      <c r="M45" s="37">
        <f>[1]consoCURRENT!P918</f>
        <v>0</v>
      </c>
      <c r="N45" s="37">
        <f>[1]consoCURRENT!Q918</f>
        <v>0</v>
      </c>
      <c r="O45" s="37">
        <f>[1]consoCURRENT!R918</f>
        <v>0</v>
      </c>
      <c r="P45" s="37">
        <f>[1]consoCURRENT!S918</f>
        <v>0</v>
      </c>
      <c r="Q45" s="37">
        <f>[1]consoCURRENT!T918</f>
        <v>0</v>
      </c>
      <c r="R45" s="37">
        <f>[1]consoCURRENT!U918</f>
        <v>0</v>
      </c>
      <c r="S45" s="37">
        <f>[1]consoCURRENT!V918</f>
        <v>0</v>
      </c>
      <c r="T45" s="37">
        <f>[1]consoCURRENT!W918</f>
        <v>0</v>
      </c>
      <c r="U45" s="37">
        <f>[1]consoCURRENT!X918</f>
        <v>0</v>
      </c>
      <c r="V45" s="37">
        <f>[1]consoCURRENT!Y918</f>
        <v>0</v>
      </c>
      <c r="W45" s="37">
        <f>[1]consoCURRENT!Z918</f>
        <v>0</v>
      </c>
      <c r="X45" s="37">
        <f>[1]consoCURRENT!AA918</f>
        <v>0</v>
      </c>
      <c r="Y45" s="37">
        <f>[1]consoCURRENT!AB918</f>
        <v>0</v>
      </c>
      <c r="Z45" s="37">
        <f>SUM(M45:Y45)</f>
        <v>0</v>
      </c>
      <c r="AA45" s="37">
        <f>B45-Z45</f>
        <v>0</v>
      </c>
      <c r="AB45" s="42"/>
      <c r="AC45" s="38"/>
    </row>
    <row r="46" spans="1:29" s="39" customFormat="1" ht="18" customHeight="1" x14ac:dyDescent="0.3">
      <c r="A46" s="41" t="s">
        <v>37</v>
      </c>
      <c r="B46" s="37">
        <f>[1]consoCURRENT!E1030</f>
        <v>20695000</v>
      </c>
      <c r="C46" s="37">
        <f>[1]consoCURRENT!F1030</f>
        <v>0</v>
      </c>
      <c r="D46" s="37">
        <f>[1]consoCURRENT!G1030</f>
        <v>0</v>
      </c>
      <c r="E46" s="37">
        <f>[1]consoCURRENT!H1030</f>
        <v>1872689.45</v>
      </c>
      <c r="F46" s="37">
        <f>[1]consoCURRENT!I1030</f>
        <v>5104386.7600000007</v>
      </c>
      <c r="G46" s="37">
        <f>[1]consoCURRENT!J1030</f>
        <v>5928508.3499999996</v>
      </c>
      <c r="H46" s="37">
        <f>[1]consoCURRENT!K1030</f>
        <v>7789415.4400000004</v>
      </c>
      <c r="I46" s="37">
        <f>[1]consoCURRENT!L1030</f>
        <v>0</v>
      </c>
      <c r="J46" s="37">
        <f>[1]consoCURRENT!M1030</f>
        <v>0</v>
      </c>
      <c r="K46" s="37">
        <f>[1]consoCURRENT!N1030</f>
        <v>0</v>
      </c>
      <c r="L46" s="37">
        <f>[1]consoCURRENT!O1030</f>
        <v>0</v>
      </c>
      <c r="M46" s="37">
        <f>[1]consoCURRENT!P1030</f>
        <v>0</v>
      </c>
      <c r="N46" s="37">
        <f>[1]consoCURRENT!Q1030</f>
        <v>242777.26</v>
      </c>
      <c r="O46" s="37">
        <f>[1]consoCURRENT!R1030</f>
        <v>602102.85</v>
      </c>
      <c r="P46" s="37">
        <f>[1]consoCURRENT!S1030</f>
        <v>1027809.34</v>
      </c>
      <c r="Q46" s="37">
        <f>[1]consoCURRENT!T1030</f>
        <v>1867590.3099999998</v>
      </c>
      <c r="R46" s="37">
        <f>[1]consoCURRENT!U1030</f>
        <v>756673.29</v>
      </c>
      <c r="S46" s="37">
        <f>[1]consoCURRENT!V1030</f>
        <v>2480123.1599999992</v>
      </c>
      <c r="T46" s="37">
        <f>[1]consoCURRENT!W1030</f>
        <v>3002649.3400000008</v>
      </c>
      <c r="U46" s="37">
        <f>[1]consoCURRENT!X1030</f>
        <v>1170645.6600000001</v>
      </c>
      <c r="V46" s="37">
        <f>[1]consoCURRENT!Y1030</f>
        <v>1755213.35</v>
      </c>
      <c r="W46" s="37">
        <f>[1]consoCURRENT!Z1030</f>
        <v>225265.84999999998</v>
      </c>
      <c r="X46" s="37">
        <f>[1]consoCURRENT!AA1030</f>
        <v>1219927.79</v>
      </c>
      <c r="Y46" s="37">
        <f>[1]consoCURRENT!AB1030</f>
        <v>6344221.7999999998</v>
      </c>
      <c r="Z46" s="37">
        <f t="shared" ref="Z46:Z48" si="27">SUM(M46:Y46)</f>
        <v>20695000</v>
      </c>
      <c r="AA46" s="37">
        <f t="shared" ref="AA46:AA48" si="28">B46-Z46</f>
        <v>0</v>
      </c>
      <c r="AB46" s="42">
        <f t="shared" ref="AB46" si="29">Z46/B46</f>
        <v>1</v>
      </c>
      <c r="AC46" s="38"/>
    </row>
    <row r="47" spans="1:29" s="39" customFormat="1" ht="18" customHeight="1" x14ac:dyDescent="0.3">
      <c r="A47" s="41" t="s">
        <v>38</v>
      </c>
      <c r="B47" s="37">
        <f>[1]consoCURRENT!E1036</f>
        <v>0</v>
      </c>
      <c r="C47" s="37">
        <f>[1]consoCURRENT!F1036</f>
        <v>0</v>
      </c>
      <c r="D47" s="37">
        <f>[1]consoCURRENT!G1036</f>
        <v>0</v>
      </c>
      <c r="E47" s="37">
        <f>[1]consoCURRENT!H1036</f>
        <v>0</v>
      </c>
      <c r="F47" s="37">
        <f>[1]consoCURRENT!I1036</f>
        <v>0</v>
      </c>
      <c r="G47" s="37">
        <f>[1]consoCURRENT!J1036</f>
        <v>0</v>
      </c>
      <c r="H47" s="37">
        <f>[1]consoCURRENT!K1036</f>
        <v>0</v>
      </c>
      <c r="I47" s="37">
        <f>[1]consoCURRENT!L1036</f>
        <v>0</v>
      </c>
      <c r="J47" s="37">
        <f>[1]consoCURRENT!M1036</f>
        <v>0</v>
      </c>
      <c r="K47" s="37">
        <f>[1]consoCURRENT!N1036</f>
        <v>0</v>
      </c>
      <c r="L47" s="37">
        <f>[1]consoCURRENT!O1036</f>
        <v>0</v>
      </c>
      <c r="M47" s="37">
        <f>[1]consoCURRENT!P1036</f>
        <v>0</v>
      </c>
      <c r="N47" s="37">
        <f>[1]consoCURRENT!Q1036</f>
        <v>0</v>
      </c>
      <c r="O47" s="37">
        <f>[1]consoCURRENT!R1036</f>
        <v>0</v>
      </c>
      <c r="P47" s="37">
        <f>[1]consoCURRENT!S1036</f>
        <v>0</v>
      </c>
      <c r="Q47" s="37">
        <f>[1]consoCURRENT!T1036</f>
        <v>0</v>
      </c>
      <c r="R47" s="37">
        <f>[1]consoCURRENT!U1036</f>
        <v>0</v>
      </c>
      <c r="S47" s="37">
        <f>[1]consoCURRENT!V1036</f>
        <v>0</v>
      </c>
      <c r="T47" s="37">
        <f>[1]consoCURRENT!W1036</f>
        <v>0</v>
      </c>
      <c r="U47" s="37">
        <f>[1]consoCURRENT!X1036</f>
        <v>0</v>
      </c>
      <c r="V47" s="37">
        <f>[1]consoCURRENT!Y1036</f>
        <v>0</v>
      </c>
      <c r="W47" s="37">
        <f>[1]consoCURRENT!Z1036</f>
        <v>0</v>
      </c>
      <c r="X47" s="37">
        <f>[1]consoCURRENT!AA1036</f>
        <v>0</v>
      </c>
      <c r="Y47" s="37">
        <f>[1]consoCURRENT!AB1036</f>
        <v>0</v>
      </c>
      <c r="Z47" s="37">
        <f t="shared" si="27"/>
        <v>0</v>
      </c>
      <c r="AA47" s="37">
        <f t="shared" si="28"/>
        <v>0</v>
      </c>
      <c r="AB47" s="42"/>
      <c r="AC47" s="38"/>
    </row>
    <row r="48" spans="1:29" s="39" customFormat="1" ht="18" customHeight="1" x14ac:dyDescent="0.3">
      <c r="A48" s="41" t="s">
        <v>39</v>
      </c>
      <c r="B48" s="37">
        <f>[1]consoCURRENT!E1065</f>
        <v>0</v>
      </c>
      <c r="C48" s="37">
        <f>[1]consoCURRENT!F1065</f>
        <v>0</v>
      </c>
      <c r="D48" s="37">
        <f>[1]consoCURRENT!G1065</f>
        <v>0</v>
      </c>
      <c r="E48" s="37">
        <f>[1]consoCURRENT!H1065</f>
        <v>0</v>
      </c>
      <c r="F48" s="37">
        <f>[1]consoCURRENT!I1065</f>
        <v>0</v>
      </c>
      <c r="G48" s="37">
        <f>[1]consoCURRENT!J1065</f>
        <v>0</v>
      </c>
      <c r="H48" s="37">
        <f>[1]consoCURRENT!K1065</f>
        <v>0</v>
      </c>
      <c r="I48" s="37">
        <f>[1]consoCURRENT!L1065</f>
        <v>0</v>
      </c>
      <c r="J48" s="37">
        <f>[1]consoCURRENT!M1065</f>
        <v>0</v>
      </c>
      <c r="K48" s="37">
        <f>[1]consoCURRENT!N1065</f>
        <v>0</v>
      </c>
      <c r="L48" s="37">
        <f>[1]consoCURRENT!O1065</f>
        <v>0</v>
      </c>
      <c r="M48" s="37">
        <f>[1]consoCURRENT!P1065</f>
        <v>0</v>
      </c>
      <c r="N48" s="37">
        <f>[1]consoCURRENT!Q1065</f>
        <v>0</v>
      </c>
      <c r="O48" s="37">
        <f>[1]consoCURRENT!R1065</f>
        <v>0</v>
      </c>
      <c r="P48" s="37">
        <f>[1]consoCURRENT!S1065</f>
        <v>0</v>
      </c>
      <c r="Q48" s="37">
        <f>[1]consoCURRENT!T1065</f>
        <v>0</v>
      </c>
      <c r="R48" s="37">
        <f>[1]consoCURRENT!U1065</f>
        <v>0</v>
      </c>
      <c r="S48" s="37">
        <f>[1]consoCURRENT!V1065</f>
        <v>0</v>
      </c>
      <c r="T48" s="37">
        <f>[1]consoCURRENT!W1065</f>
        <v>0</v>
      </c>
      <c r="U48" s="37">
        <f>[1]consoCURRENT!X1065</f>
        <v>0</v>
      </c>
      <c r="V48" s="37">
        <f>[1]consoCURRENT!Y1065</f>
        <v>0</v>
      </c>
      <c r="W48" s="37">
        <f>[1]consoCURRENT!Z1065</f>
        <v>0</v>
      </c>
      <c r="X48" s="37">
        <f>[1]consoCURRENT!AA1065</f>
        <v>0</v>
      </c>
      <c r="Y48" s="37">
        <f>[1]consoCURRENT!AB1065</f>
        <v>0</v>
      </c>
      <c r="Z48" s="37">
        <f t="shared" si="27"/>
        <v>0</v>
      </c>
      <c r="AA48" s="37">
        <f t="shared" si="28"/>
        <v>0</v>
      </c>
      <c r="AB48" s="42"/>
      <c r="AC48" s="38"/>
    </row>
    <row r="49" spans="1:29" s="39" customFormat="1" ht="18" customHeight="1" x14ac:dyDescent="0.3">
      <c r="A49" s="43" t="s">
        <v>40</v>
      </c>
      <c r="B49" s="44">
        <f>SUM(B45:B48)</f>
        <v>20695000</v>
      </c>
      <c r="C49" s="44">
        <f t="shared" ref="C49:AA49" si="30">SUM(C45:C48)</f>
        <v>0</v>
      </c>
      <c r="D49" s="44">
        <f t="shared" si="30"/>
        <v>0</v>
      </c>
      <c r="E49" s="44">
        <f t="shared" si="30"/>
        <v>1872689.45</v>
      </c>
      <c r="F49" s="44">
        <f t="shared" si="30"/>
        <v>5104386.7600000007</v>
      </c>
      <c r="G49" s="44">
        <f t="shared" si="30"/>
        <v>5928508.3499999996</v>
      </c>
      <c r="H49" s="44">
        <f t="shared" si="30"/>
        <v>7789415.4400000004</v>
      </c>
      <c r="I49" s="44">
        <f t="shared" si="30"/>
        <v>0</v>
      </c>
      <c r="J49" s="44">
        <f t="shared" si="30"/>
        <v>0</v>
      </c>
      <c r="K49" s="44">
        <f t="shared" si="30"/>
        <v>0</v>
      </c>
      <c r="L49" s="44">
        <f t="shared" si="30"/>
        <v>0</v>
      </c>
      <c r="M49" s="44">
        <f t="shared" si="30"/>
        <v>0</v>
      </c>
      <c r="N49" s="44">
        <f t="shared" si="30"/>
        <v>242777.26</v>
      </c>
      <c r="O49" s="44">
        <f t="shared" si="30"/>
        <v>602102.85</v>
      </c>
      <c r="P49" s="44">
        <f t="shared" si="30"/>
        <v>1027809.34</v>
      </c>
      <c r="Q49" s="44">
        <f t="shared" si="30"/>
        <v>1867590.3099999998</v>
      </c>
      <c r="R49" s="44">
        <f t="shared" si="30"/>
        <v>756673.29</v>
      </c>
      <c r="S49" s="44">
        <f t="shared" si="30"/>
        <v>2480123.1599999992</v>
      </c>
      <c r="T49" s="44">
        <f t="shared" si="30"/>
        <v>3002649.3400000008</v>
      </c>
      <c r="U49" s="44">
        <f t="shared" si="30"/>
        <v>1170645.6600000001</v>
      </c>
      <c r="V49" s="44">
        <f t="shared" si="30"/>
        <v>1755213.35</v>
      </c>
      <c r="W49" s="44">
        <f t="shared" si="30"/>
        <v>225265.84999999998</v>
      </c>
      <c r="X49" s="44">
        <f t="shared" si="30"/>
        <v>1219927.79</v>
      </c>
      <c r="Y49" s="44">
        <f t="shared" si="30"/>
        <v>6344221.7999999998</v>
      </c>
      <c r="Z49" s="44">
        <f t="shared" si="30"/>
        <v>20695000</v>
      </c>
      <c r="AA49" s="44">
        <f t="shared" si="30"/>
        <v>0</v>
      </c>
      <c r="AB49" s="45">
        <f t="shared" ref="AB49" si="31">Z49/B49</f>
        <v>1</v>
      </c>
      <c r="AC49" s="38"/>
    </row>
    <row r="50" spans="1:29" s="39" customFormat="1" ht="18" customHeight="1" x14ac:dyDescent="0.3">
      <c r="A50" s="46" t="s">
        <v>41</v>
      </c>
      <c r="B50" s="37">
        <f>[1]consoCURRENT!E1069</f>
        <v>0</v>
      </c>
      <c r="C50" s="37">
        <f>[1]consoCURRENT!F1069</f>
        <v>0</v>
      </c>
      <c r="D50" s="37">
        <f>[1]consoCURRENT!G1069</f>
        <v>0</v>
      </c>
      <c r="E50" s="37">
        <f>[1]consoCURRENT!H1069</f>
        <v>0</v>
      </c>
      <c r="F50" s="37">
        <f>[1]consoCURRENT!I1069</f>
        <v>0</v>
      </c>
      <c r="G50" s="37">
        <f>[1]consoCURRENT!J1069</f>
        <v>0</v>
      </c>
      <c r="H50" s="37">
        <f>[1]consoCURRENT!K1069</f>
        <v>0</v>
      </c>
      <c r="I50" s="37">
        <f>[1]consoCURRENT!L1069</f>
        <v>0</v>
      </c>
      <c r="J50" s="37">
        <f>[1]consoCURRENT!M1069</f>
        <v>0</v>
      </c>
      <c r="K50" s="37">
        <f>[1]consoCURRENT!N1069</f>
        <v>0</v>
      </c>
      <c r="L50" s="37">
        <f>[1]consoCURRENT!O1069</f>
        <v>0</v>
      </c>
      <c r="M50" s="37">
        <f>[1]consoCURRENT!P1069</f>
        <v>0</v>
      </c>
      <c r="N50" s="37">
        <f>[1]consoCURRENT!Q1069</f>
        <v>0</v>
      </c>
      <c r="O50" s="37">
        <f>[1]consoCURRENT!R1069</f>
        <v>0</v>
      </c>
      <c r="P50" s="37">
        <f>[1]consoCURRENT!S1069</f>
        <v>0</v>
      </c>
      <c r="Q50" s="37">
        <f>[1]consoCURRENT!T1069</f>
        <v>0</v>
      </c>
      <c r="R50" s="37">
        <f>[1]consoCURRENT!U1069</f>
        <v>0</v>
      </c>
      <c r="S50" s="37">
        <f>[1]consoCURRENT!V1069</f>
        <v>0</v>
      </c>
      <c r="T50" s="37">
        <f>[1]consoCURRENT!W1069</f>
        <v>0</v>
      </c>
      <c r="U50" s="37">
        <f>[1]consoCURRENT!X1069</f>
        <v>0</v>
      </c>
      <c r="V50" s="37">
        <f>[1]consoCURRENT!Y1069</f>
        <v>0</v>
      </c>
      <c r="W50" s="37">
        <f>[1]consoCURRENT!Z1069</f>
        <v>0</v>
      </c>
      <c r="X50" s="37">
        <f>[1]consoCURRENT!AA1069</f>
        <v>0</v>
      </c>
      <c r="Y50" s="37">
        <f>[1]consoCURRENT!AB1069</f>
        <v>0</v>
      </c>
      <c r="Z50" s="37">
        <f t="shared" ref="Z50" si="32">SUM(M50:Y50)</f>
        <v>0</v>
      </c>
      <c r="AA50" s="37">
        <f t="shared" ref="AA50" si="33">B50-Z50</f>
        <v>0</v>
      </c>
      <c r="AB50" s="42"/>
      <c r="AC50" s="38"/>
    </row>
    <row r="51" spans="1:29" s="39" customFormat="1" ht="18" customHeight="1" x14ac:dyDescent="0.3">
      <c r="A51" s="43" t="s">
        <v>42</v>
      </c>
      <c r="B51" s="44">
        <f>B50+B49</f>
        <v>20695000</v>
      </c>
      <c r="C51" s="44">
        <f t="shared" ref="C51:AA51" si="34">C50+C49</f>
        <v>0</v>
      </c>
      <c r="D51" s="44">
        <f t="shared" si="34"/>
        <v>0</v>
      </c>
      <c r="E51" s="44">
        <f t="shared" si="34"/>
        <v>1872689.45</v>
      </c>
      <c r="F51" s="44">
        <f t="shared" si="34"/>
        <v>5104386.7600000007</v>
      </c>
      <c r="G51" s="44">
        <f t="shared" si="34"/>
        <v>5928508.3499999996</v>
      </c>
      <c r="H51" s="44">
        <f t="shared" si="34"/>
        <v>7789415.4400000004</v>
      </c>
      <c r="I51" s="44">
        <f t="shared" si="34"/>
        <v>0</v>
      </c>
      <c r="J51" s="44">
        <f t="shared" si="34"/>
        <v>0</v>
      </c>
      <c r="K51" s="44">
        <f t="shared" si="34"/>
        <v>0</v>
      </c>
      <c r="L51" s="44">
        <f t="shared" si="34"/>
        <v>0</v>
      </c>
      <c r="M51" s="44">
        <f t="shared" si="34"/>
        <v>0</v>
      </c>
      <c r="N51" s="44">
        <f t="shared" si="34"/>
        <v>242777.26</v>
      </c>
      <c r="O51" s="44">
        <f t="shared" si="34"/>
        <v>602102.85</v>
      </c>
      <c r="P51" s="44">
        <f t="shared" si="34"/>
        <v>1027809.34</v>
      </c>
      <c r="Q51" s="44">
        <f t="shared" si="34"/>
        <v>1867590.3099999998</v>
      </c>
      <c r="R51" s="44">
        <f t="shared" si="34"/>
        <v>756673.29</v>
      </c>
      <c r="S51" s="44">
        <f t="shared" si="34"/>
        <v>2480123.1599999992</v>
      </c>
      <c r="T51" s="44">
        <f t="shared" si="34"/>
        <v>3002649.3400000008</v>
      </c>
      <c r="U51" s="44">
        <f t="shared" si="34"/>
        <v>1170645.6600000001</v>
      </c>
      <c r="V51" s="44">
        <f t="shared" si="34"/>
        <v>1755213.35</v>
      </c>
      <c r="W51" s="44">
        <f t="shared" si="34"/>
        <v>225265.84999999998</v>
      </c>
      <c r="X51" s="44">
        <f t="shared" si="34"/>
        <v>1219927.79</v>
      </c>
      <c r="Y51" s="44">
        <f t="shared" si="34"/>
        <v>6344221.7999999998</v>
      </c>
      <c r="Z51" s="44">
        <f t="shared" si="34"/>
        <v>20695000</v>
      </c>
      <c r="AA51" s="44">
        <f t="shared" si="34"/>
        <v>0</v>
      </c>
      <c r="AB51" s="45">
        <f t="shared" ref="AB51" si="35">Z51/B51</f>
        <v>1</v>
      </c>
      <c r="AC51" s="47"/>
    </row>
    <row r="52" spans="1:29" s="39" customFormat="1" ht="15" customHeight="1" x14ac:dyDescent="0.3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8"/>
    </row>
    <row r="53" spans="1:29" s="39" customFormat="1" ht="15" customHeight="1" x14ac:dyDescent="0.3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8"/>
    </row>
    <row r="54" spans="1:29" s="39" customFormat="1" ht="15" customHeight="1" x14ac:dyDescent="0.35">
      <c r="A54" s="40" t="s">
        <v>46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8"/>
    </row>
    <row r="55" spans="1:29" s="39" customFormat="1" ht="18" customHeight="1" x14ac:dyDescent="0.3">
      <c r="A55" s="41" t="s">
        <v>36</v>
      </c>
      <c r="B55" s="37">
        <f>[1]consoCURRENT!E1129</f>
        <v>0</v>
      </c>
      <c r="C55" s="37">
        <f>[1]consoCURRENT!F1129</f>
        <v>0</v>
      </c>
      <c r="D55" s="37">
        <f>[1]consoCURRENT!G1129</f>
        <v>0</v>
      </c>
      <c r="E55" s="37">
        <f>[1]consoCURRENT!H1129</f>
        <v>0</v>
      </c>
      <c r="F55" s="37">
        <f>[1]consoCURRENT!I1129</f>
        <v>0</v>
      </c>
      <c r="G55" s="37">
        <f>[1]consoCURRENT!J1129</f>
        <v>0</v>
      </c>
      <c r="H55" s="37">
        <f>[1]consoCURRENT!K1129</f>
        <v>0</v>
      </c>
      <c r="I55" s="37">
        <f>[1]consoCURRENT!L1129</f>
        <v>0</v>
      </c>
      <c r="J55" s="37">
        <f>[1]consoCURRENT!M1129</f>
        <v>0</v>
      </c>
      <c r="K55" s="37">
        <f>[1]consoCURRENT!N1129</f>
        <v>0</v>
      </c>
      <c r="L55" s="37">
        <f>[1]consoCURRENT!O1129</f>
        <v>0</v>
      </c>
      <c r="M55" s="37">
        <f>[1]consoCURRENT!P1129</f>
        <v>0</v>
      </c>
      <c r="N55" s="37">
        <f>[1]consoCURRENT!Q1129</f>
        <v>0</v>
      </c>
      <c r="O55" s="37">
        <f>[1]consoCURRENT!R1129</f>
        <v>0</v>
      </c>
      <c r="P55" s="37">
        <f>[1]consoCURRENT!S1129</f>
        <v>0</v>
      </c>
      <c r="Q55" s="37">
        <f>[1]consoCURRENT!T1129</f>
        <v>0</v>
      </c>
      <c r="R55" s="37">
        <f>[1]consoCURRENT!U1129</f>
        <v>0</v>
      </c>
      <c r="S55" s="37">
        <f>[1]consoCURRENT!V1129</f>
        <v>0</v>
      </c>
      <c r="T55" s="37">
        <f>[1]consoCURRENT!W1129</f>
        <v>0</v>
      </c>
      <c r="U55" s="37">
        <f>[1]consoCURRENT!X1129</f>
        <v>0</v>
      </c>
      <c r="V55" s="37">
        <f>[1]consoCURRENT!Y1129</f>
        <v>0</v>
      </c>
      <c r="W55" s="37">
        <f>[1]consoCURRENT!Z1129</f>
        <v>0</v>
      </c>
      <c r="X55" s="37">
        <f>[1]consoCURRENT!AA1129</f>
        <v>0</v>
      </c>
      <c r="Y55" s="37">
        <f>[1]consoCURRENT!AB1129</f>
        <v>0</v>
      </c>
      <c r="Z55" s="37">
        <f>SUM(M55:Y55)</f>
        <v>0</v>
      </c>
      <c r="AA55" s="37">
        <f>B55-Z55</f>
        <v>0</v>
      </c>
      <c r="AB55" s="42"/>
      <c r="AC55" s="38"/>
    </row>
    <row r="56" spans="1:29" s="39" customFormat="1" ht="18" customHeight="1" x14ac:dyDescent="0.3">
      <c r="A56" s="41" t="s">
        <v>37</v>
      </c>
      <c r="B56" s="37">
        <f>[1]consoCURRENT!E1241</f>
        <v>8511000</v>
      </c>
      <c r="C56" s="37">
        <f>[1]consoCURRENT!F1241</f>
        <v>0</v>
      </c>
      <c r="D56" s="37">
        <f>[1]consoCURRENT!G1241</f>
        <v>0</v>
      </c>
      <c r="E56" s="37">
        <f>[1]consoCURRENT!H1241</f>
        <v>3280143.1300000004</v>
      </c>
      <c r="F56" s="37">
        <f>[1]consoCURRENT!I1241</f>
        <v>2445442.2600000002</v>
      </c>
      <c r="G56" s="37">
        <f>[1]consoCURRENT!J1241</f>
        <v>1612165.1932000001</v>
      </c>
      <c r="H56" s="37">
        <f>[1]consoCURRENT!K1241</f>
        <v>1055202.72</v>
      </c>
      <c r="I56" s="37">
        <f>[1]consoCURRENT!L1241</f>
        <v>0</v>
      </c>
      <c r="J56" s="37">
        <f>[1]consoCURRENT!M1241</f>
        <v>0</v>
      </c>
      <c r="K56" s="37">
        <f>[1]consoCURRENT!N1241</f>
        <v>0</v>
      </c>
      <c r="L56" s="37">
        <f>[1]consoCURRENT!O1241</f>
        <v>0</v>
      </c>
      <c r="M56" s="37">
        <f>[1]consoCURRENT!P1241</f>
        <v>0</v>
      </c>
      <c r="N56" s="37">
        <f>[1]consoCURRENT!Q1241</f>
        <v>619933.92000000004</v>
      </c>
      <c r="O56" s="37">
        <f>[1]consoCURRENT!R1241</f>
        <v>788315.03</v>
      </c>
      <c r="P56" s="37">
        <f>[1]consoCURRENT!S1241</f>
        <v>1871894.1799999997</v>
      </c>
      <c r="Q56" s="37">
        <f>[1]consoCURRENT!T1241</f>
        <v>1195152.26</v>
      </c>
      <c r="R56" s="37">
        <f>[1]consoCURRENT!U1241</f>
        <v>314229.51</v>
      </c>
      <c r="S56" s="37">
        <f>[1]consoCURRENT!V1241</f>
        <v>936060.49000000011</v>
      </c>
      <c r="T56" s="37">
        <f>[1]consoCURRENT!W1241</f>
        <v>433461.88319999998</v>
      </c>
      <c r="U56" s="37">
        <f>[1]consoCURRENT!X1241</f>
        <v>643037.81000000006</v>
      </c>
      <c r="V56" s="37">
        <f>[1]consoCURRENT!Y1241</f>
        <v>535665.5</v>
      </c>
      <c r="W56" s="37">
        <f>[1]consoCURRENT!Z1241</f>
        <v>456316.25</v>
      </c>
      <c r="X56" s="37">
        <f>[1]consoCURRENT!AA1241</f>
        <v>226991.46</v>
      </c>
      <c r="Y56" s="37">
        <f>[1]consoCURRENT!AB1241</f>
        <v>371895.01</v>
      </c>
      <c r="Z56" s="37">
        <f t="shared" ref="Z56:Z58" si="36">SUM(M56:Y56)</f>
        <v>8392953.3032000009</v>
      </c>
      <c r="AA56" s="37">
        <f t="shared" ref="AA56:AA58" si="37">B56-Z56</f>
        <v>118046.6967999991</v>
      </c>
      <c r="AB56" s="42">
        <f t="shared" ref="AB56" si="38">Z56/B56</f>
        <v>0.9861301025966398</v>
      </c>
      <c r="AC56" s="38"/>
    </row>
    <row r="57" spans="1:29" s="39" customFormat="1" ht="18" customHeight="1" x14ac:dyDescent="0.3">
      <c r="A57" s="41" t="s">
        <v>38</v>
      </c>
      <c r="B57" s="37">
        <f>[1]consoCURRENT!E1247</f>
        <v>0</v>
      </c>
      <c r="C57" s="37">
        <f>[1]consoCURRENT!F1247</f>
        <v>0</v>
      </c>
      <c r="D57" s="37">
        <f>[1]consoCURRENT!G1247</f>
        <v>0</v>
      </c>
      <c r="E57" s="37">
        <f>[1]consoCURRENT!H1247</f>
        <v>0</v>
      </c>
      <c r="F57" s="37">
        <f>[1]consoCURRENT!I1247</f>
        <v>0</v>
      </c>
      <c r="G57" s="37">
        <f>[1]consoCURRENT!J1247</f>
        <v>0</v>
      </c>
      <c r="H57" s="37">
        <f>[1]consoCURRENT!K1247</f>
        <v>0</v>
      </c>
      <c r="I57" s="37">
        <f>[1]consoCURRENT!L1247</f>
        <v>0</v>
      </c>
      <c r="J57" s="37">
        <f>[1]consoCURRENT!M1247</f>
        <v>0</v>
      </c>
      <c r="K57" s="37">
        <f>[1]consoCURRENT!N1247</f>
        <v>0</v>
      </c>
      <c r="L57" s="37">
        <f>[1]consoCURRENT!O1247</f>
        <v>0</v>
      </c>
      <c r="M57" s="37">
        <f>[1]consoCURRENT!P1247</f>
        <v>0</v>
      </c>
      <c r="N57" s="37">
        <f>[1]consoCURRENT!Q1247</f>
        <v>0</v>
      </c>
      <c r="O57" s="37">
        <f>[1]consoCURRENT!R1247</f>
        <v>0</v>
      </c>
      <c r="P57" s="37">
        <f>[1]consoCURRENT!S1247</f>
        <v>0</v>
      </c>
      <c r="Q57" s="37">
        <f>[1]consoCURRENT!T1247</f>
        <v>0</v>
      </c>
      <c r="R57" s="37">
        <f>[1]consoCURRENT!U1247</f>
        <v>0</v>
      </c>
      <c r="S57" s="37">
        <f>[1]consoCURRENT!V1247</f>
        <v>0</v>
      </c>
      <c r="T57" s="37">
        <f>[1]consoCURRENT!W1247</f>
        <v>0</v>
      </c>
      <c r="U57" s="37">
        <f>[1]consoCURRENT!X1247</f>
        <v>0</v>
      </c>
      <c r="V57" s="37">
        <f>[1]consoCURRENT!Y1247</f>
        <v>0</v>
      </c>
      <c r="W57" s="37">
        <f>[1]consoCURRENT!Z1247</f>
        <v>0</v>
      </c>
      <c r="X57" s="37">
        <f>[1]consoCURRENT!AA1247</f>
        <v>0</v>
      </c>
      <c r="Y57" s="37">
        <f>[1]consoCURRENT!AB1247</f>
        <v>0</v>
      </c>
      <c r="Z57" s="37">
        <f t="shared" si="36"/>
        <v>0</v>
      </c>
      <c r="AA57" s="37">
        <f t="shared" si="37"/>
        <v>0</v>
      </c>
      <c r="AB57" s="42"/>
      <c r="AC57" s="38"/>
    </row>
    <row r="58" spans="1:29" s="39" customFormat="1" ht="18" customHeight="1" x14ac:dyDescent="0.3">
      <c r="A58" s="41" t="s">
        <v>39</v>
      </c>
      <c r="B58" s="37">
        <f>[1]consoCURRENT!E1276</f>
        <v>0</v>
      </c>
      <c r="C58" s="37">
        <f>[1]consoCURRENT!F1276</f>
        <v>0</v>
      </c>
      <c r="D58" s="37">
        <f>[1]consoCURRENT!G1276</f>
        <v>0</v>
      </c>
      <c r="E58" s="37">
        <f>[1]consoCURRENT!H1276</f>
        <v>0</v>
      </c>
      <c r="F58" s="37">
        <f>[1]consoCURRENT!I1276</f>
        <v>0</v>
      </c>
      <c r="G58" s="37">
        <f>[1]consoCURRENT!J1276</f>
        <v>0</v>
      </c>
      <c r="H58" s="37">
        <f>[1]consoCURRENT!K1276</f>
        <v>0</v>
      </c>
      <c r="I58" s="37">
        <f>[1]consoCURRENT!L1276</f>
        <v>0</v>
      </c>
      <c r="J58" s="37">
        <f>[1]consoCURRENT!M1276</f>
        <v>0</v>
      </c>
      <c r="K58" s="37">
        <f>[1]consoCURRENT!N1276</f>
        <v>0</v>
      </c>
      <c r="L58" s="37">
        <f>[1]consoCURRENT!O1276</f>
        <v>0</v>
      </c>
      <c r="M58" s="37">
        <f>[1]consoCURRENT!P1276</f>
        <v>0</v>
      </c>
      <c r="N58" s="37">
        <f>[1]consoCURRENT!Q1276</f>
        <v>0</v>
      </c>
      <c r="O58" s="37">
        <f>[1]consoCURRENT!R1276</f>
        <v>0</v>
      </c>
      <c r="P58" s="37">
        <f>[1]consoCURRENT!S1276</f>
        <v>0</v>
      </c>
      <c r="Q58" s="37">
        <f>[1]consoCURRENT!T1276</f>
        <v>0</v>
      </c>
      <c r="R58" s="37">
        <f>[1]consoCURRENT!U1276</f>
        <v>0</v>
      </c>
      <c r="S58" s="37">
        <f>[1]consoCURRENT!V1276</f>
        <v>0</v>
      </c>
      <c r="T58" s="37">
        <f>[1]consoCURRENT!W1276</f>
        <v>0</v>
      </c>
      <c r="U58" s="37">
        <f>[1]consoCURRENT!X1276</f>
        <v>0</v>
      </c>
      <c r="V58" s="37">
        <f>[1]consoCURRENT!Y1276</f>
        <v>0</v>
      </c>
      <c r="W58" s="37">
        <f>[1]consoCURRENT!Z1276</f>
        <v>0</v>
      </c>
      <c r="X58" s="37">
        <f>[1]consoCURRENT!AA1276</f>
        <v>0</v>
      </c>
      <c r="Y58" s="37">
        <f>[1]consoCURRENT!AB1276</f>
        <v>0</v>
      </c>
      <c r="Z58" s="37">
        <f t="shared" si="36"/>
        <v>0</v>
      </c>
      <c r="AA58" s="37">
        <f t="shared" si="37"/>
        <v>0</v>
      </c>
      <c r="AB58" s="42"/>
      <c r="AC58" s="38"/>
    </row>
    <row r="59" spans="1:29" s="39" customFormat="1" ht="18" customHeight="1" x14ac:dyDescent="0.3">
      <c r="A59" s="43" t="s">
        <v>40</v>
      </c>
      <c r="B59" s="44">
        <f>SUM(B55:B58)</f>
        <v>8511000</v>
      </c>
      <c r="C59" s="44">
        <f t="shared" ref="C59:AA59" si="39">SUM(C55:C58)</f>
        <v>0</v>
      </c>
      <c r="D59" s="44">
        <f t="shared" si="39"/>
        <v>0</v>
      </c>
      <c r="E59" s="44">
        <f t="shared" si="39"/>
        <v>3280143.1300000004</v>
      </c>
      <c r="F59" s="44">
        <f t="shared" si="39"/>
        <v>2445442.2600000002</v>
      </c>
      <c r="G59" s="44">
        <f t="shared" si="39"/>
        <v>1612165.1932000001</v>
      </c>
      <c r="H59" s="44">
        <f t="shared" si="39"/>
        <v>1055202.72</v>
      </c>
      <c r="I59" s="44">
        <f t="shared" si="39"/>
        <v>0</v>
      </c>
      <c r="J59" s="44">
        <f t="shared" si="39"/>
        <v>0</v>
      </c>
      <c r="K59" s="44">
        <f t="shared" si="39"/>
        <v>0</v>
      </c>
      <c r="L59" s="44">
        <f t="shared" si="39"/>
        <v>0</v>
      </c>
      <c r="M59" s="44">
        <f t="shared" si="39"/>
        <v>0</v>
      </c>
      <c r="N59" s="44">
        <f t="shared" si="39"/>
        <v>619933.92000000004</v>
      </c>
      <c r="O59" s="44">
        <f t="shared" si="39"/>
        <v>788315.03</v>
      </c>
      <c r="P59" s="44">
        <f t="shared" si="39"/>
        <v>1871894.1799999997</v>
      </c>
      <c r="Q59" s="44">
        <f t="shared" si="39"/>
        <v>1195152.26</v>
      </c>
      <c r="R59" s="44">
        <f t="shared" si="39"/>
        <v>314229.51</v>
      </c>
      <c r="S59" s="44">
        <f t="shared" si="39"/>
        <v>936060.49000000011</v>
      </c>
      <c r="T59" s="44">
        <f t="shared" si="39"/>
        <v>433461.88319999998</v>
      </c>
      <c r="U59" s="44">
        <f t="shared" si="39"/>
        <v>643037.81000000006</v>
      </c>
      <c r="V59" s="44">
        <f t="shared" si="39"/>
        <v>535665.5</v>
      </c>
      <c r="W59" s="44">
        <f t="shared" si="39"/>
        <v>456316.25</v>
      </c>
      <c r="X59" s="44">
        <f t="shared" si="39"/>
        <v>226991.46</v>
      </c>
      <c r="Y59" s="44">
        <f t="shared" si="39"/>
        <v>371895.01</v>
      </c>
      <c r="Z59" s="44">
        <f t="shared" si="39"/>
        <v>8392953.3032000009</v>
      </c>
      <c r="AA59" s="44">
        <f t="shared" si="39"/>
        <v>118046.6967999991</v>
      </c>
      <c r="AB59" s="45">
        <f t="shared" ref="AB59" si="40">Z59/B59</f>
        <v>0.9861301025966398</v>
      </c>
      <c r="AC59" s="38"/>
    </row>
    <row r="60" spans="1:29" s="39" customFormat="1" ht="18" customHeight="1" x14ac:dyDescent="0.3">
      <c r="A60" s="46" t="s">
        <v>41</v>
      </c>
      <c r="B60" s="37">
        <f>[1]consoCURRENT!E1280</f>
        <v>0</v>
      </c>
      <c r="C60" s="37">
        <f>[1]consoCURRENT!F1280</f>
        <v>0</v>
      </c>
      <c r="D60" s="37">
        <f>[1]consoCURRENT!G1280</f>
        <v>0</v>
      </c>
      <c r="E60" s="37">
        <f>[1]consoCURRENT!H1280</f>
        <v>0</v>
      </c>
      <c r="F60" s="37">
        <f>[1]consoCURRENT!I1280</f>
        <v>0</v>
      </c>
      <c r="G60" s="37">
        <f>[1]consoCURRENT!J1280</f>
        <v>0</v>
      </c>
      <c r="H60" s="37">
        <f>[1]consoCURRENT!K1280</f>
        <v>0</v>
      </c>
      <c r="I60" s="37">
        <f>[1]consoCURRENT!L1280</f>
        <v>0</v>
      </c>
      <c r="J60" s="37">
        <f>[1]consoCURRENT!M1280</f>
        <v>0</v>
      </c>
      <c r="K60" s="37">
        <f>[1]consoCURRENT!N1280</f>
        <v>0</v>
      </c>
      <c r="L60" s="37">
        <f>[1]consoCURRENT!O1280</f>
        <v>0</v>
      </c>
      <c r="M60" s="37">
        <f>[1]consoCURRENT!P1280</f>
        <v>0</v>
      </c>
      <c r="N60" s="37">
        <f>[1]consoCURRENT!Q1280</f>
        <v>0</v>
      </c>
      <c r="O60" s="37">
        <f>[1]consoCURRENT!R1280</f>
        <v>0</v>
      </c>
      <c r="P60" s="37">
        <f>[1]consoCURRENT!S1280</f>
        <v>0</v>
      </c>
      <c r="Q60" s="37">
        <f>[1]consoCURRENT!T1280</f>
        <v>0</v>
      </c>
      <c r="R60" s="37">
        <f>[1]consoCURRENT!U1280</f>
        <v>0</v>
      </c>
      <c r="S60" s="37">
        <f>[1]consoCURRENT!V1280</f>
        <v>0</v>
      </c>
      <c r="T60" s="37">
        <f>[1]consoCURRENT!W1280</f>
        <v>0</v>
      </c>
      <c r="U60" s="37">
        <f>[1]consoCURRENT!X1280</f>
        <v>0</v>
      </c>
      <c r="V60" s="37">
        <f>[1]consoCURRENT!Y1280</f>
        <v>0</v>
      </c>
      <c r="W60" s="37">
        <f>[1]consoCURRENT!Z1280</f>
        <v>0</v>
      </c>
      <c r="X60" s="37">
        <f>[1]consoCURRENT!AA1280</f>
        <v>0</v>
      </c>
      <c r="Y60" s="37">
        <f>[1]consoCURRENT!AB1280</f>
        <v>0</v>
      </c>
      <c r="Z60" s="37">
        <f t="shared" ref="Z60" si="41">SUM(M60:Y60)</f>
        <v>0</v>
      </c>
      <c r="AA60" s="37">
        <f t="shared" ref="AA60" si="42">B60-Z60</f>
        <v>0</v>
      </c>
      <c r="AB60" s="42"/>
      <c r="AC60" s="38"/>
    </row>
    <row r="61" spans="1:29" s="39" customFormat="1" ht="18" customHeight="1" x14ac:dyDescent="0.3">
      <c r="A61" s="43" t="s">
        <v>42</v>
      </c>
      <c r="B61" s="44">
        <f>B60+B59</f>
        <v>8511000</v>
      </c>
      <c r="C61" s="44">
        <f t="shared" ref="C61:AA61" si="43">C60+C59</f>
        <v>0</v>
      </c>
      <c r="D61" s="44">
        <f t="shared" si="43"/>
        <v>0</v>
      </c>
      <c r="E61" s="44">
        <f t="shared" si="43"/>
        <v>3280143.1300000004</v>
      </c>
      <c r="F61" s="44">
        <f t="shared" si="43"/>
        <v>2445442.2600000002</v>
      </c>
      <c r="G61" s="44">
        <f t="shared" si="43"/>
        <v>1612165.1932000001</v>
      </c>
      <c r="H61" s="44">
        <f t="shared" si="43"/>
        <v>1055202.72</v>
      </c>
      <c r="I61" s="44">
        <f t="shared" si="43"/>
        <v>0</v>
      </c>
      <c r="J61" s="44">
        <f t="shared" si="43"/>
        <v>0</v>
      </c>
      <c r="K61" s="44">
        <f t="shared" si="43"/>
        <v>0</v>
      </c>
      <c r="L61" s="44">
        <f t="shared" si="43"/>
        <v>0</v>
      </c>
      <c r="M61" s="44">
        <f t="shared" si="43"/>
        <v>0</v>
      </c>
      <c r="N61" s="44">
        <f t="shared" si="43"/>
        <v>619933.92000000004</v>
      </c>
      <c r="O61" s="44">
        <f t="shared" si="43"/>
        <v>788315.03</v>
      </c>
      <c r="P61" s="44">
        <f t="shared" si="43"/>
        <v>1871894.1799999997</v>
      </c>
      <c r="Q61" s="44">
        <f t="shared" si="43"/>
        <v>1195152.26</v>
      </c>
      <c r="R61" s="44">
        <f t="shared" si="43"/>
        <v>314229.51</v>
      </c>
      <c r="S61" s="44">
        <f t="shared" si="43"/>
        <v>936060.49000000011</v>
      </c>
      <c r="T61" s="44">
        <f t="shared" si="43"/>
        <v>433461.88319999998</v>
      </c>
      <c r="U61" s="44">
        <f t="shared" si="43"/>
        <v>643037.81000000006</v>
      </c>
      <c r="V61" s="44">
        <f t="shared" si="43"/>
        <v>535665.5</v>
      </c>
      <c r="W61" s="44">
        <f t="shared" si="43"/>
        <v>456316.25</v>
      </c>
      <c r="X61" s="44">
        <f t="shared" si="43"/>
        <v>226991.46</v>
      </c>
      <c r="Y61" s="44">
        <f t="shared" si="43"/>
        <v>371895.01</v>
      </c>
      <c r="Z61" s="44">
        <f t="shared" si="43"/>
        <v>8392953.3032000009</v>
      </c>
      <c r="AA61" s="44">
        <f t="shared" si="43"/>
        <v>118046.6967999991</v>
      </c>
      <c r="AB61" s="45">
        <f t="shared" ref="AB61" si="44">Z61/B61</f>
        <v>0.9861301025966398</v>
      </c>
      <c r="AC61" s="47"/>
    </row>
    <row r="62" spans="1:29" s="39" customFormat="1" ht="10.75" customHeight="1" x14ac:dyDescent="0.3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8"/>
    </row>
    <row r="63" spans="1:29" s="39" customFormat="1" ht="10.75" customHeight="1" x14ac:dyDescent="0.35">
      <c r="A63" s="40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8"/>
    </row>
    <row r="64" spans="1:29" s="39" customFormat="1" ht="15" customHeight="1" x14ac:dyDescent="0.35">
      <c r="A64" s="40" t="s">
        <v>47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8"/>
    </row>
    <row r="65" spans="1:29" s="39" customFormat="1" ht="18" customHeight="1" x14ac:dyDescent="0.3">
      <c r="A65" s="41" t="s">
        <v>36</v>
      </c>
      <c r="B65" s="37">
        <f>[1]consoCURRENT!E1340</f>
        <v>0</v>
      </c>
      <c r="C65" s="37">
        <f>[1]consoCURRENT!F1340</f>
        <v>0</v>
      </c>
      <c r="D65" s="37">
        <f>[1]consoCURRENT!G1340</f>
        <v>0</v>
      </c>
      <c r="E65" s="37">
        <f>[1]consoCURRENT!H1340</f>
        <v>0</v>
      </c>
      <c r="F65" s="37">
        <f>[1]consoCURRENT!I1340</f>
        <v>0</v>
      </c>
      <c r="G65" s="37">
        <f>[1]consoCURRENT!J1340</f>
        <v>0</v>
      </c>
      <c r="H65" s="37">
        <f>[1]consoCURRENT!K1340</f>
        <v>0</v>
      </c>
      <c r="I65" s="37">
        <f>[1]consoCURRENT!L1340</f>
        <v>0</v>
      </c>
      <c r="J65" s="37">
        <f>[1]consoCURRENT!M1340</f>
        <v>0</v>
      </c>
      <c r="K65" s="37">
        <f>[1]consoCURRENT!N1340</f>
        <v>0</v>
      </c>
      <c r="L65" s="37">
        <f>[1]consoCURRENT!O1340</f>
        <v>0</v>
      </c>
      <c r="M65" s="37">
        <f>[1]consoCURRENT!P1340</f>
        <v>0</v>
      </c>
      <c r="N65" s="37">
        <f>[1]consoCURRENT!Q1340</f>
        <v>0</v>
      </c>
      <c r="O65" s="37">
        <f>[1]consoCURRENT!R1340</f>
        <v>0</v>
      </c>
      <c r="P65" s="37">
        <f>[1]consoCURRENT!S1340</f>
        <v>0</v>
      </c>
      <c r="Q65" s="37">
        <f>[1]consoCURRENT!T1340</f>
        <v>0</v>
      </c>
      <c r="R65" s="37">
        <f>[1]consoCURRENT!U1340</f>
        <v>0</v>
      </c>
      <c r="S65" s="37">
        <f>[1]consoCURRENT!V1340</f>
        <v>0</v>
      </c>
      <c r="T65" s="37">
        <f>[1]consoCURRENT!W1340</f>
        <v>0</v>
      </c>
      <c r="U65" s="37">
        <f>[1]consoCURRENT!X1340</f>
        <v>0</v>
      </c>
      <c r="V65" s="37">
        <f>[1]consoCURRENT!Y1340</f>
        <v>0</v>
      </c>
      <c r="W65" s="37">
        <f>[1]consoCURRENT!Z1340</f>
        <v>0</v>
      </c>
      <c r="X65" s="37">
        <f>[1]consoCURRENT!AA1340</f>
        <v>0</v>
      </c>
      <c r="Y65" s="37">
        <f>[1]consoCURRENT!AB1340</f>
        <v>0</v>
      </c>
      <c r="Z65" s="37">
        <f>SUM(M65:Y65)</f>
        <v>0</v>
      </c>
      <c r="AA65" s="37">
        <f>B65-Z65</f>
        <v>0</v>
      </c>
      <c r="AB65" s="42"/>
      <c r="AC65" s="38"/>
    </row>
    <row r="66" spans="1:29" s="39" customFormat="1" ht="18" customHeight="1" x14ac:dyDescent="0.3">
      <c r="A66" s="41" t="s">
        <v>37</v>
      </c>
      <c r="B66" s="37">
        <f>[1]consoCURRENT!E1452</f>
        <v>7200000</v>
      </c>
      <c r="C66" s="37">
        <f>[1]consoCURRENT!F1452</f>
        <v>0</v>
      </c>
      <c r="D66" s="37">
        <f>[1]consoCURRENT!G1452</f>
        <v>0</v>
      </c>
      <c r="E66" s="37">
        <f>[1]consoCURRENT!H1452</f>
        <v>2429144.2400000002</v>
      </c>
      <c r="F66" s="37">
        <f>[1]consoCURRENT!I1452</f>
        <v>817691.76000000013</v>
      </c>
      <c r="G66" s="37">
        <f>[1]consoCURRENT!J1452</f>
        <v>2046696.0600000003</v>
      </c>
      <c r="H66" s="37">
        <f>[1]consoCURRENT!K1452</f>
        <v>783104.77</v>
      </c>
      <c r="I66" s="37">
        <f>[1]consoCURRENT!L1452</f>
        <v>0</v>
      </c>
      <c r="J66" s="37">
        <f>[1]consoCURRENT!M1452</f>
        <v>0</v>
      </c>
      <c r="K66" s="37">
        <f>[1]consoCURRENT!N1452</f>
        <v>0</v>
      </c>
      <c r="L66" s="37">
        <f>[1]consoCURRENT!O1452</f>
        <v>0</v>
      </c>
      <c r="M66" s="37">
        <f>[1]consoCURRENT!P1452</f>
        <v>0</v>
      </c>
      <c r="N66" s="37">
        <f>[1]consoCURRENT!Q1452</f>
        <v>146492.09000000003</v>
      </c>
      <c r="O66" s="37">
        <f>[1]consoCURRENT!R1452</f>
        <v>1607273.01</v>
      </c>
      <c r="P66" s="37">
        <f>[1]consoCURRENT!S1452</f>
        <v>675379.14000000013</v>
      </c>
      <c r="Q66" s="37">
        <f>[1]consoCURRENT!T1452</f>
        <v>534263.74</v>
      </c>
      <c r="R66" s="37">
        <f>[1]consoCURRENT!U1452</f>
        <v>208846.74000000002</v>
      </c>
      <c r="S66" s="37">
        <f>[1]consoCURRENT!V1452</f>
        <v>74581.279999999999</v>
      </c>
      <c r="T66" s="37">
        <f>[1]consoCURRENT!W1452</f>
        <v>402692.55</v>
      </c>
      <c r="U66" s="37">
        <f>[1]consoCURRENT!X1452</f>
        <v>1013031.37</v>
      </c>
      <c r="V66" s="37">
        <f>[1]consoCURRENT!Y1452</f>
        <v>630972.14</v>
      </c>
      <c r="W66" s="37">
        <f>[1]consoCURRENT!Z1452</f>
        <v>262541.78000000003</v>
      </c>
      <c r="X66" s="37">
        <f>[1]consoCURRENT!AA1452</f>
        <v>102885.57</v>
      </c>
      <c r="Y66" s="37">
        <f>[1]consoCURRENT!AB1452</f>
        <v>417677.42</v>
      </c>
      <c r="Z66" s="37">
        <f t="shared" ref="Z66:Z68" si="45">SUM(M66:Y66)</f>
        <v>6076636.8300000001</v>
      </c>
      <c r="AA66" s="37">
        <f t="shared" ref="AA66:AA68" si="46">B66-Z66</f>
        <v>1123363.17</v>
      </c>
      <c r="AB66" s="42">
        <f t="shared" ref="AB66" si="47">Z66/B66</f>
        <v>0.84397733750000004</v>
      </c>
      <c r="AC66" s="38"/>
    </row>
    <row r="67" spans="1:29" s="39" customFormat="1" ht="18" customHeight="1" x14ac:dyDescent="0.3">
      <c r="A67" s="51" t="s">
        <v>38</v>
      </c>
      <c r="B67" s="52">
        <f>[1]consoCURRENT!E1458</f>
        <v>0</v>
      </c>
      <c r="C67" s="52">
        <f>[1]consoCURRENT!F1458</f>
        <v>0</v>
      </c>
      <c r="D67" s="52">
        <f>[1]consoCURRENT!G1458</f>
        <v>0</v>
      </c>
      <c r="E67" s="52">
        <f>[1]consoCURRENT!H1458</f>
        <v>0</v>
      </c>
      <c r="F67" s="52">
        <f>[1]consoCURRENT!I1458</f>
        <v>0</v>
      </c>
      <c r="G67" s="52">
        <f>[1]consoCURRENT!J1458</f>
        <v>0</v>
      </c>
      <c r="H67" s="52">
        <f>[1]consoCURRENT!K1458</f>
        <v>0</v>
      </c>
      <c r="I67" s="52">
        <f>[1]consoCURRENT!L1458</f>
        <v>0</v>
      </c>
      <c r="J67" s="52">
        <f>[1]consoCURRENT!M1458</f>
        <v>0</v>
      </c>
      <c r="K67" s="52">
        <f>[1]consoCURRENT!N1458</f>
        <v>0</v>
      </c>
      <c r="L67" s="52">
        <f>[1]consoCURRENT!O1458</f>
        <v>0</v>
      </c>
      <c r="M67" s="52">
        <f>[1]consoCURRENT!P1458</f>
        <v>0</v>
      </c>
      <c r="N67" s="52">
        <f>[1]consoCURRENT!Q1458</f>
        <v>0</v>
      </c>
      <c r="O67" s="52">
        <f>[1]consoCURRENT!R1458</f>
        <v>0</v>
      </c>
      <c r="P67" s="52">
        <f>[1]consoCURRENT!S1458</f>
        <v>0</v>
      </c>
      <c r="Q67" s="52">
        <f>[1]consoCURRENT!T1458</f>
        <v>0</v>
      </c>
      <c r="R67" s="52">
        <f>[1]consoCURRENT!U1458</f>
        <v>0</v>
      </c>
      <c r="S67" s="52">
        <f>[1]consoCURRENT!V1458</f>
        <v>0</v>
      </c>
      <c r="T67" s="52">
        <f>[1]consoCURRENT!W1458</f>
        <v>0</v>
      </c>
      <c r="U67" s="52">
        <f>[1]consoCURRENT!X1458</f>
        <v>0</v>
      </c>
      <c r="V67" s="52">
        <f>[1]consoCURRENT!Y1458</f>
        <v>0</v>
      </c>
      <c r="W67" s="52">
        <f>[1]consoCURRENT!Z1458</f>
        <v>0</v>
      </c>
      <c r="X67" s="52">
        <f>[1]consoCURRENT!AA1458</f>
        <v>0</v>
      </c>
      <c r="Y67" s="52">
        <f>[1]consoCURRENT!AB1458</f>
        <v>0</v>
      </c>
      <c r="Z67" s="52">
        <f t="shared" si="45"/>
        <v>0</v>
      </c>
      <c r="AA67" s="52">
        <f t="shared" si="46"/>
        <v>0</v>
      </c>
      <c r="AB67" s="53"/>
      <c r="AC67" s="52"/>
    </row>
    <row r="68" spans="1:29" s="39" customFormat="1" ht="18" customHeight="1" x14ac:dyDescent="0.3">
      <c r="A68" s="41" t="s">
        <v>39</v>
      </c>
      <c r="B68" s="37">
        <f>[1]consoCURRENT!E1487</f>
        <v>0</v>
      </c>
      <c r="C68" s="37">
        <f>[1]consoCURRENT!F1487</f>
        <v>0</v>
      </c>
      <c r="D68" s="37">
        <f>[1]consoCURRENT!G1487</f>
        <v>0</v>
      </c>
      <c r="E68" s="37">
        <f>[1]consoCURRENT!H1487</f>
        <v>0</v>
      </c>
      <c r="F68" s="37">
        <f>[1]consoCURRENT!I1487</f>
        <v>0</v>
      </c>
      <c r="G68" s="37">
        <f>[1]consoCURRENT!J1487</f>
        <v>0</v>
      </c>
      <c r="H68" s="37">
        <f>[1]consoCURRENT!K1487</f>
        <v>0</v>
      </c>
      <c r="I68" s="37">
        <f>[1]consoCURRENT!L1487</f>
        <v>0</v>
      </c>
      <c r="J68" s="37">
        <f>[1]consoCURRENT!M1487</f>
        <v>0</v>
      </c>
      <c r="K68" s="37">
        <f>[1]consoCURRENT!N1487</f>
        <v>0</v>
      </c>
      <c r="L68" s="37">
        <f>[1]consoCURRENT!O1487</f>
        <v>0</v>
      </c>
      <c r="M68" s="37">
        <f>[1]consoCURRENT!P1487</f>
        <v>0</v>
      </c>
      <c r="N68" s="37">
        <f>[1]consoCURRENT!Q1487</f>
        <v>0</v>
      </c>
      <c r="O68" s="37">
        <f>[1]consoCURRENT!R1487</f>
        <v>0</v>
      </c>
      <c r="P68" s="37">
        <f>[1]consoCURRENT!S1487</f>
        <v>0</v>
      </c>
      <c r="Q68" s="37">
        <f>[1]consoCURRENT!T1487</f>
        <v>0</v>
      </c>
      <c r="R68" s="37">
        <f>[1]consoCURRENT!U1487</f>
        <v>0</v>
      </c>
      <c r="S68" s="37">
        <f>[1]consoCURRENT!V1487</f>
        <v>0</v>
      </c>
      <c r="T68" s="37">
        <f>[1]consoCURRENT!W1487</f>
        <v>0</v>
      </c>
      <c r="U68" s="37">
        <f>[1]consoCURRENT!X1487</f>
        <v>0</v>
      </c>
      <c r="V68" s="37">
        <f>[1]consoCURRENT!Y1487</f>
        <v>0</v>
      </c>
      <c r="W68" s="37">
        <f>[1]consoCURRENT!Z1487</f>
        <v>0</v>
      </c>
      <c r="X68" s="37">
        <f>[1]consoCURRENT!AA1487</f>
        <v>0</v>
      </c>
      <c r="Y68" s="37">
        <f>[1]consoCURRENT!AB1487</f>
        <v>0</v>
      </c>
      <c r="Z68" s="37">
        <f t="shared" si="45"/>
        <v>0</v>
      </c>
      <c r="AA68" s="37">
        <f t="shared" si="46"/>
        <v>0</v>
      </c>
      <c r="AB68" s="42"/>
      <c r="AC68" s="38"/>
    </row>
    <row r="69" spans="1:29" s="39" customFormat="1" ht="18" customHeight="1" x14ac:dyDescent="0.3">
      <c r="A69" s="43" t="s">
        <v>40</v>
      </c>
      <c r="B69" s="44">
        <f>SUM(B65:B68)</f>
        <v>7200000</v>
      </c>
      <c r="C69" s="44">
        <f t="shared" ref="C69:AA69" si="48">SUM(C65:C68)</f>
        <v>0</v>
      </c>
      <c r="D69" s="44">
        <f t="shared" si="48"/>
        <v>0</v>
      </c>
      <c r="E69" s="44">
        <f t="shared" si="48"/>
        <v>2429144.2400000002</v>
      </c>
      <c r="F69" s="44">
        <f t="shared" si="48"/>
        <v>817691.76000000013</v>
      </c>
      <c r="G69" s="44">
        <f t="shared" si="48"/>
        <v>2046696.0600000003</v>
      </c>
      <c r="H69" s="44">
        <f t="shared" si="48"/>
        <v>783104.77</v>
      </c>
      <c r="I69" s="44">
        <f t="shared" si="48"/>
        <v>0</v>
      </c>
      <c r="J69" s="44">
        <f t="shared" si="48"/>
        <v>0</v>
      </c>
      <c r="K69" s="44">
        <f t="shared" si="48"/>
        <v>0</v>
      </c>
      <c r="L69" s="44">
        <f t="shared" si="48"/>
        <v>0</v>
      </c>
      <c r="M69" s="44">
        <f t="shared" si="48"/>
        <v>0</v>
      </c>
      <c r="N69" s="44">
        <f t="shared" si="48"/>
        <v>146492.09000000003</v>
      </c>
      <c r="O69" s="44">
        <f t="shared" si="48"/>
        <v>1607273.01</v>
      </c>
      <c r="P69" s="44">
        <f t="shared" si="48"/>
        <v>675379.14000000013</v>
      </c>
      <c r="Q69" s="44">
        <f t="shared" si="48"/>
        <v>534263.74</v>
      </c>
      <c r="R69" s="44">
        <f t="shared" si="48"/>
        <v>208846.74000000002</v>
      </c>
      <c r="S69" s="44">
        <f t="shared" si="48"/>
        <v>74581.279999999999</v>
      </c>
      <c r="T69" s="44">
        <f t="shared" si="48"/>
        <v>402692.55</v>
      </c>
      <c r="U69" s="44">
        <f t="shared" si="48"/>
        <v>1013031.37</v>
      </c>
      <c r="V69" s="44">
        <f t="shared" si="48"/>
        <v>630972.14</v>
      </c>
      <c r="W69" s="44">
        <f t="shared" si="48"/>
        <v>262541.78000000003</v>
      </c>
      <c r="X69" s="44">
        <f t="shared" si="48"/>
        <v>102885.57</v>
      </c>
      <c r="Y69" s="44">
        <f t="shared" si="48"/>
        <v>417677.42</v>
      </c>
      <c r="Z69" s="44">
        <f t="shared" si="48"/>
        <v>6076636.8300000001</v>
      </c>
      <c r="AA69" s="44">
        <f t="shared" si="48"/>
        <v>1123363.17</v>
      </c>
      <c r="AB69" s="45">
        <f t="shared" ref="AB69" si="49">Z69/B69</f>
        <v>0.84397733750000004</v>
      </c>
      <c r="AC69" s="38"/>
    </row>
    <row r="70" spans="1:29" s="39" customFormat="1" ht="14.4" customHeight="1" x14ac:dyDescent="0.3">
      <c r="A70" s="46" t="s">
        <v>41</v>
      </c>
      <c r="B70" s="37">
        <f>[1]consoCURRENT!E1491</f>
        <v>0</v>
      </c>
      <c r="C70" s="37">
        <f>[1]consoCURRENT!F1491</f>
        <v>0</v>
      </c>
      <c r="D70" s="37">
        <f>[1]consoCURRENT!G1491</f>
        <v>0</v>
      </c>
      <c r="E70" s="37">
        <f>[1]consoCURRENT!H1491</f>
        <v>0</v>
      </c>
      <c r="F70" s="37">
        <f>[1]consoCURRENT!I1491</f>
        <v>0</v>
      </c>
      <c r="G70" s="37">
        <f>[1]consoCURRENT!J1491</f>
        <v>0</v>
      </c>
      <c r="H70" s="37">
        <f>[1]consoCURRENT!K1491</f>
        <v>0</v>
      </c>
      <c r="I70" s="37">
        <f>[1]consoCURRENT!L1491</f>
        <v>0</v>
      </c>
      <c r="J70" s="37">
        <f>[1]consoCURRENT!M1491</f>
        <v>0</v>
      </c>
      <c r="K70" s="37">
        <f>[1]consoCURRENT!N1491</f>
        <v>0</v>
      </c>
      <c r="L70" s="37">
        <f>[1]consoCURRENT!O1491</f>
        <v>0</v>
      </c>
      <c r="M70" s="37">
        <f>[1]consoCURRENT!P1491</f>
        <v>0</v>
      </c>
      <c r="N70" s="37">
        <f>[1]consoCURRENT!Q1491</f>
        <v>0</v>
      </c>
      <c r="O70" s="37">
        <f>[1]consoCURRENT!R1491</f>
        <v>0</v>
      </c>
      <c r="P70" s="37">
        <f>[1]consoCURRENT!S1491</f>
        <v>0</v>
      </c>
      <c r="Q70" s="37">
        <f>[1]consoCURRENT!T1491</f>
        <v>0</v>
      </c>
      <c r="R70" s="37">
        <f>[1]consoCURRENT!U1491</f>
        <v>0</v>
      </c>
      <c r="S70" s="37">
        <f>[1]consoCURRENT!V1491</f>
        <v>0</v>
      </c>
      <c r="T70" s="37">
        <f>[1]consoCURRENT!W1491</f>
        <v>0</v>
      </c>
      <c r="U70" s="37">
        <f>[1]consoCURRENT!X1491</f>
        <v>0</v>
      </c>
      <c r="V70" s="37">
        <f>[1]consoCURRENT!Y1491</f>
        <v>0</v>
      </c>
      <c r="W70" s="37">
        <f>[1]consoCURRENT!Z1491</f>
        <v>0</v>
      </c>
      <c r="X70" s="37">
        <f>[1]consoCURRENT!AA1491</f>
        <v>0</v>
      </c>
      <c r="Y70" s="37">
        <f>[1]consoCURRENT!AB1491</f>
        <v>0</v>
      </c>
      <c r="Z70" s="37">
        <f t="shared" ref="Z70" si="50">SUM(M70:Y70)</f>
        <v>0</v>
      </c>
      <c r="AA70" s="37">
        <f t="shared" ref="AA70" si="51">B70-Z70</f>
        <v>0</v>
      </c>
      <c r="AB70" s="42"/>
      <c r="AC70" s="38"/>
    </row>
    <row r="71" spans="1:29" s="39" customFormat="1" ht="18" customHeight="1" x14ac:dyDescent="0.3">
      <c r="A71" s="43" t="s">
        <v>42</v>
      </c>
      <c r="B71" s="44">
        <f>B70+B69</f>
        <v>7200000</v>
      </c>
      <c r="C71" s="44">
        <f t="shared" ref="C71:AA71" si="52">C70+C69</f>
        <v>0</v>
      </c>
      <c r="D71" s="44">
        <f t="shared" si="52"/>
        <v>0</v>
      </c>
      <c r="E71" s="44">
        <f t="shared" si="52"/>
        <v>2429144.2400000002</v>
      </c>
      <c r="F71" s="44">
        <f t="shared" si="52"/>
        <v>817691.76000000013</v>
      </c>
      <c r="G71" s="44">
        <f t="shared" si="52"/>
        <v>2046696.0600000003</v>
      </c>
      <c r="H71" s="44">
        <f t="shared" si="52"/>
        <v>783104.77</v>
      </c>
      <c r="I71" s="44">
        <f t="shared" si="52"/>
        <v>0</v>
      </c>
      <c r="J71" s="44">
        <f t="shared" si="52"/>
        <v>0</v>
      </c>
      <c r="K71" s="44">
        <f t="shared" si="52"/>
        <v>0</v>
      </c>
      <c r="L71" s="44">
        <f t="shared" si="52"/>
        <v>0</v>
      </c>
      <c r="M71" s="44">
        <f t="shared" si="52"/>
        <v>0</v>
      </c>
      <c r="N71" s="44">
        <f t="shared" si="52"/>
        <v>146492.09000000003</v>
      </c>
      <c r="O71" s="44">
        <f t="shared" si="52"/>
        <v>1607273.01</v>
      </c>
      <c r="P71" s="44">
        <f t="shared" si="52"/>
        <v>675379.14000000013</v>
      </c>
      <c r="Q71" s="44">
        <f t="shared" si="52"/>
        <v>534263.74</v>
      </c>
      <c r="R71" s="44">
        <f t="shared" si="52"/>
        <v>208846.74000000002</v>
      </c>
      <c r="S71" s="44">
        <f t="shared" si="52"/>
        <v>74581.279999999999</v>
      </c>
      <c r="T71" s="44">
        <f t="shared" si="52"/>
        <v>402692.55</v>
      </c>
      <c r="U71" s="44">
        <f t="shared" si="52"/>
        <v>1013031.37</v>
      </c>
      <c r="V71" s="44">
        <f t="shared" si="52"/>
        <v>630972.14</v>
      </c>
      <c r="W71" s="44">
        <f t="shared" si="52"/>
        <v>262541.78000000003</v>
      </c>
      <c r="X71" s="44">
        <f t="shared" si="52"/>
        <v>102885.57</v>
      </c>
      <c r="Y71" s="44">
        <f t="shared" si="52"/>
        <v>417677.42</v>
      </c>
      <c r="Z71" s="44">
        <f t="shared" si="52"/>
        <v>6076636.8300000001</v>
      </c>
      <c r="AA71" s="44">
        <f t="shared" si="52"/>
        <v>1123363.17</v>
      </c>
      <c r="AB71" s="45">
        <f t="shared" ref="AB71" si="53">Z71/B71</f>
        <v>0.84397733750000004</v>
      </c>
      <c r="AC71" s="47"/>
    </row>
    <row r="72" spans="1:29" s="39" customFormat="1" ht="15" customHeight="1" x14ac:dyDescent="0.3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8"/>
    </row>
    <row r="73" spans="1:29" s="39" customFormat="1" ht="15" customHeight="1" x14ac:dyDescent="0.3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8"/>
    </row>
    <row r="74" spans="1:29" s="39" customFormat="1" ht="15" customHeight="1" x14ac:dyDescent="0.35">
      <c r="A74" s="40" t="s">
        <v>48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8"/>
    </row>
    <row r="75" spans="1:29" s="39" customFormat="1" ht="18" customHeight="1" x14ac:dyDescent="0.3">
      <c r="A75" s="41" t="s">
        <v>36</v>
      </c>
      <c r="B75" s="37">
        <f>[1]consoCURRENT!E1551</f>
        <v>0</v>
      </c>
      <c r="C75" s="37">
        <f>[1]consoCURRENT!F1551</f>
        <v>0</v>
      </c>
      <c r="D75" s="37">
        <f>[1]consoCURRENT!G1551</f>
        <v>0</v>
      </c>
      <c r="E75" s="37">
        <f>[1]consoCURRENT!H1551</f>
        <v>0</v>
      </c>
      <c r="F75" s="37">
        <f>[1]consoCURRENT!I1551</f>
        <v>0</v>
      </c>
      <c r="G75" s="37">
        <f>[1]consoCURRENT!J1551</f>
        <v>0</v>
      </c>
      <c r="H75" s="37">
        <f>[1]consoCURRENT!K1551</f>
        <v>0</v>
      </c>
      <c r="I75" s="37">
        <f>[1]consoCURRENT!L1551</f>
        <v>0</v>
      </c>
      <c r="J75" s="37">
        <f>[1]consoCURRENT!M1551</f>
        <v>0</v>
      </c>
      <c r="K75" s="37">
        <f>[1]consoCURRENT!N1551</f>
        <v>0</v>
      </c>
      <c r="L75" s="37">
        <f>[1]consoCURRENT!O1551</f>
        <v>0</v>
      </c>
      <c r="M75" s="37">
        <f>[1]consoCURRENT!P1551</f>
        <v>0</v>
      </c>
      <c r="N75" s="37">
        <f>[1]consoCURRENT!Q1551</f>
        <v>0</v>
      </c>
      <c r="O75" s="37">
        <f>[1]consoCURRENT!R1551</f>
        <v>0</v>
      </c>
      <c r="P75" s="37">
        <f>[1]consoCURRENT!S1551</f>
        <v>0</v>
      </c>
      <c r="Q75" s="37">
        <f>[1]consoCURRENT!T1551</f>
        <v>0</v>
      </c>
      <c r="R75" s="37">
        <f>[1]consoCURRENT!U1551</f>
        <v>0</v>
      </c>
      <c r="S75" s="37">
        <f>[1]consoCURRENT!V1551</f>
        <v>0</v>
      </c>
      <c r="T75" s="37">
        <f>[1]consoCURRENT!W1551</f>
        <v>0</v>
      </c>
      <c r="U75" s="37">
        <f>[1]consoCURRENT!X1551</f>
        <v>0</v>
      </c>
      <c r="V75" s="37">
        <f>[1]consoCURRENT!Y1551</f>
        <v>0</v>
      </c>
      <c r="W75" s="37">
        <f>[1]consoCURRENT!Z1551</f>
        <v>0</v>
      </c>
      <c r="X75" s="37">
        <f>[1]consoCURRENT!AA1551</f>
        <v>0</v>
      </c>
      <c r="Y75" s="37">
        <f>[1]consoCURRENT!AB1551</f>
        <v>0</v>
      </c>
      <c r="Z75" s="37">
        <f>SUM(M75:Y75)</f>
        <v>0</v>
      </c>
      <c r="AA75" s="37">
        <f>B75-Z75</f>
        <v>0</v>
      </c>
      <c r="AB75" s="42"/>
      <c r="AC75" s="38"/>
    </row>
    <row r="76" spans="1:29" s="39" customFormat="1" ht="18" customHeight="1" x14ac:dyDescent="0.3">
      <c r="A76" s="41" t="s">
        <v>37</v>
      </c>
      <c r="B76" s="37">
        <f>[1]consoCURRENT!E1663</f>
        <v>11718000</v>
      </c>
      <c r="C76" s="37">
        <f>[1]consoCURRENT!F1663</f>
        <v>0</v>
      </c>
      <c r="D76" s="37">
        <f>[1]consoCURRENT!G1663</f>
        <v>0</v>
      </c>
      <c r="E76" s="37">
        <f>[1]consoCURRENT!H1663</f>
        <v>3552434.1800000006</v>
      </c>
      <c r="F76" s="37">
        <f>[1]consoCURRENT!I1663</f>
        <v>3191152.4</v>
      </c>
      <c r="G76" s="37">
        <f>[1]consoCURRENT!J1663</f>
        <v>2517712.65</v>
      </c>
      <c r="H76" s="37">
        <f>[1]consoCURRENT!K1663</f>
        <v>2456700.77</v>
      </c>
      <c r="I76" s="37">
        <f>[1]consoCURRENT!L1663</f>
        <v>0</v>
      </c>
      <c r="J76" s="37">
        <f>[1]consoCURRENT!M1663</f>
        <v>0</v>
      </c>
      <c r="K76" s="37">
        <f>[1]consoCURRENT!N1663</f>
        <v>0</v>
      </c>
      <c r="L76" s="37">
        <f>[1]consoCURRENT!O1663</f>
        <v>0</v>
      </c>
      <c r="M76" s="37">
        <f>[1]consoCURRENT!P1663</f>
        <v>0</v>
      </c>
      <c r="N76" s="37">
        <f>[1]consoCURRENT!Q1663</f>
        <v>656030.48</v>
      </c>
      <c r="O76" s="37">
        <f>[1]consoCURRENT!R1663</f>
        <v>1394198.3199999998</v>
      </c>
      <c r="P76" s="37">
        <f>[1]consoCURRENT!S1663</f>
        <v>1502205.38</v>
      </c>
      <c r="Q76" s="37">
        <f>[1]consoCURRENT!T1663</f>
        <v>1032898.26</v>
      </c>
      <c r="R76" s="37">
        <f>[1]consoCURRENT!U1663</f>
        <v>1378581.7000000002</v>
      </c>
      <c r="S76" s="37">
        <f>[1]consoCURRENT!V1663</f>
        <v>779672.44000000006</v>
      </c>
      <c r="T76" s="37">
        <f>[1]consoCURRENT!W1663</f>
        <v>1223618.5600000001</v>
      </c>
      <c r="U76" s="37">
        <f>[1]consoCURRENT!X1663</f>
        <v>627995.66999999993</v>
      </c>
      <c r="V76" s="37">
        <f>[1]consoCURRENT!Y1663</f>
        <v>666098.42000000004</v>
      </c>
      <c r="W76" s="37">
        <f>[1]consoCURRENT!Z1663</f>
        <v>73624.45</v>
      </c>
      <c r="X76" s="37">
        <f>[1]consoCURRENT!AA1663</f>
        <v>399123.21</v>
      </c>
      <c r="Y76" s="37">
        <f>[1]consoCURRENT!AB1663</f>
        <v>1983953.1100000003</v>
      </c>
      <c r="Z76" s="37">
        <f t="shared" ref="Z76:Z78" si="54">SUM(M76:Y76)</f>
        <v>11718000</v>
      </c>
      <c r="AA76" s="37">
        <f t="shared" ref="AA76:AA78" si="55">B76-Z76</f>
        <v>0</v>
      </c>
      <c r="AB76" s="42">
        <f t="shared" ref="AB76" si="56">Z76/B76</f>
        <v>1</v>
      </c>
      <c r="AC76" s="38"/>
    </row>
    <row r="77" spans="1:29" s="39" customFormat="1" ht="18" customHeight="1" x14ac:dyDescent="0.3">
      <c r="A77" s="41" t="s">
        <v>38</v>
      </c>
      <c r="B77" s="37">
        <f>[1]consoCURRENT!E1669</f>
        <v>0</v>
      </c>
      <c r="C77" s="37">
        <f>[1]consoCURRENT!F1669</f>
        <v>0</v>
      </c>
      <c r="D77" s="37">
        <f>[1]consoCURRENT!G1669</f>
        <v>0</v>
      </c>
      <c r="E77" s="37">
        <f>[1]consoCURRENT!H1669</f>
        <v>0</v>
      </c>
      <c r="F77" s="37">
        <f>[1]consoCURRENT!I1669</f>
        <v>0</v>
      </c>
      <c r="G77" s="37">
        <f>[1]consoCURRENT!J1669</f>
        <v>0</v>
      </c>
      <c r="H77" s="37">
        <f>[1]consoCURRENT!K1669</f>
        <v>0</v>
      </c>
      <c r="I77" s="37">
        <f>[1]consoCURRENT!L1669</f>
        <v>0</v>
      </c>
      <c r="J77" s="37">
        <f>[1]consoCURRENT!M1669</f>
        <v>0</v>
      </c>
      <c r="K77" s="37">
        <f>[1]consoCURRENT!N1669</f>
        <v>0</v>
      </c>
      <c r="L77" s="37">
        <f>[1]consoCURRENT!O1669</f>
        <v>0</v>
      </c>
      <c r="M77" s="37">
        <f>[1]consoCURRENT!P1669</f>
        <v>0</v>
      </c>
      <c r="N77" s="37">
        <f>[1]consoCURRENT!Q1669</f>
        <v>0</v>
      </c>
      <c r="O77" s="37">
        <f>[1]consoCURRENT!R1669</f>
        <v>0</v>
      </c>
      <c r="P77" s="37">
        <f>[1]consoCURRENT!S1669</f>
        <v>0</v>
      </c>
      <c r="Q77" s="37">
        <f>[1]consoCURRENT!T1669</f>
        <v>0</v>
      </c>
      <c r="R77" s="37">
        <f>[1]consoCURRENT!U1669</f>
        <v>0</v>
      </c>
      <c r="S77" s="37">
        <f>[1]consoCURRENT!V1669</f>
        <v>0</v>
      </c>
      <c r="T77" s="37">
        <f>[1]consoCURRENT!W1669</f>
        <v>0</v>
      </c>
      <c r="U77" s="37">
        <f>[1]consoCURRENT!X1669</f>
        <v>0</v>
      </c>
      <c r="V77" s="37">
        <f>[1]consoCURRENT!Y1669</f>
        <v>0</v>
      </c>
      <c r="W77" s="37">
        <f>[1]consoCURRENT!Z1669</f>
        <v>0</v>
      </c>
      <c r="X77" s="37">
        <f>[1]consoCURRENT!AA1669</f>
        <v>0</v>
      </c>
      <c r="Y77" s="37">
        <f>[1]consoCURRENT!AB1669</f>
        <v>0</v>
      </c>
      <c r="Z77" s="37">
        <f t="shared" si="54"/>
        <v>0</v>
      </c>
      <c r="AA77" s="37">
        <f t="shared" si="55"/>
        <v>0</v>
      </c>
      <c r="AB77" s="42"/>
      <c r="AC77" s="38"/>
    </row>
    <row r="78" spans="1:29" s="39" customFormat="1" ht="18" customHeight="1" x14ac:dyDescent="0.3">
      <c r="A78" s="41" t="s">
        <v>39</v>
      </c>
      <c r="B78" s="37">
        <f>[1]consoCURRENT!E1698</f>
        <v>0</v>
      </c>
      <c r="C78" s="37">
        <f>[1]consoCURRENT!F1698</f>
        <v>0</v>
      </c>
      <c r="D78" s="37">
        <f>[1]consoCURRENT!G1698</f>
        <v>0</v>
      </c>
      <c r="E78" s="37">
        <f>[1]consoCURRENT!H1698</f>
        <v>0</v>
      </c>
      <c r="F78" s="37">
        <f>[1]consoCURRENT!I1698</f>
        <v>0</v>
      </c>
      <c r="G78" s="37">
        <f>[1]consoCURRENT!J1698</f>
        <v>0</v>
      </c>
      <c r="H78" s="37">
        <f>[1]consoCURRENT!K1698</f>
        <v>0</v>
      </c>
      <c r="I78" s="37">
        <f>[1]consoCURRENT!L1698</f>
        <v>0</v>
      </c>
      <c r="J78" s="37">
        <f>[1]consoCURRENT!M1698</f>
        <v>0</v>
      </c>
      <c r="K78" s="37">
        <f>[1]consoCURRENT!N1698</f>
        <v>0</v>
      </c>
      <c r="L78" s="37">
        <f>[1]consoCURRENT!O1698</f>
        <v>0</v>
      </c>
      <c r="M78" s="37">
        <f>[1]consoCURRENT!P1698</f>
        <v>0</v>
      </c>
      <c r="N78" s="37">
        <f>[1]consoCURRENT!Q1698</f>
        <v>0</v>
      </c>
      <c r="O78" s="37">
        <f>[1]consoCURRENT!R1698</f>
        <v>0</v>
      </c>
      <c r="P78" s="37">
        <f>[1]consoCURRENT!S1698</f>
        <v>0</v>
      </c>
      <c r="Q78" s="37">
        <f>[1]consoCURRENT!T1698</f>
        <v>0</v>
      </c>
      <c r="R78" s="37">
        <f>[1]consoCURRENT!U1698</f>
        <v>0</v>
      </c>
      <c r="S78" s="37">
        <f>[1]consoCURRENT!V1698</f>
        <v>0</v>
      </c>
      <c r="T78" s="37">
        <f>[1]consoCURRENT!W1698</f>
        <v>0</v>
      </c>
      <c r="U78" s="37">
        <f>[1]consoCURRENT!X1698</f>
        <v>0</v>
      </c>
      <c r="V78" s="37">
        <f>[1]consoCURRENT!Y1698</f>
        <v>0</v>
      </c>
      <c r="W78" s="37">
        <f>[1]consoCURRENT!Z1698</f>
        <v>0</v>
      </c>
      <c r="X78" s="37">
        <f>[1]consoCURRENT!AA1698</f>
        <v>0</v>
      </c>
      <c r="Y78" s="37">
        <f>[1]consoCURRENT!AB1698</f>
        <v>0</v>
      </c>
      <c r="Z78" s="37">
        <f t="shared" si="54"/>
        <v>0</v>
      </c>
      <c r="AA78" s="37">
        <f t="shared" si="55"/>
        <v>0</v>
      </c>
      <c r="AB78" s="42"/>
      <c r="AC78" s="38"/>
    </row>
    <row r="79" spans="1:29" s="39" customFormat="1" ht="18" customHeight="1" x14ac:dyDescent="0.3">
      <c r="A79" s="43" t="s">
        <v>40</v>
      </c>
      <c r="B79" s="44">
        <f>SUM(B75:B78)</f>
        <v>11718000</v>
      </c>
      <c r="C79" s="44">
        <f t="shared" ref="C79:AA79" si="57">SUM(C75:C78)</f>
        <v>0</v>
      </c>
      <c r="D79" s="44">
        <f t="shared" si="57"/>
        <v>0</v>
      </c>
      <c r="E79" s="44">
        <f t="shared" si="57"/>
        <v>3552434.1800000006</v>
      </c>
      <c r="F79" s="44">
        <f t="shared" si="57"/>
        <v>3191152.4</v>
      </c>
      <c r="G79" s="44">
        <f t="shared" si="57"/>
        <v>2517712.65</v>
      </c>
      <c r="H79" s="44">
        <f t="shared" si="57"/>
        <v>2456700.77</v>
      </c>
      <c r="I79" s="44">
        <f t="shared" si="57"/>
        <v>0</v>
      </c>
      <c r="J79" s="44">
        <f t="shared" si="57"/>
        <v>0</v>
      </c>
      <c r="K79" s="44">
        <f t="shared" si="57"/>
        <v>0</v>
      </c>
      <c r="L79" s="44">
        <f t="shared" si="57"/>
        <v>0</v>
      </c>
      <c r="M79" s="44">
        <f t="shared" si="57"/>
        <v>0</v>
      </c>
      <c r="N79" s="44">
        <f t="shared" si="57"/>
        <v>656030.48</v>
      </c>
      <c r="O79" s="44">
        <f t="shared" si="57"/>
        <v>1394198.3199999998</v>
      </c>
      <c r="P79" s="44">
        <f t="shared" si="57"/>
        <v>1502205.38</v>
      </c>
      <c r="Q79" s="44">
        <f t="shared" si="57"/>
        <v>1032898.26</v>
      </c>
      <c r="R79" s="44">
        <f t="shared" si="57"/>
        <v>1378581.7000000002</v>
      </c>
      <c r="S79" s="44">
        <f t="shared" si="57"/>
        <v>779672.44000000006</v>
      </c>
      <c r="T79" s="44">
        <f t="shared" si="57"/>
        <v>1223618.5600000001</v>
      </c>
      <c r="U79" s="44">
        <f t="shared" si="57"/>
        <v>627995.66999999993</v>
      </c>
      <c r="V79" s="44">
        <f t="shared" si="57"/>
        <v>666098.42000000004</v>
      </c>
      <c r="W79" s="44">
        <f t="shared" si="57"/>
        <v>73624.45</v>
      </c>
      <c r="X79" s="44">
        <f t="shared" si="57"/>
        <v>399123.21</v>
      </c>
      <c r="Y79" s="44">
        <f t="shared" si="57"/>
        <v>1983953.1100000003</v>
      </c>
      <c r="Z79" s="44">
        <f t="shared" si="57"/>
        <v>11718000</v>
      </c>
      <c r="AA79" s="44">
        <f t="shared" si="57"/>
        <v>0</v>
      </c>
      <c r="AB79" s="45">
        <f t="shared" ref="AB79" si="58">Z79/B79</f>
        <v>1</v>
      </c>
      <c r="AC79" s="38"/>
    </row>
    <row r="80" spans="1:29" s="39" customFormat="1" ht="18" customHeight="1" x14ac:dyDescent="0.3">
      <c r="A80" s="46" t="s">
        <v>41</v>
      </c>
      <c r="B80" s="37">
        <f>[1]consoCURRENT!E1702</f>
        <v>0</v>
      </c>
      <c r="C80" s="37">
        <f>[1]consoCURRENT!F1702</f>
        <v>0</v>
      </c>
      <c r="D80" s="37">
        <f>[1]consoCURRENT!G1702</f>
        <v>0</v>
      </c>
      <c r="E80" s="37">
        <f>[1]consoCURRENT!H1702</f>
        <v>0</v>
      </c>
      <c r="F80" s="37">
        <f>[1]consoCURRENT!I1702</f>
        <v>0</v>
      </c>
      <c r="G80" s="37">
        <f>[1]consoCURRENT!J1702</f>
        <v>0</v>
      </c>
      <c r="H80" s="37">
        <f>[1]consoCURRENT!K1702</f>
        <v>0</v>
      </c>
      <c r="I80" s="37">
        <f>[1]consoCURRENT!L1702</f>
        <v>0</v>
      </c>
      <c r="J80" s="37">
        <f>[1]consoCURRENT!M1702</f>
        <v>0</v>
      </c>
      <c r="K80" s="37">
        <f>[1]consoCURRENT!N1702</f>
        <v>0</v>
      </c>
      <c r="L80" s="37">
        <f>[1]consoCURRENT!O1702</f>
        <v>0</v>
      </c>
      <c r="M80" s="37">
        <f>[1]consoCURRENT!P1702</f>
        <v>0</v>
      </c>
      <c r="N80" s="37">
        <f>[1]consoCURRENT!Q1702</f>
        <v>0</v>
      </c>
      <c r="O80" s="37">
        <f>[1]consoCURRENT!R1702</f>
        <v>0</v>
      </c>
      <c r="P80" s="37">
        <f>[1]consoCURRENT!S1702</f>
        <v>0</v>
      </c>
      <c r="Q80" s="37">
        <f>[1]consoCURRENT!T1702</f>
        <v>0</v>
      </c>
      <c r="R80" s="37">
        <f>[1]consoCURRENT!U1702</f>
        <v>0</v>
      </c>
      <c r="S80" s="37">
        <f>[1]consoCURRENT!V1702</f>
        <v>0</v>
      </c>
      <c r="T80" s="37">
        <f>[1]consoCURRENT!W1702</f>
        <v>0</v>
      </c>
      <c r="U80" s="37">
        <f>[1]consoCURRENT!X1702</f>
        <v>0</v>
      </c>
      <c r="V80" s="37">
        <f>[1]consoCURRENT!Y1702</f>
        <v>0</v>
      </c>
      <c r="W80" s="37">
        <f>[1]consoCURRENT!Z1702</f>
        <v>0</v>
      </c>
      <c r="X80" s="37">
        <f>[1]consoCURRENT!AA1702</f>
        <v>0</v>
      </c>
      <c r="Y80" s="37">
        <f>[1]consoCURRENT!AB1702</f>
        <v>0</v>
      </c>
      <c r="Z80" s="37">
        <f t="shared" ref="Z80" si="59">SUM(M80:Y80)</f>
        <v>0</v>
      </c>
      <c r="AA80" s="37">
        <f t="shared" ref="AA80" si="60">B80-Z80</f>
        <v>0</v>
      </c>
      <c r="AB80" s="42"/>
      <c r="AC80" s="38"/>
    </row>
    <row r="81" spans="1:29" s="39" customFormat="1" ht="18" customHeight="1" x14ac:dyDescent="0.3">
      <c r="A81" s="43" t="s">
        <v>42</v>
      </c>
      <c r="B81" s="44">
        <f>B80+B79</f>
        <v>11718000</v>
      </c>
      <c r="C81" s="44">
        <f t="shared" ref="C81:AA81" si="61">C80+C79</f>
        <v>0</v>
      </c>
      <c r="D81" s="44">
        <f t="shared" si="61"/>
        <v>0</v>
      </c>
      <c r="E81" s="44">
        <f t="shared" si="61"/>
        <v>3552434.1800000006</v>
      </c>
      <c r="F81" s="44">
        <f t="shared" si="61"/>
        <v>3191152.4</v>
      </c>
      <c r="G81" s="44">
        <f t="shared" si="61"/>
        <v>2517712.65</v>
      </c>
      <c r="H81" s="44">
        <f t="shared" si="61"/>
        <v>2456700.77</v>
      </c>
      <c r="I81" s="44">
        <f t="shared" si="61"/>
        <v>0</v>
      </c>
      <c r="J81" s="44">
        <f t="shared" si="61"/>
        <v>0</v>
      </c>
      <c r="K81" s="44">
        <f t="shared" si="61"/>
        <v>0</v>
      </c>
      <c r="L81" s="44">
        <f t="shared" si="61"/>
        <v>0</v>
      </c>
      <c r="M81" s="44">
        <f t="shared" si="61"/>
        <v>0</v>
      </c>
      <c r="N81" s="44">
        <f t="shared" si="61"/>
        <v>656030.48</v>
      </c>
      <c r="O81" s="44">
        <f t="shared" si="61"/>
        <v>1394198.3199999998</v>
      </c>
      <c r="P81" s="44">
        <f t="shared" si="61"/>
        <v>1502205.38</v>
      </c>
      <c r="Q81" s="44">
        <f t="shared" si="61"/>
        <v>1032898.26</v>
      </c>
      <c r="R81" s="44">
        <f t="shared" si="61"/>
        <v>1378581.7000000002</v>
      </c>
      <c r="S81" s="44">
        <f t="shared" si="61"/>
        <v>779672.44000000006</v>
      </c>
      <c r="T81" s="44">
        <f t="shared" si="61"/>
        <v>1223618.5600000001</v>
      </c>
      <c r="U81" s="44">
        <f t="shared" si="61"/>
        <v>627995.66999999993</v>
      </c>
      <c r="V81" s="44">
        <f t="shared" si="61"/>
        <v>666098.42000000004</v>
      </c>
      <c r="W81" s="44">
        <f t="shared" si="61"/>
        <v>73624.45</v>
      </c>
      <c r="X81" s="44">
        <f t="shared" si="61"/>
        <v>399123.21</v>
      </c>
      <c r="Y81" s="44">
        <f t="shared" si="61"/>
        <v>1983953.1100000003</v>
      </c>
      <c r="Z81" s="44">
        <f t="shared" si="61"/>
        <v>11718000</v>
      </c>
      <c r="AA81" s="44">
        <f t="shared" si="61"/>
        <v>0</v>
      </c>
      <c r="AB81" s="45">
        <f t="shared" ref="AB81" si="62">Z81/B81</f>
        <v>1</v>
      </c>
      <c r="AC81" s="47"/>
    </row>
    <row r="82" spans="1:29" s="39" customFormat="1" ht="15" customHeight="1" x14ac:dyDescent="0.3">
      <c r="A82" s="36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8"/>
    </row>
    <row r="83" spans="1:29" s="39" customFormat="1" ht="15" customHeight="1" x14ac:dyDescent="0.3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8"/>
    </row>
    <row r="84" spans="1:29" s="39" customFormat="1" ht="15" customHeight="1" x14ac:dyDescent="0.35">
      <c r="A84" s="40" t="s">
        <v>49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8"/>
    </row>
    <row r="85" spans="1:29" s="39" customFormat="1" ht="18" customHeight="1" x14ac:dyDescent="0.3">
      <c r="A85" s="41" t="s">
        <v>36</v>
      </c>
      <c r="B85" s="37">
        <f>[1]consoCURRENT!E1762</f>
        <v>0</v>
      </c>
      <c r="C85" s="37">
        <f>[1]consoCURRENT!F1762</f>
        <v>0</v>
      </c>
      <c r="D85" s="37">
        <f>[1]consoCURRENT!G1762</f>
        <v>0</v>
      </c>
      <c r="E85" s="37">
        <f>[1]consoCURRENT!H1762</f>
        <v>0</v>
      </c>
      <c r="F85" s="37">
        <f>[1]consoCURRENT!I1762</f>
        <v>0</v>
      </c>
      <c r="G85" s="37">
        <f>[1]consoCURRENT!J1762</f>
        <v>0</v>
      </c>
      <c r="H85" s="37">
        <f>[1]consoCURRENT!K1762</f>
        <v>0</v>
      </c>
      <c r="I85" s="37">
        <f>[1]consoCURRENT!L1762</f>
        <v>0</v>
      </c>
      <c r="J85" s="37">
        <f>[1]consoCURRENT!M1762</f>
        <v>0</v>
      </c>
      <c r="K85" s="37">
        <f>[1]consoCURRENT!N1762</f>
        <v>0</v>
      </c>
      <c r="L85" s="37">
        <f>[1]consoCURRENT!O1762</f>
        <v>0</v>
      </c>
      <c r="M85" s="37">
        <f>[1]consoCURRENT!P1762</f>
        <v>0</v>
      </c>
      <c r="N85" s="37">
        <f>[1]consoCURRENT!Q1762</f>
        <v>0</v>
      </c>
      <c r="O85" s="37">
        <f>[1]consoCURRENT!R1762</f>
        <v>0</v>
      </c>
      <c r="P85" s="37">
        <f>[1]consoCURRENT!S1762</f>
        <v>0</v>
      </c>
      <c r="Q85" s="37">
        <f>[1]consoCURRENT!T1762</f>
        <v>0</v>
      </c>
      <c r="R85" s="37">
        <f>[1]consoCURRENT!U1762</f>
        <v>0</v>
      </c>
      <c r="S85" s="37">
        <f>[1]consoCURRENT!V1762</f>
        <v>0</v>
      </c>
      <c r="T85" s="37">
        <f>[1]consoCURRENT!W1762</f>
        <v>0</v>
      </c>
      <c r="U85" s="37">
        <f>[1]consoCURRENT!X1762</f>
        <v>0</v>
      </c>
      <c r="V85" s="37">
        <f>[1]consoCURRENT!Y1762</f>
        <v>0</v>
      </c>
      <c r="W85" s="37">
        <f>[1]consoCURRENT!Z1762</f>
        <v>0</v>
      </c>
      <c r="X85" s="37">
        <f>[1]consoCURRENT!AA1762</f>
        <v>0</v>
      </c>
      <c r="Y85" s="37">
        <f>[1]consoCURRENT!AB1762</f>
        <v>0</v>
      </c>
      <c r="Z85" s="37">
        <f>SUM(M85:Y85)</f>
        <v>0</v>
      </c>
      <c r="AA85" s="37">
        <f>B85-Z85</f>
        <v>0</v>
      </c>
      <c r="AB85" s="42"/>
      <c r="AC85" s="38"/>
    </row>
    <row r="86" spans="1:29" s="39" customFormat="1" ht="18" customHeight="1" x14ac:dyDescent="0.3">
      <c r="A86" s="41" t="s">
        <v>37</v>
      </c>
      <c r="B86" s="37">
        <f>[1]consoCURRENT!E1874</f>
        <v>15024999.999999998</v>
      </c>
      <c r="C86" s="37">
        <f>[1]consoCURRENT!F1874</f>
        <v>0</v>
      </c>
      <c r="D86" s="37">
        <f>[1]consoCURRENT!G1874</f>
        <v>0</v>
      </c>
      <c r="E86" s="37">
        <f>[1]consoCURRENT!H1874</f>
        <v>5493580.3300000001</v>
      </c>
      <c r="F86" s="37">
        <f>[1]consoCURRENT!I1874</f>
        <v>841530.8</v>
      </c>
      <c r="G86" s="37">
        <f>[1]consoCURRENT!J1874</f>
        <v>3332057.04</v>
      </c>
      <c r="H86" s="37">
        <f>[1]consoCURRENT!K1874</f>
        <v>5357831.8299999991</v>
      </c>
      <c r="I86" s="37">
        <f>[1]consoCURRENT!L1874</f>
        <v>0</v>
      </c>
      <c r="J86" s="37">
        <f>[1]consoCURRENT!M1874</f>
        <v>0</v>
      </c>
      <c r="K86" s="37">
        <f>[1]consoCURRENT!N1874</f>
        <v>0</v>
      </c>
      <c r="L86" s="37">
        <f>[1]consoCURRENT!O1874</f>
        <v>0</v>
      </c>
      <c r="M86" s="37">
        <f>[1]consoCURRENT!P1874</f>
        <v>0</v>
      </c>
      <c r="N86" s="37">
        <f>[1]consoCURRENT!Q1874</f>
        <v>3872847.8699999996</v>
      </c>
      <c r="O86" s="37">
        <f>[1]consoCURRENT!R1874</f>
        <v>1337055.21</v>
      </c>
      <c r="P86" s="37">
        <f>[1]consoCURRENT!S1874</f>
        <v>283677.25</v>
      </c>
      <c r="Q86" s="37">
        <f>[1]consoCURRENT!T1874</f>
        <v>210000</v>
      </c>
      <c r="R86" s="37">
        <f>[1]consoCURRENT!U1874</f>
        <v>349761.96</v>
      </c>
      <c r="S86" s="37">
        <f>[1]consoCURRENT!V1874</f>
        <v>281768.84000000008</v>
      </c>
      <c r="T86" s="37">
        <f>[1]consoCURRENT!W1874</f>
        <v>1640159.85</v>
      </c>
      <c r="U86" s="37">
        <f>[1]consoCURRENT!X1874</f>
        <v>1029647.33</v>
      </c>
      <c r="V86" s="37">
        <f>[1]consoCURRENT!Y1874</f>
        <v>662249.86</v>
      </c>
      <c r="W86" s="37">
        <f>[1]consoCURRENT!Z1874</f>
        <v>1368485.2399999998</v>
      </c>
      <c r="X86" s="37">
        <f>[1]consoCURRENT!AA1874</f>
        <v>884550.32</v>
      </c>
      <c r="Y86" s="37">
        <f>[1]consoCURRENT!AB1874</f>
        <v>3104796.2699999996</v>
      </c>
      <c r="Z86" s="37">
        <f t="shared" ref="Z86:Z88" si="63">SUM(M86:Y86)</f>
        <v>15025000</v>
      </c>
      <c r="AA86" s="37">
        <f t="shared" ref="AA86:AA88" si="64">B86-Z86</f>
        <v>0</v>
      </c>
      <c r="AB86" s="42">
        <f t="shared" ref="AB86" si="65">Z86/B86</f>
        <v>1.0000000000000002</v>
      </c>
      <c r="AC86" s="38"/>
    </row>
    <row r="87" spans="1:29" s="39" customFormat="1" ht="18" customHeight="1" x14ac:dyDescent="0.3">
      <c r="A87" s="41" t="s">
        <v>38</v>
      </c>
      <c r="B87" s="37">
        <f>[1]consoCURRENT!E1880</f>
        <v>0</v>
      </c>
      <c r="C87" s="37">
        <f>[1]consoCURRENT!F1880</f>
        <v>0</v>
      </c>
      <c r="D87" s="37">
        <f>[1]consoCURRENT!G1880</f>
        <v>0</v>
      </c>
      <c r="E87" s="37">
        <f>[1]consoCURRENT!H1880</f>
        <v>0</v>
      </c>
      <c r="F87" s="37">
        <f>[1]consoCURRENT!I1880</f>
        <v>0</v>
      </c>
      <c r="G87" s="37">
        <f>[1]consoCURRENT!J1880</f>
        <v>0</v>
      </c>
      <c r="H87" s="37">
        <f>[1]consoCURRENT!K1880</f>
        <v>0</v>
      </c>
      <c r="I87" s="37">
        <f>[1]consoCURRENT!L1880</f>
        <v>0</v>
      </c>
      <c r="J87" s="37">
        <f>[1]consoCURRENT!M1880</f>
        <v>0</v>
      </c>
      <c r="K87" s="37">
        <f>[1]consoCURRENT!N1880</f>
        <v>0</v>
      </c>
      <c r="L87" s="37">
        <f>[1]consoCURRENT!O1880</f>
        <v>0</v>
      </c>
      <c r="M87" s="37">
        <f>[1]consoCURRENT!P1880</f>
        <v>0</v>
      </c>
      <c r="N87" s="37">
        <f>[1]consoCURRENT!Q1880</f>
        <v>0</v>
      </c>
      <c r="O87" s="37">
        <f>[1]consoCURRENT!R1880</f>
        <v>0</v>
      </c>
      <c r="P87" s="37">
        <f>[1]consoCURRENT!S1880</f>
        <v>0</v>
      </c>
      <c r="Q87" s="37">
        <f>[1]consoCURRENT!T1880</f>
        <v>0</v>
      </c>
      <c r="R87" s="37">
        <f>[1]consoCURRENT!U1880</f>
        <v>0</v>
      </c>
      <c r="S87" s="37">
        <f>[1]consoCURRENT!V1880</f>
        <v>0</v>
      </c>
      <c r="T87" s="37">
        <f>[1]consoCURRENT!W1880</f>
        <v>0</v>
      </c>
      <c r="U87" s="37">
        <f>[1]consoCURRENT!X1880</f>
        <v>0</v>
      </c>
      <c r="V87" s="37">
        <f>[1]consoCURRENT!Y1880</f>
        <v>0</v>
      </c>
      <c r="W87" s="37">
        <f>[1]consoCURRENT!Z1880</f>
        <v>0</v>
      </c>
      <c r="X87" s="37">
        <f>[1]consoCURRENT!AA1880</f>
        <v>0</v>
      </c>
      <c r="Y87" s="37">
        <f>[1]consoCURRENT!AB1880</f>
        <v>0</v>
      </c>
      <c r="Z87" s="37">
        <f t="shared" si="63"/>
        <v>0</v>
      </c>
      <c r="AA87" s="37">
        <f t="shared" si="64"/>
        <v>0</v>
      </c>
      <c r="AB87" s="42"/>
      <c r="AC87" s="38"/>
    </row>
    <row r="88" spans="1:29" s="39" customFormat="1" ht="18" customHeight="1" x14ac:dyDescent="0.3">
      <c r="A88" s="41" t="s">
        <v>39</v>
      </c>
      <c r="B88" s="37">
        <f>[1]consoCURRENT!E1909</f>
        <v>0</v>
      </c>
      <c r="C88" s="37">
        <f>[1]consoCURRENT!F1909</f>
        <v>0</v>
      </c>
      <c r="D88" s="37">
        <f>[1]consoCURRENT!G1909</f>
        <v>0</v>
      </c>
      <c r="E88" s="37">
        <f>[1]consoCURRENT!H1909</f>
        <v>0</v>
      </c>
      <c r="F88" s="37">
        <f>[1]consoCURRENT!I1909</f>
        <v>0</v>
      </c>
      <c r="G88" s="37">
        <f>[1]consoCURRENT!J1909</f>
        <v>0</v>
      </c>
      <c r="H88" s="37">
        <f>[1]consoCURRENT!K1909</f>
        <v>0</v>
      </c>
      <c r="I88" s="37">
        <f>[1]consoCURRENT!L1909</f>
        <v>0</v>
      </c>
      <c r="J88" s="37">
        <f>[1]consoCURRENT!M1909</f>
        <v>0</v>
      </c>
      <c r="K88" s="37">
        <f>[1]consoCURRENT!N1909</f>
        <v>0</v>
      </c>
      <c r="L88" s="37">
        <f>[1]consoCURRENT!O1909</f>
        <v>0</v>
      </c>
      <c r="M88" s="37">
        <f>[1]consoCURRENT!P1909</f>
        <v>0</v>
      </c>
      <c r="N88" s="37">
        <f>[1]consoCURRENT!Q1909</f>
        <v>0</v>
      </c>
      <c r="O88" s="37">
        <f>[1]consoCURRENT!R1909</f>
        <v>0</v>
      </c>
      <c r="P88" s="37">
        <f>[1]consoCURRENT!S1909</f>
        <v>0</v>
      </c>
      <c r="Q88" s="37">
        <f>[1]consoCURRENT!T1909</f>
        <v>0</v>
      </c>
      <c r="R88" s="37">
        <f>[1]consoCURRENT!U1909</f>
        <v>0</v>
      </c>
      <c r="S88" s="37">
        <f>[1]consoCURRENT!V1909</f>
        <v>0</v>
      </c>
      <c r="T88" s="37">
        <f>[1]consoCURRENT!W1909</f>
        <v>0</v>
      </c>
      <c r="U88" s="37">
        <f>[1]consoCURRENT!X1909</f>
        <v>0</v>
      </c>
      <c r="V88" s="37">
        <f>[1]consoCURRENT!Y1909</f>
        <v>0</v>
      </c>
      <c r="W88" s="37">
        <f>[1]consoCURRENT!Z1909</f>
        <v>0</v>
      </c>
      <c r="X88" s="37">
        <f>[1]consoCURRENT!AA1909</f>
        <v>0</v>
      </c>
      <c r="Y88" s="37">
        <f>[1]consoCURRENT!AB1909</f>
        <v>0</v>
      </c>
      <c r="Z88" s="37">
        <f t="shared" si="63"/>
        <v>0</v>
      </c>
      <c r="AA88" s="37">
        <f t="shared" si="64"/>
        <v>0</v>
      </c>
      <c r="AB88" s="42"/>
      <c r="AC88" s="38"/>
    </row>
    <row r="89" spans="1:29" s="39" customFormat="1" ht="18" customHeight="1" x14ac:dyDescent="0.3">
      <c r="A89" s="43" t="s">
        <v>40</v>
      </c>
      <c r="B89" s="44">
        <f>SUM(B85:B88)</f>
        <v>15024999.999999998</v>
      </c>
      <c r="C89" s="44">
        <f t="shared" ref="C89:AA89" si="66">SUM(C85:C88)</f>
        <v>0</v>
      </c>
      <c r="D89" s="44">
        <f t="shared" si="66"/>
        <v>0</v>
      </c>
      <c r="E89" s="44">
        <f t="shared" si="66"/>
        <v>5493580.3300000001</v>
      </c>
      <c r="F89" s="44">
        <f t="shared" si="66"/>
        <v>841530.8</v>
      </c>
      <c r="G89" s="44">
        <f t="shared" si="66"/>
        <v>3332057.04</v>
      </c>
      <c r="H89" s="44">
        <f t="shared" si="66"/>
        <v>5357831.8299999991</v>
      </c>
      <c r="I89" s="44">
        <f t="shared" si="66"/>
        <v>0</v>
      </c>
      <c r="J89" s="44">
        <f t="shared" si="66"/>
        <v>0</v>
      </c>
      <c r="K89" s="44">
        <f t="shared" si="66"/>
        <v>0</v>
      </c>
      <c r="L89" s="44">
        <f t="shared" si="66"/>
        <v>0</v>
      </c>
      <c r="M89" s="44">
        <f t="shared" si="66"/>
        <v>0</v>
      </c>
      <c r="N89" s="44">
        <f t="shared" si="66"/>
        <v>3872847.8699999996</v>
      </c>
      <c r="O89" s="44">
        <f t="shared" si="66"/>
        <v>1337055.21</v>
      </c>
      <c r="P89" s="44">
        <f t="shared" si="66"/>
        <v>283677.25</v>
      </c>
      <c r="Q89" s="44">
        <f t="shared" si="66"/>
        <v>210000</v>
      </c>
      <c r="R89" s="44">
        <f t="shared" si="66"/>
        <v>349761.96</v>
      </c>
      <c r="S89" s="44">
        <f t="shared" si="66"/>
        <v>281768.84000000008</v>
      </c>
      <c r="T89" s="44">
        <f t="shared" si="66"/>
        <v>1640159.85</v>
      </c>
      <c r="U89" s="44">
        <f t="shared" si="66"/>
        <v>1029647.33</v>
      </c>
      <c r="V89" s="44">
        <f t="shared" si="66"/>
        <v>662249.86</v>
      </c>
      <c r="W89" s="44">
        <f t="shared" si="66"/>
        <v>1368485.2399999998</v>
      </c>
      <c r="X89" s="44">
        <f t="shared" si="66"/>
        <v>884550.32</v>
      </c>
      <c r="Y89" s="44">
        <f t="shared" si="66"/>
        <v>3104796.2699999996</v>
      </c>
      <c r="Z89" s="44">
        <f t="shared" si="66"/>
        <v>15025000</v>
      </c>
      <c r="AA89" s="44">
        <f t="shared" si="66"/>
        <v>0</v>
      </c>
      <c r="AB89" s="45">
        <f t="shared" ref="AB89" si="67">Z89/B89</f>
        <v>1.0000000000000002</v>
      </c>
      <c r="AC89" s="38"/>
    </row>
    <row r="90" spans="1:29" s="39" customFormat="1" ht="18" customHeight="1" x14ac:dyDescent="0.3">
      <c r="A90" s="46" t="s">
        <v>41</v>
      </c>
      <c r="B90" s="37">
        <f>[1]consoCURRENT!E1913</f>
        <v>0</v>
      </c>
      <c r="C90" s="37">
        <f>[1]consoCURRENT!F1913</f>
        <v>0</v>
      </c>
      <c r="D90" s="37">
        <f>[1]consoCURRENT!G1913</f>
        <v>0</v>
      </c>
      <c r="E90" s="37">
        <f>[1]consoCURRENT!H1913</f>
        <v>0</v>
      </c>
      <c r="F90" s="37">
        <f>[1]consoCURRENT!I1913</f>
        <v>0</v>
      </c>
      <c r="G90" s="37">
        <f>[1]consoCURRENT!J1913</f>
        <v>0</v>
      </c>
      <c r="H90" s="37">
        <f>[1]consoCURRENT!K1913</f>
        <v>0</v>
      </c>
      <c r="I90" s="37">
        <f>[1]consoCURRENT!L1913</f>
        <v>0</v>
      </c>
      <c r="J90" s="37">
        <f>[1]consoCURRENT!M1913</f>
        <v>0</v>
      </c>
      <c r="K90" s="37">
        <f>[1]consoCURRENT!N1913</f>
        <v>0</v>
      </c>
      <c r="L90" s="37">
        <f>[1]consoCURRENT!O1913</f>
        <v>0</v>
      </c>
      <c r="M90" s="37">
        <f>[1]consoCURRENT!P1913</f>
        <v>0</v>
      </c>
      <c r="N90" s="37">
        <f>[1]consoCURRENT!Q1913</f>
        <v>0</v>
      </c>
      <c r="O90" s="37">
        <f>[1]consoCURRENT!R1913</f>
        <v>0</v>
      </c>
      <c r="P90" s="37">
        <f>[1]consoCURRENT!S1913</f>
        <v>0</v>
      </c>
      <c r="Q90" s="37">
        <f>[1]consoCURRENT!T1913</f>
        <v>0</v>
      </c>
      <c r="R90" s="37">
        <f>[1]consoCURRENT!U1913</f>
        <v>0</v>
      </c>
      <c r="S90" s="37">
        <f>[1]consoCURRENT!V1913</f>
        <v>0</v>
      </c>
      <c r="T90" s="37">
        <f>[1]consoCURRENT!W1913</f>
        <v>0</v>
      </c>
      <c r="U90" s="37">
        <f>[1]consoCURRENT!X1913</f>
        <v>0</v>
      </c>
      <c r="V90" s="37">
        <f>[1]consoCURRENT!Y1913</f>
        <v>0</v>
      </c>
      <c r="W90" s="37">
        <f>[1]consoCURRENT!Z1913</f>
        <v>0</v>
      </c>
      <c r="X90" s="37">
        <f>[1]consoCURRENT!AA1913</f>
        <v>0</v>
      </c>
      <c r="Y90" s="37">
        <f>[1]consoCURRENT!AB1913</f>
        <v>0</v>
      </c>
      <c r="Z90" s="37">
        <f t="shared" ref="Z90" si="68">SUM(M90:Y90)</f>
        <v>0</v>
      </c>
      <c r="AA90" s="37">
        <f t="shared" ref="AA90" si="69">B90-Z90</f>
        <v>0</v>
      </c>
      <c r="AB90" s="42"/>
      <c r="AC90" s="38"/>
    </row>
    <row r="91" spans="1:29" s="39" customFormat="1" ht="18" customHeight="1" x14ac:dyDescent="0.3">
      <c r="A91" s="43" t="s">
        <v>42</v>
      </c>
      <c r="B91" s="44">
        <f>B90+B89</f>
        <v>15024999.999999998</v>
      </c>
      <c r="C91" s="44">
        <f t="shared" ref="C91:AA91" si="70">C90+C89</f>
        <v>0</v>
      </c>
      <c r="D91" s="44">
        <f t="shared" si="70"/>
        <v>0</v>
      </c>
      <c r="E91" s="44">
        <f t="shared" si="70"/>
        <v>5493580.3300000001</v>
      </c>
      <c r="F91" s="44">
        <f t="shared" si="70"/>
        <v>841530.8</v>
      </c>
      <c r="G91" s="44">
        <f t="shared" si="70"/>
        <v>3332057.04</v>
      </c>
      <c r="H91" s="44">
        <f t="shared" si="70"/>
        <v>5357831.8299999991</v>
      </c>
      <c r="I91" s="44">
        <f t="shared" si="70"/>
        <v>0</v>
      </c>
      <c r="J91" s="44">
        <f t="shared" si="70"/>
        <v>0</v>
      </c>
      <c r="K91" s="44">
        <f t="shared" si="70"/>
        <v>0</v>
      </c>
      <c r="L91" s="44">
        <f t="shared" si="70"/>
        <v>0</v>
      </c>
      <c r="M91" s="44">
        <f t="shared" si="70"/>
        <v>0</v>
      </c>
      <c r="N91" s="44">
        <f t="shared" si="70"/>
        <v>3872847.8699999996</v>
      </c>
      <c r="O91" s="44">
        <f t="shared" si="70"/>
        <v>1337055.21</v>
      </c>
      <c r="P91" s="44">
        <f t="shared" si="70"/>
        <v>283677.25</v>
      </c>
      <c r="Q91" s="44">
        <f t="shared" si="70"/>
        <v>210000</v>
      </c>
      <c r="R91" s="44">
        <f t="shared" si="70"/>
        <v>349761.96</v>
      </c>
      <c r="S91" s="44">
        <f t="shared" si="70"/>
        <v>281768.84000000008</v>
      </c>
      <c r="T91" s="44">
        <f t="shared" si="70"/>
        <v>1640159.85</v>
      </c>
      <c r="U91" s="44">
        <f t="shared" si="70"/>
        <v>1029647.33</v>
      </c>
      <c r="V91" s="44">
        <f t="shared" si="70"/>
        <v>662249.86</v>
      </c>
      <c r="W91" s="44">
        <f t="shared" si="70"/>
        <v>1368485.2399999998</v>
      </c>
      <c r="X91" s="44">
        <f t="shared" si="70"/>
        <v>884550.32</v>
      </c>
      <c r="Y91" s="44">
        <f t="shared" si="70"/>
        <v>3104796.2699999996</v>
      </c>
      <c r="Z91" s="44">
        <f t="shared" si="70"/>
        <v>15025000</v>
      </c>
      <c r="AA91" s="44">
        <f t="shared" si="70"/>
        <v>0</v>
      </c>
      <c r="AB91" s="45">
        <f t="shared" ref="AB91" si="71">Z91/B91</f>
        <v>1.0000000000000002</v>
      </c>
      <c r="AC91" s="47"/>
    </row>
    <row r="92" spans="1:29" s="39" customFormat="1" ht="15" customHeight="1" x14ac:dyDescent="0.3">
      <c r="A92" s="36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8"/>
    </row>
    <row r="93" spans="1:29" s="39" customFormat="1" ht="15" customHeight="1" x14ac:dyDescent="0.3">
      <c r="A93" s="36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8"/>
    </row>
    <row r="94" spans="1:29" s="39" customFormat="1" ht="15" customHeight="1" x14ac:dyDescent="0.35">
      <c r="A94" s="40" t="s">
        <v>50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8"/>
    </row>
    <row r="95" spans="1:29" s="39" customFormat="1" ht="18" customHeight="1" x14ac:dyDescent="0.3">
      <c r="A95" s="41" t="s">
        <v>36</v>
      </c>
      <c r="B95" s="37">
        <f>[1]consoCURRENT!E1973</f>
        <v>0</v>
      </c>
      <c r="C95" s="37">
        <f>[1]consoCURRENT!F1973</f>
        <v>0</v>
      </c>
      <c r="D95" s="37">
        <f>[1]consoCURRENT!G1973</f>
        <v>0</v>
      </c>
      <c r="E95" s="37">
        <f>[1]consoCURRENT!H1973</f>
        <v>0</v>
      </c>
      <c r="F95" s="37">
        <f>[1]consoCURRENT!I1973</f>
        <v>0</v>
      </c>
      <c r="G95" s="37">
        <f>[1]consoCURRENT!J1973</f>
        <v>0</v>
      </c>
      <c r="H95" s="37">
        <f>[1]consoCURRENT!K1973</f>
        <v>0</v>
      </c>
      <c r="I95" s="37">
        <f>[1]consoCURRENT!L1973</f>
        <v>0</v>
      </c>
      <c r="J95" s="37">
        <f>[1]consoCURRENT!M1973</f>
        <v>0</v>
      </c>
      <c r="K95" s="37">
        <f>[1]consoCURRENT!N1973</f>
        <v>0</v>
      </c>
      <c r="L95" s="37">
        <f>[1]consoCURRENT!O1973</f>
        <v>0</v>
      </c>
      <c r="M95" s="37">
        <f>[1]consoCURRENT!P1973</f>
        <v>0</v>
      </c>
      <c r="N95" s="37">
        <f>[1]consoCURRENT!Q1973</f>
        <v>0</v>
      </c>
      <c r="O95" s="37">
        <f>[1]consoCURRENT!R1973</f>
        <v>0</v>
      </c>
      <c r="P95" s="37">
        <f>[1]consoCURRENT!S1973</f>
        <v>0</v>
      </c>
      <c r="Q95" s="37">
        <f>[1]consoCURRENT!T1973</f>
        <v>0</v>
      </c>
      <c r="R95" s="37">
        <f>[1]consoCURRENT!U1973</f>
        <v>0</v>
      </c>
      <c r="S95" s="37">
        <f>[1]consoCURRENT!V1973</f>
        <v>0</v>
      </c>
      <c r="T95" s="37">
        <f>[1]consoCURRENT!W1973</f>
        <v>0</v>
      </c>
      <c r="U95" s="37">
        <f>[1]consoCURRENT!X1973</f>
        <v>0</v>
      </c>
      <c r="V95" s="37">
        <f>[1]consoCURRENT!Y1973</f>
        <v>0</v>
      </c>
      <c r="W95" s="37">
        <f>[1]consoCURRENT!Z1973</f>
        <v>0</v>
      </c>
      <c r="X95" s="37">
        <f>[1]consoCURRENT!AA1973</f>
        <v>0</v>
      </c>
      <c r="Y95" s="37">
        <f>[1]consoCURRENT!AB1973</f>
        <v>0</v>
      </c>
      <c r="Z95" s="37">
        <f>SUM(M95:Y95)</f>
        <v>0</v>
      </c>
      <c r="AA95" s="37">
        <f>B95-Z95</f>
        <v>0</v>
      </c>
      <c r="AB95" s="42"/>
      <c r="AC95" s="38"/>
    </row>
    <row r="96" spans="1:29" s="39" customFormat="1" ht="18" customHeight="1" x14ac:dyDescent="0.3">
      <c r="A96" s="41" t="s">
        <v>37</v>
      </c>
      <c r="B96" s="37">
        <f>[1]consoCURRENT!E2085</f>
        <v>17134000</v>
      </c>
      <c r="C96" s="37">
        <f>[1]consoCURRENT!F2085</f>
        <v>0</v>
      </c>
      <c r="D96" s="37">
        <f>[1]consoCURRENT!G2085</f>
        <v>0</v>
      </c>
      <c r="E96" s="37">
        <f>[1]consoCURRENT!H2085</f>
        <v>3276727.44</v>
      </c>
      <c r="F96" s="37">
        <f>[1]consoCURRENT!I2085</f>
        <v>3428445.25</v>
      </c>
      <c r="G96" s="37">
        <f>[1]consoCURRENT!J2085</f>
        <v>5214865.4400000004</v>
      </c>
      <c r="H96" s="37">
        <f>[1]consoCURRENT!K2085</f>
        <v>3911007.2899999996</v>
      </c>
      <c r="I96" s="37">
        <f>[1]consoCURRENT!L2085</f>
        <v>0</v>
      </c>
      <c r="J96" s="37">
        <f>[1]consoCURRENT!M2085</f>
        <v>0</v>
      </c>
      <c r="K96" s="37">
        <f>[1]consoCURRENT!N2085</f>
        <v>0</v>
      </c>
      <c r="L96" s="37">
        <f>[1]consoCURRENT!O2085</f>
        <v>0</v>
      </c>
      <c r="M96" s="37">
        <f>[1]consoCURRENT!P2085</f>
        <v>0</v>
      </c>
      <c r="N96" s="37">
        <f>[1]consoCURRENT!Q2085</f>
        <v>1524772.0699999998</v>
      </c>
      <c r="O96" s="37">
        <f>[1]consoCURRENT!R2085</f>
        <v>664785.17000000004</v>
      </c>
      <c r="P96" s="37">
        <f>[1]consoCURRENT!S2085</f>
        <v>1087170.2</v>
      </c>
      <c r="Q96" s="37">
        <f>[1]consoCURRENT!T2085</f>
        <v>1101223.43</v>
      </c>
      <c r="R96" s="37">
        <f>[1]consoCURRENT!U2085</f>
        <v>725985.04</v>
      </c>
      <c r="S96" s="37">
        <f>[1]consoCURRENT!V2085</f>
        <v>1601236.78</v>
      </c>
      <c r="T96" s="37">
        <f>[1]consoCURRENT!W2085</f>
        <v>2901300.77</v>
      </c>
      <c r="U96" s="37">
        <f>[1]consoCURRENT!X2085</f>
        <v>968590.59</v>
      </c>
      <c r="V96" s="37">
        <f>[1]consoCURRENT!Y2085</f>
        <v>1344974.0799999998</v>
      </c>
      <c r="W96" s="37">
        <f>[1]consoCURRENT!Z2085</f>
        <v>1148662.6900000002</v>
      </c>
      <c r="X96" s="37">
        <f>[1]consoCURRENT!AA2085</f>
        <v>1324706.7200000002</v>
      </c>
      <c r="Y96" s="37">
        <f>[1]consoCURRENT!AB2085</f>
        <v>1437637.8800000001</v>
      </c>
      <c r="Z96" s="37">
        <f t="shared" ref="Z96:Z98" si="72">SUM(M96:Y96)</f>
        <v>15831045.42</v>
      </c>
      <c r="AA96" s="37">
        <f t="shared" ref="AA96:AA98" si="73">B96-Z96</f>
        <v>1302954.58</v>
      </c>
      <c r="AB96" s="42">
        <f t="shared" ref="AB96" si="74">Z96/B96</f>
        <v>0.92395502626356951</v>
      </c>
      <c r="AC96" s="38"/>
    </row>
    <row r="97" spans="1:29" s="39" customFormat="1" ht="18" customHeight="1" x14ac:dyDescent="0.3">
      <c r="A97" s="41" t="s">
        <v>38</v>
      </c>
      <c r="B97" s="37">
        <f>[1]consoCURRENT!E2091</f>
        <v>0</v>
      </c>
      <c r="C97" s="37">
        <f>[1]consoCURRENT!F2091</f>
        <v>0</v>
      </c>
      <c r="D97" s="37">
        <f>[1]consoCURRENT!G2091</f>
        <v>0</v>
      </c>
      <c r="E97" s="37">
        <f>[1]consoCURRENT!H2091</f>
        <v>0</v>
      </c>
      <c r="F97" s="37">
        <f>[1]consoCURRENT!I2091</f>
        <v>0</v>
      </c>
      <c r="G97" s="37">
        <f>[1]consoCURRENT!J2091</f>
        <v>0</v>
      </c>
      <c r="H97" s="37">
        <f>[1]consoCURRENT!K2091</f>
        <v>0</v>
      </c>
      <c r="I97" s="37">
        <f>[1]consoCURRENT!L2091</f>
        <v>0</v>
      </c>
      <c r="J97" s="37">
        <f>[1]consoCURRENT!M2091</f>
        <v>0</v>
      </c>
      <c r="K97" s="37">
        <f>[1]consoCURRENT!N2091</f>
        <v>0</v>
      </c>
      <c r="L97" s="37">
        <f>[1]consoCURRENT!O2091</f>
        <v>0</v>
      </c>
      <c r="M97" s="37">
        <f>[1]consoCURRENT!P2091</f>
        <v>0</v>
      </c>
      <c r="N97" s="37">
        <f>[1]consoCURRENT!Q2091</f>
        <v>0</v>
      </c>
      <c r="O97" s="37">
        <f>[1]consoCURRENT!R2091</f>
        <v>0</v>
      </c>
      <c r="P97" s="37">
        <f>[1]consoCURRENT!S2091</f>
        <v>0</v>
      </c>
      <c r="Q97" s="37">
        <f>[1]consoCURRENT!T2091</f>
        <v>0</v>
      </c>
      <c r="R97" s="37">
        <f>[1]consoCURRENT!U2091</f>
        <v>0</v>
      </c>
      <c r="S97" s="37">
        <f>[1]consoCURRENT!V2091</f>
        <v>0</v>
      </c>
      <c r="T97" s="37">
        <f>[1]consoCURRENT!W2091</f>
        <v>0</v>
      </c>
      <c r="U97" s="37">
        <f>[1]consoCURRENT!X2091</f>
        <v>0</v>
      </c>
      <c r="V97" s="37">
        <f>[1]consoCURRENT!Y2091</f>
        <v>0</v>
      </c>
      <c r="W97" s="37">
        <f>[1]consoCURRENT!Z2091</f>
        <v>0</v>
      </c>
      <c r="X97" s="37">
        <f>[1]consoCURRENT!AA2091</f>
        <v>0</v>
      </c>
      <c r="Y97" s="37">
        <f>[1]consoCURRENT!AB2091</f>
        <v>0</v>
      </c>
      <c r="Z97" s="37">
        <f t="shared" si="72"/>
        <v>0</v>
      </c>
      <c r="AA97" s="37">
        <f t="shared" si="73"/>
        <v>0</v>
      </c>
      <c r="AB97" s="42"/>
      <c r="AC97" s="38"/>
    </row>
    <row r="98" spans="1:29" s="39" customFormat="1" ht="18" customHeight="1" x14ac:dyDescent="0.3">
      <c r="A98" s="41" t="s">
        <v>39</v>
      </c>
      <c r="B98" s="37">
        <f>[1]consoCURRENT!E2120</f>
        <v>0</v>
      </c>
      <c r="C98" s="37">
        <f>[1]consoCURRENT!F2120</f>
        <v>0</v>
      </c>
      <c r="D98" s="37">
        <f>[1]consoCURRENT!G2120</f>
        <v>0</v>
      </c>
      <c r="E98" s="37">
        <f>[1]consoCURRENT!H2120</f>
        <v>0</v>
      </c>
      <c r="F98" s="37">
        <f>[1]consoCURRENT!I2120</f>
        <v>0</v>
      </c>
      <c r="G98" s="37">
        <f>[1]consoCURRENT!J2120</f>
        <v>0</v>
      </c>
      <c r="H98" s="37">
        <f>[1]consoCURRENT!K2120</f>
        <v>0</v>
      </c>
      <c r="I98" s="37">
        <f>[1]consoCURRENT!L2120</f>
        <v>0</v>
      </c>
      <c r="J98" s="37">
        <f>[1]consoCURRENT!M2120</f>
        <v>0</v>
      </c>
      <c r="K98" s="37">
        <f>[1]consoCURRENT!N2120</f>
        <v>0</v>
      </c>
      <c r="L98" s="37">
        <f>[1]consoCURRENT!O2120</f>
        <v>0</v>
      </c>
      <c r="M98" s="37">
        <f>[1]consoCURRENT!P2120</f>
        <v>0</v>
      </c>
      <c r="N98" s="37">
        <f>[1]consoCURRENT!Q2120</f>
        <v>0</v>
      </c>
      <c r="O98" s="37">
        <f>[1]consoCURRENT!R2120</f>
        <v>0</v>
      </c>
      <c r="P98" s="37">
        <f>[1]consoCURRENT!S2120</f>
        <v>0</v>
      </c>
      <c r="Q98" s="37">
        <f>[1]consoCURRENT!T2120</f>
        <v>0</v>
      </c>
      <c r="R98" s="37">
        <f>[1]consoCURRENT!U2120</f>
        <v>0</v>
      </c>
      <c r="S98" s="37">
        <f>[1]consoCURRENT!V2120</f>
        <v>0</v>
      </c>
      <c r="T98" s="37">
        <f>[1]consoCURRENT!W2120</f>
        <v>0</v>
      </c>
      <c r="U98" s="37">
        <f>[1]consoCURRENT!X2120</f>
        <v>0</v>
      </c>
      <c r="V98" s="37">
        <f>[1]consoCURRENT!Y2120</f>
        <v>0</v>
      </c>
      <c r="W98" s="37">
        <f>[1]consoCURRENT!Z2120</f>
        <v>0</v>
      </c>
      <c r="X98" s="37">
        <f>[1]consoCURRENT!AA2120</f>
        <v>0</v>
      </c>
      <c r="Y98" s="37">
        <f>[1]consoCURRENT!AB2120</f>
        <v>0</v>
      </c>
      <c r="Z98" s="37">
        <f t="shared" si="72"/>
        <v>0</v>
      </c>
      <c r="AA98" s="37">
        <f t="shared" si="73"/>
        <v>0</v>
      </c>
      <c r="AB98" s="42"/>
      <c r="AC98" s="38"/>
    </row>
    <row r="99" spans="1:29" s="39" customFormat="1" ht="18" customHeight="1" x14ac:dyDescent="0.3">
      <c r="A99" s="43" t="s">
        <v>40</v>
      </c>
      <c r="B99" s="44">
        <f>SUM(B95:B98)</f>
        <v>17134000</v>
      </c>
      <c r="C99" s="44">
        <f t="shared" ref="C99:AA99" si="75">SUM(C95:C98)</f>
        <v>0</v>
      </c>
      <c r="D99" s="44">
        <f t="shared" si="75"/>
        <v>0</v>
      </c>
      <c r="E99" s="44">
        <f t="shared" si="75"/>
        <v>3276727.44</v>
      </c>
      <c r="F99" s="44">
        <f t="shared" si="75"/>
        <v>3428445.25</v>
      </c>
      <c r="G99" s="44">
        <f t="shared" si="75"/>
        <v>5214865.4400000004</v>
      </c>
      <c r="H99" s="44">
        <f t="shared" si="75"/>
        <v>3911007.2899999996</v>
      </c>
      <c r="I99" s="44">
        <f t="shared" si="75"/>
        <v>0</v>
      </c>
      <c r="J99" s="44">
        <f t="shared" si="75"/>
        <v>0</v>
      </c>
      <c r="K99" s="44">
        <f t="shared" si="75"/>
        <v>0</v>
      </c>
      <c r="L99" s="44">
        <f t="shared" si="75"/>
        <v>0</v>
      </c>
      <c r="M99" s="44">
        <f t="shared" si="75"/>
        <v>0</v>
      </c>
      <c r="N99" s="44">
        <f t="shared" si="75"/>
        <v>1524772.0699999998</v>
      </c>
      <c r="O99" s="44">
        <f t="shared" si="75"/>
        <v>664785.17000000004</v>
      </c>
      <c r="P99" s="44">
        <f t="shared" si="75"/>
        <v>1087170.2</v>
      </c>
      <c r="Q99" s="44">
        <f t="shared" si="75"/>
        <v>1101223.43</v>
      </c>
      <c r="R99" s="44">
        <f t="shared" si="75"/>
        <v>725985.04</v>
      </c>
      <c r="S99" s="44">
        <f t="shared" si="75"/>
        <v>1601236.78</v>
      </c>
      <c r="T99" s="44">
        <f t="shared" si="75"/>
        <v>2901300.77</v>
      </c>
      <c r="U99" s="44">
        <f t="shared" si="75"/>
        <v>968590.59</v>
      </c>
      <c r="V99" s="44">
        <f t="shared" si="75"/>
        <v>1344974.0799999998</v>
      </c>
      <c r="W99" s="44">
        <f t="shared" si="75"/>
        <v>1148662.6900000002</v>
      </c>
      <c r="X99" s="44">
        <f t="shared" si="75"/>
        <v>1324706.7200000002</v>
      </c>
      <c r="Y99" s="44">
        <f t="shared" si="75"/>
        <v>1437637.8800000001</v>
      </c>
      <c r="Z99" s="44">
        <f t="shared" si="75"/>
        <v>15831045.42</v>
      </c>
      <c r="AA99" s="44">
        <f t="shared" si="75"/>
        <v>1302954.58</v>
      </c>
      <c r="AB99" s="45">
        <f t="shared" ref="AB99" si="76">Z99/B99</f>
        <v>0.92395502626356951</v>
      </c>
      <c r="AC99" s="38"/>
    </row>
    <row r="100" spans="1:29" s="39" customFormat="1" ht="18" customHeight="1" x14ac:dyDescent="0.3">
      <c r="A100" s="46" t="s">
        <v>41</v>
      </c>
      <c r="B100" s="37">
        <f>[1]consoCURRENT!E2124</f>
        <v>0</v>
      </c>
      <c r="C100" s="37">
        <f>[1]consoCURRENT!F2124</f>
        <v>0</v>
      </c>
      <c r="D100" s="37">
        <f>[1]consoCURRENT!G2124</f>
        <v>0</v>
      </c>
      <c r="E100" s="37">
        <f>[1]consoCURRENT!H2124</f>
        <v>0</v>
      </c>
      <c r="F100" s="37">
        <f>[1]consoCURRENT!I2124</f>
        <v>0</v>
      </c>
      <c r="G100" s="37">
        <f>[1]consoCURRENT!J2124</f>
        <v>0</v>
      </c>
      <c r="H100" s="37">
        <f>[1]consoCURRENT!K2124</f>
        <v>0</v>
      </c>
      <c r="I100" s="37">
        <f>[1]consoCURRENT!L2124</f>
        <v>0</v>
      </c>
      <c r="J100" s="37">
        <f>[1]consoCURRENT!M2124</f>
        <v>0</v>
      </c>
      <c r="K100" s="37">
        <f>[1]consoCURRENT!N2124</f>
        <v>0</v>
      </c>
      <c r="L100" s="37">
        <f>[1]consoCURRENT!O2124</f>
        <v>0</v>
      </c>
      <c r="M100" s="37">
        <f>[1]consoCURRENT!P2124</f>
        <v>0</v>
      </c>
      <c r="N100" s="37">
        <f>[1]consoCURRENT!Q2124</f>
        <v>0</v>
      </c>
      <c r="O100" s="37">
        <f>[1]consoCURRENT!R2124</f>
        <v>0</v>
      </c>
      <c r="P100" s="37">
        <f>[1]consoCURRENT!S2124</f>
        <v>0</v>
      </c>
      <c r="Q100" s="37">
        <f>[1]consoCURRENT!T2124</f>
        <v>0</v>
      </c>
      <c r="R100" s="37">
        <f>[1]consoCURRENT!U2124</f>
        <v>0</v>
      </c>
      <c r="S100" s="37">
        <f>[1]consoCURRENT!V2124</f>
        <v>0</v>
      </c>
      <c r="T100" s="37">
        <f>[1]consoCURRENT!W2124</f>
        <v>0</v>
      </c>
      <c r="U100" s="37">
        <f>[1]consoCURRENT!X2124</f>
        <v>0</v>
      </c>
      <c r="V100" s="37">
        <f>[1]consoCURRENT!Y2124</f>
        <v>0</v>
      </c>
      <c r="W100" s="37">
        <f>[1]consoCURRENT!Z2124</f>
        <v>0</v>
      </c>
      <c r="X100" s="37">
        <f>[1]consoCURRENT!AA2124</f>
        <v>0</v>
      </c>
      <c r="Y100" s="37">
        <f>[1]consoCURRENT!AB2124</f>
        <v>0</v>
      </c>
      <c r="Z100" s="37">
        <f t="shared" ref="Z100" si="77">SUM(M100:Y100)</f>
        <v>0</v>
      </c>
      <c r="AA100" s="37">
        <f t="shared" ref="AA100" si="78">B100-Z100</f>
        <v>0</v>
      </c>
      <c r="AB100" s="42"/>
      <c r="AC100" s="38"/>
    </row>
    <row r="101" spans="1:29" s="39" customFormat="1" ht="18" customHeight="1" x14ac:dyDescent="0.3">
      <c r="A101" s="43" t="s">
        <v>42</v>
      </c>
      <c r="B101" s="44">
        <f>B100+B99</f>
        <v>17134000</v>
      </c>
      <c r="C101" s="44">
        <f t="shared" ref="C101:AA101" si="79">C100+C99</f>
        <v>0</v>
      </c>
      <c r="D101" s="44">
        <f t="shared" si="79"/>
        <v>0</v>
      </c>
      <c r="E101" s="44">
        <f t="shared" si="79"/>
        <v>3276727.44</v>
      </c>
      <c r="F101" s="44">
        <f t="shared" si="79"/>
        <v>3428445.25</v>
      </c>
      <c r="G101" s="44">
        <f t="shared" si="79"/>
        <v>5214865.4400000004</v>
      </c>
      <c r="H101" s="44">
        <f t="shared" si="79"/>
        <v>3911007.2899999996</v>
      </c>
      <c r="I101" s="44">
        <f t="shared" si="79"/>
        <v>0</v>
      </c>
      <c r="J101" s="44">
        <f t="shared" si="79"/>
        <v>0</v>
      </c>
      <c r="K101" s="44">
        <f t="shared" si="79"/>
        <v>0</v>
      </c>
      <c r="L101" s="44">
        <f t="shared" si="79"/>
        <v>0</v>
      </c>
      <c r="M101" s="44">
        <f t="shared" si="79"/>
        <v>0</v>
      </c>
      <c r="N101" s="44">
        <f t="shared" si="79"/>
        <v>1524772.0699999998</v>
      </c>
      <c r="O101" s="44">
        <f t="shared" si="79"/>
        <v>664785.17000000004</v>
      </c>
      <c r="P101" s="44">
        <f t="shared" si="79"/>
        <v>1087170.2</v>
      </c>
      <c r="Q101" s="44">
        <f t="shared" si="79"/>
        <v>1101223.43</v>
      </c>
      <c r="R101" s="44">
        <f t="shared" si="79"/>
        <v>725985.04</v>
      </c>
      <c r="S101" s="44">
        <f t="shared" si="79"/>
        <v>1601236.78</v>
      </c>
      <c r="T101" s="44">
        <f t="shared" si="79"/>
        <v>2901300.77</v>
      </c>
      <c r="U101" s="44">
        <f t="shared" si="79"/>
        <v>968590.59</v>
      </c>
      <c r="V101" s="44">
        <f t="shared" si="79"/>
        <v>1344974.0799999998</v>
      </c>
      <c r="W101" s="44">
        <f t="shared" si="79"/>
        <v>1148662.6900000002</v>
      </c>
      <c r="X101" s="44">
        <f t="shared" si="79"/>
        <v>1324706.7200000002</v>
      </c>
      <c r="Y101" s="44">
        <f t="shared" si="79"/>
        <v>1437637.8800000001</v>
      </c>
      <c r="Z101" s="44">
        <f t="shared" si="79"/>
        <v>15831045.42</v>
      </c>
      <c r="AA101" s="44">
        <f t="shared" si="79"/>
        <v>1302954.58</v>
      </c>
      <c r="AB101" s="45">
        <f t="shared" ref="AB101" si="80">Z101/B101</f>
        <v>0.92395502626356951</v>
      </c>
      <c r="AC101" s="47"/>
    </row>
    <row r="102" spans="1:29" s="39" customFormat="1" ht="15" customHeight="1" x14ac:dyDescent="0.3">
      <c r="A102" s="36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8"/>
    </row>
    <row r="103" spans="1:29" s="39" customFormat="1" ht="15" customHeight="1" x14ac:dyDescent="0.3">
      <c r="A103" s="36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8"/>
    </row>
    <row r="104" spans="1:29" s="39" customFormat="1" ht="15" customHeight="1" x14ac:dyDescent="0.35">
      <c r="A104" s="40" t="s">
        <v>51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8"/>
    </row>
    <row r="105" spans="1:29" s="39" customFormat="1" ht="18" customHeight="1" x14ac:dyDescent="0.3">
      <c r="A105" s="41" t="s">
        <v>36</v>
      </c>
      <c r="B105" s="37">
        <f>[1]consoCURRENT!E2184</f>
        <v>0</v>
      </c>
      <c r="C105" s="37">
        <f>[1]consoCURRENT!F2184</f>
        <v>0</v>
      </c>
      <c r="D105" s="37">
        <f>[1]consoCURRENT!G2184</f>
        <v>0</v>
      </c>
      <c r="E105" s="37">
        <f>[1]consoCURRENT!H2184</f>
        <v>0</v>
      </c>
      <c r="F105" s="37">
        <f>[1]consoCURRENT!I2184</f>
        <v>0</v>
      </c>
      <c r="G105" s="37">
        <f>[1]consoCURRENT!J2184</f>
        <v>0</v>
      </c>
      <c r="H105" s="37">
        <f>[1]consoCURRENT!K2184</f>
        <v>0</v>
      </c>
      <c r="I105" s="37">
        <f>[1]consoCURRENT!L2184</f>
        <v>0</v>
      </c>
      <c r="J105" s="37">
        <f>[1]consoCURRENT!M2184</f>
        <v>0</v>
      </c>
      <c r="K105" s="37">
        <f>[1]consoCURRENT!N2184</f>
        <v>0</v>
      </c>
      <c r="L105" s="37">
        <f>[1]consoCURRENT!O2184</f>
        <v>0</v>
      </c>
      <c r="M105" s="37">
        <f>[1]consoCURRENT!P2184</f>
        <v>0</v>
      </c>
      <c r="N105" s="37">
        <f>[1]consoCURRENT!Q2184</f>
        <v>0</v>
      </c>
      <c r="O105" s="37">
        <f>[1]consoCURRENT!R2184</f>
        <v>0</v>
      </c>
      <c r="P105" s="37">
        <f>[1]consoCURRENT!S2184</f>
        <v>0</v>
      </c>
      <c r="Q105" s="37">
        <f>[1]consoCURRENT!T2184</f>
        <v>0</v>
      </c>
      <c r="R105" s="37">
        <f>[1]consoCURRENT!U2184</f>
        <v>0</v>
      </c>
      <c r="S105" s="37">
        <f>[1]consoCURRENT!V2184</f>
        <v>0</v>
      </c>
      <c r="T105" s="37">
        <f>[1]consoCURRENT!W2184</f>
        <v>0</v>
      </c>
      <c r="U105" s="37">
        <f>[1]consoCURRENT!X2184</f>
        <v>0</v>
      </c>
      <c r="V105" s="37">
        <f>[1]consoCURRENT!Y2184</f>
        <v>0</v>
      </c>
      <c r="W105" s="37">
        <f>[1]consoCURRENT!Z2184</f>
        <v>0</v>
      </c>
      <c r="X105" s="37">
        <f>[1]consoCURRENT!AA2184</f>
        <v>0</v>
      </c>
      <c r="Y105" s="37">
        <f>[1]consoCURRENT!AB2184</f>
        <v>0</v>
      </c>
      <c r="Z105" s="37">
        <f>SUM(M105:Y105)</f>
        <v>0</v>
      </c>
      <c r="AA105" s="37">
        <f>B105-Z105</f>
        <v>0</v>
      </c>
      <c r="AB105" s="42"/>
      <c r="AC105" s="38"/>
    </row>
    <row r="106" spans="1:29" s="39" customFormat="1" ht="18" customHeight="1" x14ac:dyDescent="0.3">
      <c r="A106" s="41" t="s">
        <v>37</v>
      </c>
      <c r="B106" s="37">
        <f>[1]consoCURRENT!E2296</f>
        <v>6539000.0000000009</v>
      </c>
      <c r="C106" s="37">
        <f>[1]consoCURRENT!F2296</f>
        <v>0</v>
      </c>
      <c r="D106" s="37">
        <f>[1]consoCURRENT!G2296</f>
        <v>0</v>
      </c>
      <c r="E106" s="37">
        <f>[1]consoCURRENT!H2296</f>
        <v>1225202.8999999999</v>
      </c>
      <c r="F106" s="37">
        <f>[1]consoCURRENT!I2296</f>
        <v>1376775.6</v>
      </c>
      <c r="G106" s="37">
        <f>[1]consoCURRENT!J2296</f>
        <v>1241284.92</v>
      </c>
      <c r="H106" s="37">
        <f>[1]consoCURRENT!K2296</f>
        <v>1312634.57</v>
      </c>
      <c r="I106" s="37">
        <f>[1]consoCURRENT!L2296</f>
        <v>0</v>
      </c>
      <c r="J106" s="37">
        <f>[1]consoCURRENT!M2296</f>
        <v>0</v>
      </c>
      <c r="K106" s="37">
        <f>[1]consoCURRENT!N2296</f>
        <v>0</v>
      </c>
      <c r="L106" s="37">
        <f>[1]consoCURRENT!O2296</f>
        <v>0</v>
      </c>
      <c r="M106" s="37">
        <f>[1]consoCURRENT!P2296</f>
        <v>0</v>
      </c>
      <c r="N106" s="37">
        <f>[1]consoCURRENT!Q2296</f>
        <v>502242.48</v>
      </c>
      <c r="O106" s="37">
        <f>[1]consoCURRENT!R2296</f>
        <v>289731.59000000003</v>
      </c>
      <c r="P106" s="37">
        <f>[1]consoCURRENT!S2296</f>
        <v>433228.82999999996</v>
      </c>
      <c r="Q106" s="37">
        <f>[1]consoCURRENT!T2296</f>
        <v>147909.20000000001</v>
      </c>
      <c r="R106" s="37">
        <f>[1]consoCURRENT!U2296</f>
        <v>410172.65000000008</v>
      </c>
      <c r="S106" s="37">
        <f>[1]consoCURRENT!V2296</f>
        <v>818693.75</v>
      </c>
      <c r="T106" s="37">
        <f>[1]consoCURRENT!W2296</f>
        <v>337139.5</v>
      </c>
      <c r="U106" s="37">
        <f>[1]consoCURRENT!X2296</f>
        <v>442144.42</v>
      </c>
      <c r="V106" s="37">
        <f>[1]consoCURRENT!Y2296</f>
        <v>462001</v>
      </c>
      <c r="W106" s="37">
        <f>[1]consoCURRENT!Z2296</f>
        <v>237495.94</v>
      </c>
      <c r="X106" s="37">
        <f>[1]consoCURRENT!AA2296</f>
        <v>771749.74</v>
      </c>
      <c r="Y106" s="37">
        <f>[1]consoCURRENT!AB2296</f>
        <v>303388.89000000013</v>
      </c>
      <c r="Z106" s="37">
        <f t="shared" ref="Z106:Z108" si="81">SUM(M106:Y106)</f>
        <v>5155897.99</v>
      </c>
      <c r="AA106" s="37">
        <f t="shared" ref="AA106:AA108" si="82">B106-Z106</f>
        <v>1383102.0100000007</v>
      </c>
      <c r="AB106" s="42">
        <f t="shared" ref="AB106" si="83">Z106/B106</f>
        <v>0.78848417036244067</v>
      </c>
      <c r="AC106" s="38"/>
    </row>
    <row r="107" spans="1:29" s="39" customFormat="1" ht="18" customHeight="1" x14ac:dyDescent="0.3">
      <c r="A107" s="41" t="s">
        <v>38</v>
      </c>
      <c r="B107" s="37">
        <f>[1]consoCURRENT!E2302</f>
        <v>0</v>
      </c>
      <c r="C107" s="37">
        <f>[1]consoCURRENT!F2302</f>
        <v>0</v>
      </c>
      <c r="D107" s="37">
        <f>[1]consoCURRENT!G2302</f>
        <v>0</v>
      </c>
      <c r="E107" s="37">
        <f>[1]consoCURRENT!H2302</f>
        <v>0</v>
      </c>
      <c r="F107" s="37">
        <f>[1]consoCURRENT!I2302</f>
        <v>0</v>
      </c>
      <c r="G107" s="37">
        <f>[1]consoCURRENT!J2302</f>
        <v>0</v>
      </c>
      <c r="H107" s="37">
        <f>[1]consoCURRENT!K2302</f>
        <v>0</v>
      </c>
      <c r="I107" s="37">
        <f>[1]consoCURRENT!L2302</f>
        <v>0</v>
      </c>
      <c r="J107" s="37">
        <f>[1]consoCURRENT!M2302</f>
        <v>0</v>
      </c>
      <c r="K107" s="37">
        <f>[1]consoCURRENT!N2302</f>
        <v>0</v>
      </c>
      <c r="L107" s="37">
        <f>[1]consoCURRENT!O2302</f>
        <v>0</v>
      </c>
      <c r="M107" s="37">
        <f>[1]consoCURRENT!P2302</f>
        <v>0</v>
      </c>
      <c r="N107" s="37">
        <f>[1]consoCURRENT!Q2302</f>
        <v>0</v>
      </c>
      <c r="O107" s="37">
        <f>[1]consoCURRENT!R2302</f>
        <v>0</v>
      </c>
      <c r="P107" s="37">
        <f>[1]consoCURRENT!S2302</f>
        <v>0</v>
      </c>
      <c r="Q107" s="37">
        <f>[1]consoCURRENT!T2302</f>
        <v>0</v>
      </c>
      <c r="R107" s="37">
        <f>[1]consoCURRENT!U2302</f>
        <v>0</v>
      </c>
      <c r="S107" s="37">
        <f>[1]consoCURRENT!V2302</f>
        <v>0</v>
      </c>
      <c r="T107" s="37">
        <f>[1]consoCURRENT!W2302</f>
        <v>0</v>
      </c>
      <c r="U107" s="37">
        <f>[1]consoCURRENT!X2302</f>
        <v>0</v>
      </c>
      <c r="V107" s="37">
        <f>[1]consoCURRENT!Y2302</f>
        <v>0</v>
      </c>
      <c r="W107" s="37">
        <f>[1]consoCURRENT!Z2302</f>
        <v>0</v>
      </c>
      <c r="X107" s="37">
        <f>[1]consoCURRENT!AA2302</f>
        <v>0</v>
      </c>
      <c r="Y107" s="37">
        <f>[1]consoCURRENT!AB2302</f>
        <v>0</v>
      </c>
      <c r="Z107" s="37">
        <f t="shared" si="81"/>
        <v>0</v>
      </c>
      <c r="AA107" s="37">
        <f t="shared" si="82"/>
        <v>0</v>
      </c>
      <c r="AB107" s="42"/>
      <c r="AC107" s="38"/>
    </row>
    <row r="108" spans="1:29" s="39" customFormat="1" ht="18" customHeight="1" x14ac:dyDescent="0.3">
      <c r="A108" s="41" t="s">
        <v>39</v>
      </c>
      <c r="B108" s="37">
        <f>[1]consoCURRENT!E2331</f>
        <v>0</v>
      </c>
      <c r="C108" s="37">
        <f>[1]consoCURRENT!F2331</f>
        <v>0</v>
      </c>
      <c r="D108" s="37">
        <f>[1]consoCURRENT!G2331</f>
        <v>0</v>
      </c>
      <c r="E108" s="37">
        <f>[1]consoCURRENT!H2331</f>
        <v>0</v>
      </c>
      <c r="F108" s="37">
        <f>[1]consoCURRENT!I2331</f>
        <v>0</v>
      </c>
      <c r="G108" s="37">
        <f>[1]consoCURRENT!J2331</f>
        <v>0</v>
      </c>
      <c r="H108" s="37">
        <f>[1]consoCURRENT!K2331</f>
        <v>0</v>
      </c>
      <c r="I108" s="37">
        <f>[1]consoCURRENT!L2331</f>
        <v>0</v>
      </c>
      <c r="J108" s="37">
        <f>[1]consoCURRENT!M2331</f>
        <v>0</v>
      </c>
      <c r="K108" s="37">
        <f>[1]consoCURRENT!N2331</f>
        <v>0</v>
      </c>
      <c r="L108" s="37">
        <f>[1]consoCURRENT!O2331</f>
        <v>0</v>
      </c>
      <c r="M108" s="37">
        <f>[1]consoCURRENT!P2331</f>
        <v>0</v>
      </c>
      <c r="N108" s="37">
        <f>[1]consoCURRENT!Q2331</f>
        <v>0</v>
      </c>
      <c r="O108" s="37">
        <f>[1]consoCURRENT!R2331</f>
        <v>0</v>
      </c>
      <c r="P108" s="37">
        <f>[1]consoCURRENT!S2331</f>
        <v>0</v>
      </c>
      <c r="Q108" s="37">
        <f>[1]consoCURRENT!T2331</f>
        <v>0</v>
      </c>
      <c r="R108" s="37">
        <f>[1]consoCURRENT!U2331</f>
        <v>0</v>
      </c>
      <c r="S108" s="37">
        <f>[1]consoCURRENT!V2331</f>
        <v>0</v>
      </c>
      <c r="T108" s="37">
        <f>[1]consoCURRENT!W2331</f>
        <v>0</v>
      </c>
      <c r="U108" s="37">
        <f>[1]consoCURRENT!X2331</f>
        <v>0</v>
      </c>
      <c r="V108" s="37">
        <f>[1]consoCURRENT!Y2331</f>
        <v>0</v>
      </c>
      <c r="W108" s="37">
        <f>[1]consoCURRENT!Z2331</f>
        <v>0</v>
      </c>
      <c r="X108" s="37">
        <f>[1]consoCURRENT!AA2331</f>
        <v>0</v>
      </c>
      <c r="Y108" s="37">
        <f>[1]consoCURRENT!AB2331</f>
        <v>0</v>
      </c>
      <c r="Z108" s="37">
        <f t="shared" si="81"/>
        <v>0</v>
      </c>
      <c r="AA108" s="37">
        <f t="shared" si="82"/>
        <v>0</v>
      </c>
      <c r="AB108" s="42"/>
      <c r="AC108" s="38"/>
    </row>
    <row r="109" spans="1:29" s="39" customFormat="1" ht="18" customHeight="1" x14ac:dyDescent="0.3">
      <c r="A109" s="43" t="s">
        <v>40</v>
      </c>
      <c r="B109" s="44">
        <f>SUM(B105:B108)</f>
        <v>6539000.0000000009</v>
      </c>
      <c r="C109" s="44">
        <f t="shared" ref="C109:AA109" si="84">SUM(C105:C108)</f>
        <v>0</v>
      </c>
      <c r="D109" s="44">
        <f t="shared" si="84"/>
        <v>0</v>
      </c>
      <c r="E109" s="44">
        <f t="shared" si="84"/>
        <v>1225202.8999999999</v>
      </c>
      <c r="F109" s="44">
        <f t="shared" si="84"/>
        <v>1376775.6</v>
      </c>
      <c r="G109" s="44">
        <f t="shared" si="84"/>
        <v>1241284.92</v>
      </c>
      <c r="H109" s="44">
        <f t="shared" si="84"/>
        <v>1312634.57</v>
      </c>
      <c r="I109" s="44">
        <f t="shared" si="84"/>
        <v>0</v>
      </c>
      <c r="J109" s="44">
        <f t="shared" si="84"/>
        <v>0</v>
      </c>
      <c r="K109" s="44">
        <f t="shared" si="84"/>
        <v>0</v>
      </c>
      <c r="L109" s="44">
        <f t="shared" si="84"/>
        <v>0</v>
      </c>
      <c r="M109" s="44">
        <f t="shared" si="84"/>
        <v>0</v>
      </c>
      <c r="N109" s="44">
        <f t="shared" si="84"/>
        <v>502242.48</v>
      </c>
      <c r="O109" s="44">
        <f t="shared" si="84"/>
        <v>289731.59000000003</v>
      </c>
      <c r="P109" s="44">
        <f t="shared" si="84"/>
        <v>433228.82999999996</v>
      </c>
      <c r="Q109" s="44">
        <f t="shared" si="84"/>
        <v>147909.20000000001</v>
      </c>
      <c r="R109" s="44">
        <f t="shared" si="84"/>
        <v>410172.65000000008</v>
      </c>
      <c r="S109" s="44">
        <f t="shared" si="84"/>
        <v>818693.75</v>
      </c>
      <c r="T109" s="44">
        <f t="shared" si="84"/>
        <v>337139.5</v>
      </c>
      <c r="U109" s="44">
        <f t="shared" si="84"/>
        <v>442144.42</v>
      </c>
      <c r="V109" s="44">
        <f t="shared" si="84"/>
        <v>462001</v>
      </c>
      <c r="W109" s="44">
        <f t="shared" si="84"/>
        <v>237495.94</v>
      </c>
      <c r="X109" s="44">
        <f t="shared" si="84"/>
        <v>771749.74</v>
      </c>
      <c r="Y109" s="44">
        <f t="shared" si="84"/>
        <v>303388.89000000013</v>
      </c>
      <c r="Z109" s="44">
        <f t="shared" si="84"/>
        <v>5155897.99</v>
      </c>
      <c r="AA109" s="44">
        <f t="shared" si="84"/>
        <v>1383102.0100000007</v>
      </c>
      <c r="AB109" s="45">
        <f t="shared" ref="AB109" si="85">Z109/B109</f>
        <v>0.78848417036244067</v>
      </c>
      <c r="AC109" s="38"/>
    </row>
    <row r="110" spans="1:29" s="39" customFormat="1" ht="18" customHeight="1" x14ac:dyDescent="0.3">
      <c r="A110" s="46" t="s">
        <v>41</v>
      </c>
      <c r="B110" s="37">
        <f>[1]consoCURRENT!E2335</f>
        <v>0</v>
      </c>
      <c r="C110" s="37">
        <f>[1]consoCURRENT!F2335</f>
        <v>0</v>
      </c>
      <c r="D110" s="37">
        <f>[1]consoCURRENT!G2335</f>
        <v>0</v>
      </c>
      <c r="E110" s="37">
        <f>[1]consoCURRENT!H2335</f>
        <v>0</v>
      </c>
      <c r="F110" s="37">
        <f>[1]consoCURRENT!I2335</f>
        <v>0</v>
      </c>
      <c r="G110" s="37">
        <f>[1]consoCURRENT!J2335</f>
        <v>0</v>
      </c>
      <c r="H110" s="37">
        <f>[1]consoCURRENT!K2335</f>
        <v>0</v>
      </c>
      <c r="I110" s="37">
        <f>[1]consoCURRENT!L2335</f>
        <v>0</v>
      </c>
      <c r="J110" s="37">
        <f>[1]consoCURRENT!M2335</f>
        <v>0</v>
      </c>
      <c r="K110" s="37">
        <f>[1]consoCURRENT!N2335</f>
        <v>0</v>
      </c>
      <c r="L110" s="37">
        <f>[1]consoCURRENT!O2335</f>
        <v>0</v>
      </c>
      <c r="M110" s="37">
        <f>[1]consoCURRENT!P2335</f>
        <v>0</v>
      </c>
      <c r="N110" s="37">
        <f>[1]consoCURRENT!Q2335</f>
        <v>0</v>
      </c>
      <c r="O110" s="37">
        <f>[1]consoCURRENT!R2335</f>
        <v>0</v>
      </c>
      <c r="P110" s="37">
        <f>[1]consoCURRENT!S2335</f>
        <v>0</v>
      </c>
      <c r="Q110" s="37">
        <f>[1]consoCURRENT!T2335</f>
        <v>0</v>
      </c>
      <c r="R110" s="37">
        <f>[1]consoCURRENT!U2335</f>
        <v>0</v>
      </c>
      <c r="S110" s="37">
        <f>[1]consoCURRENT!V2335</f>
        <v>0</v>
      </c>
      <c r="T110" s="37">
        <f>[1]consoCURRENT!W2335</f>
        <v>0</v>
      </c>
      <c r="U110" s="37">
        <f>[1]consoCURRENT!X2335</f>
        <v>0</v>
      </c>
      <c r="V110" s="37">
        <f>[1]consoCURRENT!Y2335</f>
        <v>0</v>
      </c>
      <c r="W110" s="37">
        <f>[1]consoCURRENT!Z2335</f>
        <v>0</v>
      </c>
      <c r="X110" s="37">
        <f>[1]consoCURRENT!AA2335</f>
        <v>0</v>
      </c>
      <c r="Y110" s="37">
        <f>[1]consoCURRENT!AB2335</f>
        <v>0</v>
      </c>
      <c r="Z110" s="37">
        <f t="shared" ref="Z110" si="86">SUM(M110:Y110)</f>
        <v>0</v>
      </c>
      <c r="AA110" s="37">
        <f t="shared" ref="AA110" si="87">B110-Z110</f>
        <v>0</v>
      </c>
      <c r="AB110" s="42"/>
      <c r="AC110" s="38"/>
    </row>
    <row r="111" spans="1:29" s="39" customFormat="1" ht="18" customHeight="1" x14ac:dyDescent="0.3">
      <c r="A111" s="43" t="s">
        <v>42</v>
      </c>
      <c r="B111" s="44">
        <f>B110+B109</f>
        <v>6539000.0000000009</v>
      </c>
      <c r="C111" s="44">
        <f t="shared" ref="C111:AA111" si="88">C110+C109</f>
        <v>0</v>
      </c>
      <c r="D111" s="44">
        <f t="shared" si="88"/>
        <v>0</v>
      </c>
      <c r="E111" s="44">
        <f t="shared" si="88"/>
        <v>1225202.8999999999</v>
      </c>
      <c r="F111" s="44">
        <f t="shared" si="88"/>
        <v>1376775.6</v>
      </c>
      <c r="G111" s="44">
        <f t="shared" si="88"/>
        <v>1241284.92</v>
      </c>
      <c r="H111" s="44">
        <f t="shared" si="88"/>
        <v>1312634.57</v>
      </c>
      <c r="I111" s="44">
        <f t="shared" si="88"/>
        <v>0</v>
      </c>
      <c r="J111" s="44">
        <f t="shared" si="88"/>
        <v>0</v>
      </c>
      <c r="K111" s="44">
        <f t="shared" si="88"/>
        <v>0</v>
      </c>
      <c r="L111" s="44">
        <f t="shared" si="88"/>
        <v>0</v>
      </c>
      <c r="M111" s="44">
        <f t="shared" si="88"/>
        <v>0</v>
      </c>
      <c r="N111" s="44">
        <f t="shared" si="88"/>
        <v>502242.48</v>
      </c>
      <c r="O111" s="44">
        <f t="shared" si="88"/>
        <v>289731.59000000003</v>
      </c>
      <c r="P111" s="44">
        <f t="shared" si="88"/>
        <v>433228.82999999996</v>
      </c>
      <c r="Q111" s="44">
        <f t="shared" si="88"/>
        <v>147909.20000000001</v>
      </c>
      <c r="R111" s="44">
        <f t="shared" si="88"/>
        <v>410172.65000000008</v>
      </c>
      <c r="S111" s="44">
        <f t="shared" si="88"/>
        <v>818693.75</v>
      </c>
      <c r="T111" s="44">
        <f t="shared" si="88"/>
        <v>337139.5</v>
      </c>
      <c r="U111" s="44">
        <f t="shared" si="88"/>
        <v>442144.42</v>
      </c>
      <c r="V111" s="44">
        <f t="shared" si="88"/>
        <v>462001</v>
      </c>
      <c r="W111" s="44">
        <f t="shared" si="88"/>
        <v>237495.94</v>
      </c>
      <c r="X111" s="44">
        <f t="shared" si="88"/>
        <v>771749.74</v>
      </c>
      <c r="Y111" s="44">
        <f t="shared" si="88"/>
        <v>303388.89000000013</v>
      </c>
      <c r="Z111" s="44">
        <f t="shared" si="88"/>
        <v>5155897.99</v>
      </c>
      <c r="AA111" s="44">
        <f t="shared" si="88"/>
        <v>1383102.0100000007</v>
      </c>
      <c r="AB111" s="45">
        <f t="shared" ref="AB111" si="89">Z111/B111</f>
        <v>0.78848417036244067</v>
      </c>
      <c r="AC111" s="47"/>
    </row>
    <row r="112" spans="1:29" s="39" customFormat="1" ht="15" customHeight="1" x14ac:dyDescent="0.3">
      <c r="A112" s="36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8"/>
    </row>
    <row r="113" spans="1:29" s="39" customFormat="1" ht="15" customHeight="1" x14ac:dyDescent="0.3">
      <c r="A113" s="36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8"/>
    </row>
    <row r="114" spans="1:29" s="39" customFormat="1" ht="15" customHeight="1" x14ac:dyDescent="0.35">
      <c r="A114" s="40" t="s">
        <v>52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8"/>
    </row>
    <row r="115" spans="1:29" s="39" customFormat="1" ht="18" customHeight="1" x14ac:dyDescent="0.3">
      <c r="A115" s="41" t="s">
        <v>36</v>
      </c>
      <c r="B115" s="37">
        <f>[1]consoCURRENT!E2395</f>
        <v>0</v>
      </c>
      <c r="C115" s="37">
        <f>[1]consoCURRENT!F2395</f>
        <v>0</v>
      </c>
      <c r="D115" s="37">
        <f>[1]consoCURRENT!G2395</f>
        <v>0</v>
      </c>
      <c r="E115" s="37">
        <f>[1]consoCURRENT!H2395</f>
        <v>0</v>
      </c>
      <c r="F115" s="37">
        <f>[1]consoCURRENT!I2395</f>
        <v>0</v>
      </c>
      <c r="G115" s="37">
        <f>[1]consoCURRENT!J2395</f>
        <v>0</v>
      </c>
      <c r="H115" s="37">
        <f>[1]consoCURRENT!K2395</f>
        <v>0</v>
      </c>
      <c r="I115" s="37">
        <f>[1]consoCURRENT!L2395</f>
        <v>0</v>
      </c>
      <c r="J115" s="37">
        <f>[1]consoCURRENT!M2395</f>
        <v>0</v>
      </c>
      <c r="K115" s="37">
        <f>[1]consoCURRENT!N2395</f>
        <v>0</v>
      </c>
      <c r="L115" s="37">
        <f>[1]consoCURRENT!O2395</f>
        <v>0</v>
      </c>
      <c r="M115" s="37">
        <f>[1]consoCURRENT!P2395</f>
        <v>0</v>
      </c>
      <c r="N115" s="37">
        <f>[1]consoCURRENT!Q2395</f>
        <v>0</v>
      </c>
      <c r="O115" s="37">
        <f>[1]consoCURRENT!R2395</f>
        <v>0</v>
      </c>
      <c r="P115" s="37">
        <f>[1]consoCURRENT!S2395</f>
        <v>0</v>
      </c>
      <c r="Q115" s="37">
        <f>[1]consoCURRENT!T2395</f>
        <v>0</v>
      </c>
      <c r="R115" s="37">
        <f>[1]consoCURRENT!U2395</f>
        <v>0</v>
      </c>
      <c r="S115" s="37">
        <f>[1]consoCURRENT!V2395</f>
        <v>0</v>
      </c>
      <c r="T115" s="37">
        <f>[1]consoCURRENT!W2395</f>
        <v>0</v>
      </c>
      <c r="U115" s="37">
        <f>[1]consoCURRENT!X2395</f>
        <v>0</v>
      </c>
      <c r="V115" s="37">
        <f>[1]consoCURRENT!Y2395</f>
        <v>0</v>
      </c>
      <c r="W115" s="37">
        <f>[1]consoCURRENT!Z2395</f>
        <v>0</v>
      </c>
      <c r="X115" s="37">
        <f>[1]consoCURRENT!AA2395</f>
        <v>0</v>
      </c>
      <c r="Y115" s="37">
        <f>[1]consoCURRENT!AB2395</f>
        <v>0</v>
      </c>
      <c r="Z115" s="37">
        <f>SUM(M115:Y115)</f>
        <v>0</v>
      </c>
      <c r="AA115" s="37">
        <f>B115-Z115</f>
        <v>0</v>
      </c>
      <c r="AB115" s="42"/>
      <c r="AC115" s="38"/>
    </row>
    <row r="116" spans="1:29" s="39" customFormat="1" ht="18" customHeight="1" x14ac:dyDescent="0.3">
      <c r="A116" s="41" t="s">
        <v>37</v>
      </c>
      <c r="B116" s="37">
        <f>[1]consoCURRENT!E2507</f>
        <v>5022000</v>
      </c>
      <c r="C116" s="37">
        <f>[1]consoCURRENT!F2507</f>
        <v>0</v>
      </c>
      <c r="D116" s="37">
        <f>[1]consoCURRENT!G2507</f>
        <v>0</v>
      </c>
      <c r="E116" s="37">
        <f>[1]consoCURRENT!H2507</f>
        <v>938091.88</v>
      </c>
      <c r="F116" s="37">
        <f>[1]consoCURRENT!I2507</f>
        <v>1241399.23</v>
      </c>
      <c r="G116" s="37">
        <f>[1]consoCURRENT!J2507</f>
        <v>1042705.4500000001</v>
      </c>
      <c r="H116" s="37">
        <f>[1]consoCURRENT!K2507</f>
        <v>1537441.19</v>
      </c>
      <c r="I116" s="37">
        <f>[1]consoCURRENT!L2507</f>
        <v>0</v>
      </c>
      <c r="J116" s="37">
        <f>[1]consoCURRENT!M2507</f>
        <v>0</v>
      </c>
      <c r="K116" s="37">
        <f>[1]consoCURRENT!N2507</f>
        <v>0</v>
      </c>
      <c r="L116" s="37">
        <f>[1]consoCURRENT!O2507</f>
        <v>0</v>
      </c>
      <c r="M116" s="37">
        <f>[1]consoCURRENT!P2507</f>
        <v>0</v>
      </c>
      <c r="N116" s="37">
        <f>[1]consoCURRENT!Q2507</f>
        <v>152915.52000000002</v>
      </c>
      <c r="O116" s="37">
        <f>[1]consoCURRENT!R2507</f>
        <v>361099.5</v>
      </c>
      <c r="P116" s="37">
        <f>[1]consoCURRENT!S2507</f>
        <v>424076.86000000004</v>
      </c>
      <c r="Q116" s="37">
        <f>[1]consoCURRENT!T2507</f>
        <v>210774.46</v>
      </c>
      <c r="R116" s="37">
        <f>[1]consoCURRENT!U2507</f>
        <v>775325.11</v>
      </c>
      <c r="S116" s="37">
        <f>[1]consoCURRENT!V2507</f>
        <v>255299.65999999997</v>
      </c>
      <c r="T116" s="37">
        <f>[1]consoCURRENT!W2507</f>
        <v>582805.25</v>
      </c>
      <c r="U116" s="37">
        <f>[1]consoCURRENT!X2507</f>
        <v>212031.33</v>
      </c>
      <c r="V116" s="37">
        <f>[1]consoCURRENT!Y2507</f>
        <v>247868.87000000002</v>
      </c>
      <c r="W116" s="37">
        <f>[1]consoCURRENT!Z2507</f>
        <v>323095.07999999996</v>
      </c>
      <c r="X116" s="37">
        <f>[1]consoCURRENT!AA2507</f>
        <v>469957.09</v>
      </c>
      <c r="Y116" s="37">
        <f>[1]consoCURRENT!AB2507</f>
        <v>744389.0199999999</v>
      </c>
      <c r="Z116" s="37">
        <f t="shared" ref="Z116:Z118" si="90">SUM(M116:Y116)</f>
        <v>4759637.75</v>
      </c>
      <c r="AA116" s="37">
        <f t="shared" ref="AA116:AA118" si="91">B116-Z116</f>
        <v>262362.25</v>
      </c>
      <c r="AB116" s="42">
        <f t="shared" ref="AB116" si="92">Z116/B116</f>
        <v>0.9477574173636002</v>
      </c>
      <c r="AC116" s="38"/>
    </row>
    <row r="117" spans="1:29" s="39" customFormat="1" ht="18" customHeight="1" x14ac:dyDescent="0.3">
      <c r="A117" s="41" t="s">
        <v>38</v>
      </c>
      <c r="B117" s="37">
        <f>[1]consoCURRENT!E2513</f>
        <v>0</v>
      </c>
      <c r="C117" s="37">
        <f>[1]consoCURRENT!F2513</f>
        <v>0</v>
      </c>
      <c r="D117" s="37">
        <f>[1]consoCURRENT!G2513</f>
        <v>0</v>
      </c>
      <c r="E117" s="37">
        <f>[1]consoCURRENT!H2513</f>
        <v>0</v>
      </c>
      <c r="F117" s="37">
        <f>[1]consoCURRENT!I2513</f>
        <v>0</v>
      </c>
      <c r="G117" s="37">
        <f>[1]consoCURRENT!J2513</f>
        <v>0</v>
      </c>
      <c r="H117" s="37">
        <f>[1]consoCURRENT!K2513</f>
        <v>0</v>
      </c>
      <c r="I117" s="37">
        <f>[1]consoCURRENT!L2513</f>
        <v>0</v>
      </c>
      <c r="J117" s="37">
        <f>[1]consoCURRENT!M2513</f>
        <v>0</v>
      </c>
      <c r="K117" s="37">
        <f>[1]consoCURRENT!N2513</f>
        <v>0</v>
      </c>
      <c r="L117" s="37">
        <f>[1]consoCURRENT!O2513</f>
        <v>0</v>
      </c>
      <c r="M117" s="37">
        <f>[1]consoCURRENT!P2513</f>
        <v>0</v>
      </c>
      <c r="N117" s="37">
        <f>[1]consoCURRENT!Q2513</f>
        <v>0</v>
      </c>
      <c r="O117" s="37">
        <f>[1]consoCURRENT!R2513</f>
        <v>0</v>
      </c>
      <c r="P117" s="37">
        <f>[1]consoCURRENT!S2513</f>
        <v>0</v>
      </c>
      <c r="Q117" s="37">
        <f>[1]consoCURRENT!T2513</f>
        <v>0</v>
      </c>
      <c r="R117" s="37">
        <f>[1]consoCURRENT!U2513</f>
        <v>0</v>
      </c>
      <c r="S117" s="37">
        <f>[1]consoCURRENT!V2513</f>
        <v>0</v>
      </c>
      <c r="T117" s="37">
        <f>[1]consoCURRENT!W2513</f>
        <v>0</v>
      </c>
      <c r="U117" s="37">
        <f>[1]consoCURRENT!X2513</f>
        <v>0</v>
      </c>
      <c r="V117" s="37">
        <f>[1]consoCURRENT!Y2513</f>
        <v>0</v>
      </c>
      <c r="W117" s="37">
        <f>[1]consoCURRENT!Z2513</f>
        <v>0</v>
      </c>
      <c r="X117" s="37">
        <f>[1]consoCURRENT!AA2513</f>
        <v>0</v>
      </c>
      <c r="Y117" s="37">
        <f>[1]consoCURRENT!AB2513</f>
        <v>0</v>
      </c>
      <c r="Z117" s="37">
        <f t="shared" si="90"/>
        <v>0</v>
      </c>
      <c r="AA117" s="37">
        <f t="shared" si="91"/>
        <v>0</v>
      </c>
      <c r="AB117" s="42"/>
      <c r="AC117" s="38"/>
    </row>
    <row r="118" spans="1:29" s="39" customFormat="1" ht="18" customHeight="1" x14ac:dyDescent="0.3">
      <c r="A118" s="41" t="s">
        <v>39</v>
      </c>
      <c r="B118" s="37">
        <f>[1]consoCURRENT!E2542</f>
        <v>0</v>
      </c>
      <c r="C118" s="37">
        <f>[1]consoCURRENT!F2542</f>
        <v>0</v>
      </c>
      <c r="D118" s="37">
        <f>[1]consoCURRENT!G2542</f>
        <v>0</v>
      </c>
      <c r="E118" s="37">
        <f>[1]consoCURRENT!H2542</f>
        <v>0</v>
      </c>
      <c r="F118" s="37">
        <f>[1]consoCURRENT!I2542</f>
        <v>0</v>
      </c>
      <c r="G118" s="37">
        <f>[1]consoCURRENT!J2542</f>
        <v>0</v>
      </c>
      <c r="H118" s="37">
        <f>[1]consoCURRENT!K2542</f>
        <v>0</v>
      </c>
      <c r="I118" s="37">
        <f>[1]consoCURRENT!L2542</f>
        <v>0</v>
      </c>
      <c r="J118" s="37">
        <f>[1]consoCURRENT!M2542</f>
        <v>0</v>
      </c>
      <c r="K118" s="37">
        <f>[1]consoCURRENT!N2542</f>
        <v>0</v>
      </c>
      <c r="L118" s="37">
        <f>[1]consoCURRENT!O2542</f>
        <v>0</v>
      </c>
      <c r="M118" s="37">
        <f>[1]consoCURRENT!P2542</f>
        <v>0</v>
      </c>
      <c r="N118" s="37">
        <f>[1]consoCURRENT!Q2542</f>
        <v>0</v>
      </c>
      <c r="O118" s="37">
        <f>[1]consoCURRENT!R2542</f>
        <v>0</v>
      </c>
      <c r="P118" s="37">
        <f>[1]consoCURRENT!S2542</f>
        <v>0</v>
      </c>
      <c r="Q118" s="37">
        <f>[1]consoCURRENT!T2542</f>
        <v>0</v>
      </c>
      <c r="R118" s="37">
        <f>[1]consoCURRENT!U2542</f>
        <v>0</v>
      </c>
      <c r="S118" s="37">
        <f>[1]consoCURRENT!V2542</f>
        <v>0</v>
      </c>
      <c r="T118" s="37">
        <f>[1]consoCURRENT!W2542</f>
        <v>0</v>
      </c>
      <c r="U118" s="37">
        <f>[1]consoCURRENT!X2542</f>
        <v>0</v>
      </c>
      <c r="V118" s="37">
        <f>[1]consoCURRENT!Y2542</f>
        <v>0</v>
      </c>
      <c r="W118" s="37">
        <f>[1]consoCURRENT!Z2542</f>
        <v>0</v>
      </c>
      <c r="X118" s="37">
        <f>[1]consoCURRENT!AA2542</f>
        <v>0</v>
      </c>
      <c r="Y118" s="37">
        <f>[1]consoCURRENT!AB2542</f>
        <v>0</v>
      </c>
      <c r="Z118" s="37">
        <f t="shared" si="90"/>
        <v>0</v>
      </c>
      <c r="AA118" s="37">
        <f t="shared" si="91"/>
        <v>0</v>
      </c>
      <c r="AB118" s="42"/>
      <c r="AC118" s="38"/>
    </row>
    <row r="119" spans="1:29" s="39" customFormat="1" ht="18" customHeight="1" x14ac:dyDescent="0.3">
      <c r="A119" s="43" t="s">
        <v>40</v>
      </c>
      <c r="B119" s="44">
        <f>SUM(B115:B118)</f>
        <v>5022000</v>
      </c>
      <c r="C119" s="44">
        <f t="shared" ref="C119:AA119" si="93">SUM(C115:C118)</f>
        <v>0</v>
      </c>
      <c r="D119" s="44">
        <f t="shared" si="93"/>
        <v>0</v>
      </c>
      <c r="E119" s="44">
        <f t="shared" si="93"/>
        <v>938091.88</v>
      </c>
      <c r="F119" s="44">
        <f t="shared" si="93"/>
        <v>1241399.23</v>
      </c>
      <c r="G119" s="44">
        <f t="shared" si="93"/>
        <v>1042705.4500000001</v>
      </c>
      <c r="H119" s="44">
        <f t="shared" si="93"/>
        <v>1537441.19</v>
      </c>
      <c r="I119" s="44">
        <f t="shared" si="93"/>
        <v>0</v>
      </c>
      <c r="J119" s="44">
        <f t="shared" si="93"/>
        <v>0</v>
      </c>
      <c r="K119" s="44">
        <f t="shared" si="93"/>
        <v>0</v>
      </c>
      <c r="L119" s="44">
        <f t="shared" si="93"/>
        <v>0</v>
      </c>
      <c r="M119" s="44">
        <f t="shared" si="93"/>
        <v>0</v>
      </c>
      <c r="N119" s="44">
        <f t="shared" si="93"/>
        <v>152915.52000000002</v>
      </c>
      <c r="O119" s="44">
        <f t="shared" si="93"/>
        <v>361099.5</v>
      </c>
      <c r="P119" s="44">
        <f t="shared" si="93"/>
        <v>424076.86000000004</v>
      </c>
      <c r="Q119" s="44">
        <f t="shared" si="93"/>
        <v>210774.46</v>
      </c>
      <c r="R119" s="44">
        <f t="shared" si="93"/>
        <v>775325.11</v>
      </c>
      <c r="S119" s="44">
        <f t="shared" si="93"/>
        <v>255299.65999999997</v>
      </c>
      <c r="T119" s="44">
        <f t="shared" si="93"/>
        <v>582805.25</v>
      </c>
      <c r="U119" s="44">
        <f t="shared" si="93"/>
        <v>212031.33</v>
      </c>
      <c r="V119" s="44">
        <f t="shared" si="93"/>
        <v>247868.87000000002</v>
      </c>
      <c r="W119" s="44">
        <f t="shared" si="93"/>
        <v>323095.07999999996</v>
      </c>
      <c r="X119" s="44">
        <f t="shared" si="93"/>
        <v>469957.09</v>
      </c>
      <c r="Y119" s="44">
        <f t="shared" si="93"/>
        <v>744389.0199999999</v>
      </c>
      <c r="Z119" s="44">
        <f t="shared" si="93"/>
        <v>4759637.75</v>
      </c>
      <c r="AA119" s="44">
        <f t="shared" si="93"/>
        <v>262362.25</v>
      </c>
      <c r="AB119" s="45">
        <f t="shared" ref="AB119" si="94">Z119/B119</f>
        <v>0.9477574173636002</v>
      </c>
      <c r="AC119" s="38"/>
    </row>
    <row r="120" spans="1:29" s="39" customFormat="1" ht="18" customHeight="1" x14ac:dyDescent="0.3">
      <c r="A120" s="46" t="s">
        <v>41</v>
      </c>
      <c r="B120" s="37">
        <f>[1]consoCURRENT!E2546</f>
        <v>0</v>
      </c>
      <c r="C120" s="37">
        <f>[1]consoCURRENT!F2546</f>
        <v>0</v>
      </c>
      <c r="D120" s="37">
        <f>[1]consoCURRENT!G2546</f>
        <v>0</v>
      </c>
      <c r="E120" s="37">
        <f>[1]consoCURRENT!H2546</f>
        <v>0</v>
      </c>
      <c r="F120" s="37">
        <f>[1]consoCURRENT!I2546</f>
        <v>0</v>
      </c>
      <c r="G120" s="37">
        <f>[1]consoCURRENT!J2546</f>
        <v>0</v>
      </c>
      <c r="H120" s="37">
        <f>[1]consoCURRENT!K2546</f>
        <v>0</v>
      </c>
      <c r="I120" s="37">
        <f>[1]consoCURRENT!L2546</f>
        <v>0</v>
      </c>
      <c r="J120" s="37">
        <f>[1]consoCURRENT!M2546</f>
        <v>0</v>
      </c>
      <c r="K120" s="37">
        <f>[1]consoCURRENT!N2546</f>
        <v>0</v>
      </c>
      <c r="L120" s="37">
        <f>[1]consoCURRENT!O2546</f>
        <v>0</v>
      </c>
      <c r="M120" s="37">
        <f>[1]consoCURRENT!P2546</f>
        <v>0</v>
      </c>
      <c r="N120" s="37">
        <f>[1]consoCURRENT!Q2546</f>
        <v>0</v>
      </c>
      <c r="O120" s="37">
        <f>[1]consoCURRENT!R2546</f>
        <v>0</v>
      </c>
      <c r="P120" s="37">
        <f>[1]consoCURRENT!S2546</f>
        <v>0</v>
      </c>
      <c r="Q120" s="37">
        <f>[1]consoCURRENT!T2546</f>
        <v>0</v>
      </c>
      <c r="R120" s="37">
        <f>[1]consoCURRENT!U2546</f>
        <v>0</v>
      </c>
      <c r="S120" s="37">
        <f>[1]consoCURRENT!V2546</f>
        <v>0</v>
      </c>
      <c r="T120" s="37">
        <f>[1]consoCURRENT!W2546</f>
        <v>0</v>
      </c>
      <c r="U120" s="37">
        <f>[1]consoCURRENT!X2546</f>
        <v>0</v>
      </c>
      <c r="V120" s="37">
        <f>[1]consoCURRENT!Y2546</f>
        <v>0</v>
      </c>
      <c r="W120" s="37">
        <f>[1]consoCURRENT!Z2546</f>
        <v>0</v>
      </c>
      <c r="X120" s="37">
        <f>[1]consoCURRENT!AA2546</f>
        <v>0</v>
      </c>
      <c r="Y120" s="37">
        <f>[1]consoCURRENT!AB2546</f>
        <v>0</v>
      </c>
      <c r="Z120" s="37">
        <f t="shared" ref="Z120" si="95">SUM(M120:Y120)</f>
        <v>0</v>
      </c>
      <c r="AA120" s="37">
        <f t="shared" ref="AA120" si="96">B120-Z120</f>
        <v>0</v>
      </c>
      <c r="AB120" s="42"/>
      <c r="AC120" s="38"/>
    </row>
    <row r="121" spans="1:29" s="39" customFormat="1" ht="18" customHeight="1" x14ac:dyDescent="0.3">
      <c r="A121" s="43" t="s">
        <v>42</v>
      </c>
      <c r="B121" s="44">
        <f>B120+B119</f>
        <v>5022000</v>
      </c>
      <c r="C121" s="44">
        <f t="shared" ref="C121:AA121" si="97">C120+C119</f>
        <v>0</v>
      </c>
      <c r="D121" s="44">
        <f t="shared" si="97"/>
        <v>0</v>
      </c>
      <c r="E121" s="44">
        <f t="shared" si="97"/>
        <v>938091.88</v>
      </c>
      <c r="F121" s="44">
        <f t="shared" si="97"/>
        <v>1241399.23</v>
      </c>
      <c r="G121" s="44">
        <f t="shared" si="97"/>
        <v>1042705.4500000001</v>
      </c>
      <c r="H121" s="44">
        <f t="shared" si="97"/>
        <v>1537441.19</v>
      </c>
      <c r="I121" s="44">
        <f t="shared" si="97"/>
        <v>0</v>
      </c>
      <c r="J121" s="44">
        <f t="shared" si="97"/>
        <v>0</v>
      </c>
      <c r="K121" s="44">
        <f t="shared" si="97"/>
        <v>0</v>
      </c>
      <c r="L121" s="44">
        <f t="shared" si="97"/>
        <v>0</v>
      </c>
      <c r="M121" s="44">
        <f t="shared" si="97"/>
        <v>0</v>
      </c>
      <c r="N121" s="44">
        <f t="shared" si="97"/>
        <v>152915.52000000002</v>
      </c>
      <c r="O121" s="44">
        <f t="shared" si="97"/>
        <v>361099.5</v>
      </c>
      <c r="P121" s="44">
        <f t="shared" si="97"/>
        <v>424076.86000000004</v>
      </c>
      <c r="Q121" s="44">
        <f t="shared" si="97"/>
        <v>210774.46</v>
      </c>
      <c r="R121" s="44">
        <f t="shared" si="97"/>
        <v>775325.11</v>
      </c>
      <c r="S121" s="44">
        <f t="shared" si="97"/>
        <v>255299.65999999997</v>
      </c>
      <c r="T121" s="44">
        <f t="shared" si="97"/>
        <v>582805.25</v>
      </c>
      <c r="U121" s="44">
        <f t="shared" si="97"/>
        <v>212031.33</v>
      </c>
      <c r="V121" s="44">
        <f t="shared" si="97"/>
        <v>247868.87000000002</v>
      </c>
      <c r="W121" s="44">
        <f t="shared" si="97"/>
        <v>323095.07999999996</v>
      </c>
      <c r="X121" s="44">
        <f t="shared" si="97"/>
        <v>469957.09</v>
      </c>
      <c r="Y121" s="44">
        <f t="shared" si="97"/>
        <v>744389.0199999999</v>
      </c>
      <c r="Z121" s="44">
        <f t="shared" si="97"/>
        <v>4759637.75</v>
      </c>
      <c r="AA121" s="44">
        <f t="shared" si="97"/>
        <v>262362.25</v>
      </c>
      <c r="AB121" s="45">
        <f t="shared" ref="AB121" si="98">Z121/B121</f>
        <v>0.9477574173636002</v>
      </c>
      <c r="AC121" s="47"/>
    </row>
    <row r="122" spans="1:29" s="39" customFormat="1" ht="15" customHeight="1" x14ac:dyDescent="0.3">
      <c r="A122" s="36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8"/>
    </row>
    <row r="123" spans="1:29" s="39" customFormat="1" ht="15" customHeight="1" x14ac:dyDescent="0.3">
      <c r="A123" s="36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8"/>
    </row>
    <row r="124" spans="1:29" s="39" customFormat="1" ht="15" customHeight="1" x14ac:dyDescent="0.35">
      <c r="A124" s="40" t="s">
        <v>53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8"/>
    </row>
    <row r="125" spans="1:29" s="39" customFormat="1" ht="18" customHeight="1" x14ac:dyDescent="0.3">
      <c r="A125" s="41" t="s">
        <v>36</v>
      </c>
      <c r="B125" s="37">
        <f>[1]consoCURRENT!E2606</f>
        <v>0</v>
      </c>
      <c r="C125" s="37">
        <f>[1]consoCURRENT!F2606</f>
        <v>0</v>
      </c>
      <c r="D125" s="37">
        <f>[1]consoCURRENT!G2606</f>
        <v>0</v>
      </c>
      <c r="E125" s="37">
        <f>[1]consoCURRENT!H2606</f>
        <v>0</v>
      </c>
      <c r="F125" s="37">
        <f>[1]consoCURRENT!I2606</f>
        <v>0</v>
      </c>
      <c r="G125" s="37">
        <f>[1]consoCURRENT!J2606</f>
        <v>0</v>
      </c>
      <c r="H125" s="37">
        <f>[1]consoCURRENT!K2606</f>
        <v>0</v>
      </c>
      <c r="I125" s="37">
        <f>[1]consoCURRENT!L2606</f>
        <v>0</v>
      </c>
      <c r="J125" s="37">
        <f>[1]consoCURRENT!M2606</f>
        <v>0</v>
      </c>
      <c r="K125" s="37">
        <f>[1]consoCURRENT!N2606</f>
        <v>0</v>
      </c>
      <c r="L125" s="37">
        <f>[1]consoCURRENT!O2606</f>
        <v>0</v>
      </c>
      <c r="M125" s="37">
        <f>[1]consoCURRENT!P2606</f>
        <v>0</v>
      </c>
      <c r="N125" s="37">
        <f>[1]consoCURRENT!Q2606</f>
        <v>0</v>
      </c>
      <c r="O125" s="37">
        <f>[1]consoCURRENT!R2606</f>
        <v>0</v>
      </c>
      <c r="P125" s="37">
        <f>[1]consoCURRENT!S2606</f>
        <v>0</v>
      </c>
      <c r="Q125" s="37">
        <f>[1]consoCURRENT!T2606</f>
        <v>0</v>
      </c>
      <c r="R125" s="37">
        <f>[1]consoCURRENT!U2606</f>
        <v>0</v>
      </c>
      <c r="S125" s="37">
        <f>[1]consoCURRENT!V2606</f>
        <v>0</v>
      </c>
      <c r="T125" s="37">
        <f>[1]consoCURRENT!W2606</f>
        <v>0</v>
      </c>
      <c r="U125" s="37">
        <f>[1]consoCURRENT!X2606</f>
        <v>0</v>
      </c>
      <c r="V125" s="37">
        <f>[1]consoCURRENT!Y2606</f>
        <v>0</v>
      </c>
      <c r="W125" s="37">
        <f>[1]consoCURRENT!Z2606</f>
        <v>0</v>
      </c>
      <c r="X125" s="37">
        <f>[1]consoCURRENT!AA2606</f>
        <v>0</v>
      </c>
      <c r="Y125" s="37">
        <f>[1]consoCURRENT!AB2606</f>
        <v>0</v>
      </c>
      <c r="Z125" s="37">
        <f>SUM(M125:Y125)</f>
        <v>0</v>
      </c>
      <c r="AA125" s="37">
        <f>B125-Z125</f>
        <v>0</v>
      </c>
      <c r="AB125" s="42"/>
      <c r="AC125" s="38"/>
    </row>
    <row r="126" spans="1:29" s="39" customFormat="1" ht="18" customHeight="1" x14ac:dyDescent="0.3">
      <c r="A126" s="41" t="s">
        <v>37</v>
      </c>
      <c r="B126" s="37">
        <f>[1]consoCURRENT!E2718</f>
        <v>4613000</v>
      </c>
      <c r="C126" s="37">
        <f>[1]consoCURRENT!F2718</f>
        <v>0</v>
      </c>
      <c r="D126" s="37">
        <f>[1]consoCURRENT!G2718</f>
        <v>0</v>
      </c>
      <c r="E126" s="37">
        <f>[1]consoCURRENT!H2718</f>
        <v>1185973.1400000001</v>
      </c>
      <c r="F126" s="37">
        <f>[1]consoCURRENT!I2718</f>
        <v>1696622.71</v>
      </c>
      <c r="G126" s="37">
        <f>[1]consoCURRENT!J2718</f>
        <v>618487.15999999992</v>
      </c>
      <c r="H126" s="37">
        <f>[1]consoCURRENT!K2718</f>
        <v>970665.46000000008</v>
      </c>
      <c r="I126" s="37">
        <f>[1]consoCURRENT!L2718</f>
        <v>0</v>
      </c>
      <c r="J126" s="37">
        <f>[1]consoCURRENT!M2718</f>
        <v>0</v>
      </c>
      <c r="K126" s="37">
        <f>[1]consoCURRENT!N2718</f>
        <v>0</v>
      </c>
      <c r="L126" s="37">
        <f>[1]consoCURRENT!O2718</f>
        <v>0</v>
      </c>
      <c r="M126" s="37">
        <f>[1]consoCURRENT!P2718</f>
        <v>0</v>
      </c>
      <c r="N126" s="37">
        <f>[1]consoCURRENT!Q2718</f>
        <v>64115.199999999997</v>
      </c>
      <c r="O126" s="37">
        <f>[1]consoCURRENT!R2718</f>
        <v>380456.62</v>
      </c>
      <c r="P126" s="37">
        <f>[1]consoCURRENT!S2718</f>
        <v>741401.32000000007</v>
      </c>
      <c r="Q126" s="37">
        <f>[1]consoCURRENT!T2718</f>
        <v>441004.30000000005</v>
      </c>
      <c r="R126" s="37">
        <f>[1]consoCURRENT!U2718</f>
        <v>809805.71000000008</v>
      </c>
      <c r="S126" s="37">
        <f>[1]consoCURRENT!V2718</f>
        <v>445812.69999999995</v>
      </c>
      <c r="T126" s="37">
        <f>[1]consoCURRENT!W2718</f>
        <v>112925.20000000001</v>
      </c>
      <c r="U126" s="37">
        <f>[1]consoCURRENT!X2718</f>
        <v>252684.97999999998</v>
      </c>
      <c r="V126" s="37">
        <f>[1]consoCURRENT!Y2718</f>
        <v>252876.97999999998</v>
      </c>
      <c r="W126" s="37">
        <f>[1]consoCURRENT!Z2718</f>
        <v>-133139.29000000007</v>
      </c>
      <c r="X126" s="37">
        <f>[1]consoCURRENT!AA2718</f>
        <v>313559.82212500018</v>
      </c>
      <c r="Y126" s="37">
        <f>[1]consoCURRENT!AB2718</f>
        <v>790244.92787500005</v>
      </c>
      <c r="Z126" s="37">
        <f t="shared" ref="Z126:Z128" si="99">SUM(M126:Y126)</f>
        <v>4471748.4700000007</v>
      </c>
      <c r="AA126" s="37">
        <f t="shared" ref="AA126:AA128" si="100">B126-Z126</f>
        <v>141251.52999999933</v>
      </c>
      <c r="AB126" s="42">
        <f t="shared" ref="AB126" si="101">Z126/B126</f>
        <v>0.96937968133535679</v>
      </c>
      <c r="AC126" s="38"/>
    </row>
    <row r="127" spans="1:29" s="39" customFormat="1" ht="18" customHeight="1" x14ac:dyDescent="0.3">
      <c r="A127" s="41" t="s">
        <v>38</v>
      </c>
      <c r="B127" s="37">
        <f>[1]consoCURRENT!E2724</f>
        <v>0</v>
      </c>
      <c r="C127" s="37">
        <f>[1]consoCURRENT!F2724</f>
        <v>0</v>
      </c>
      <c r="D127" s="37">
        <f>[1]consoCURRENT!G2724</f>
        <v>0</v>
      </c>
      <c r="E127" s="37">
        <f>[1]consoCURRENT!H2724</f>
        <v>0</v>
      </c>
      <c r="F127" s="37">
        <f>[1]consoCURRENT!I2724</f>
        <v>0</v>
      </c>
      <c r="G127" s="37">
        <f>[1]consoCURRENT!J2724</f>
        <v>0</v>
      </c>
      <c r="H127" s="37">
        <f>[1]consoCURRENT!K2724</f>
        <v>0</v>
      </c>
      <c r="I127" s="37">
        <f>[1]consoCURRENT!L2724</f>
        <v>0</v>
      </c>
      <c r="J127" s="37">
        <f>[1]consoCURRENT!M2724</f>
        <v>0</v>
      </c>
      <c r="K127" s="37">
        <f>[1]consoCURRENT!N2724</f>
        <v>0</v>
      </c>
      <c r="L127" s="37">
        <f>[1]consoCURRENT!O2724</f>
        <v>0</v>
      </c>
      <c r="M127" s="37">
        <f>[1]consoCURRENT!P2724</f>
        <v>0</v>
      </c>
      <c r="N127" s="37">
        <f>[1]consoCURRENT!Q2724</f>
        <v>0</v>
      </c>
      <c r="O127" s="37">
        <f>[1]consoCURRENT!R2724</f>
        <v>0</v>
      </c>
      <c r="P127" s="37">
        <f>[1]consoCURRENT!S2724</f>
        <v>0</v>
      </c>
      <c r="Q127" s="37">
        <f>[1]consoCURRENT!T2724</f>
        <v>0</v>
      </c>
      <c r="R127" s="37">
        <f>[1]consoCURRENT!U2724</f>
        <v>0</v>
      </c>
      <c r="S127" s="37">
        <f>[1]consoCURRENT!V2724</f>
        <v>0</v>
      </c>
      <c r="T127" s="37">
        <f>[1]consoCURRENT!W2724</f>
        <v>0</v>
      </c>
      <c r="U127" s="37">
        <f>[1]consoCURRENT!X2724</f>
        <v>0</v>
      </c>
      <c r="V127" s="37">
        <f>[1]consoCURRENT!Y2724</f>
        <v>0</v>
      </c>
      <c r="W127" s="37">
        <f>[1]consoCURRENT!Z2724</f>
        <v>0</v>
      </c>
      <c r="X127" s="37">
        <f>[1]consoCURRENT!AA2724</f>
        <v>0</v>
      </c>
      <c r="Y127" s="37">
        <f>[1]consoCURRENT!AB2724</f>
        <v>0</v>
      </c>
      <c r="Z127" s="37">
        <f t="shared" si="99"/>
        <v>0</v>
      </c>
      <c r="AA127" s="37">
        <f t="shared" si="100"/>
        <v>0</v>
      </c>
      <c r="AB127" s="42"/>
      <c r="AC127" s="38"/>
    </row>
    <row r="128" spans="1:29" s="39" customFormat="1" ht="18" customHeight="1" x14ac:dyDescent="0.3">
      <c r="A128" s="41" t="s">
        <v>39</v>
      </c>
      <c r="B128" s="37">
        <f>[1]consoCURRENT!E2753</f>
        <v>0</v>
      </c>
      <c r="C128" s="37">
        <f>[1]consoCURRENT!F2753</f>
        <v>0</v>
      </c>
      <c r="D128" s="37">
        <f>[1]consoCURRENT!G2753</f>
        <v>0</v>
      </c>
      <c r="E128" s="37">
        <f>[1]consoCURRENT!H2753</f>
        <v>0</v>
      </c>
      <c r="F128" s="37">
        <f>[1]consoCURRENT!I2753</f>
        <v>0</v>
      </c>
      <c r="G128" s="37">
        <f>[1]consoCURRENT!J2753</f>
        <v>0</v>
      </c>
      <c r="H128" s="37">
        <f>[1]consoCURRENT!K2753</f>
        <v>0</v>
      </c>
      <c r="I128" s="37">
        <f>[1]consoCURRENT!L2753</f>
        <v>0</v>
      </c>
      <c r="J128" s="37">
        <f>[1]consoCURRENT!M2753</f>
        <v>0</v>
      </c>
      <c r="K128" s="37">
        <f>[1]consoCURRENT!N2753</f>
        <v>0</v>
      </c>
      <c r="L128" s="37">
        <f>[1]consoCURRENT!O2753</f>
        <v>0</v>
      </c>
      <c r="M128" s="37">
        <f>[1]consoCURRENT!P2753</f>
        <v>0</v>
      </c>
      <c r="N128" s="37">
        <f>[1]consoCURRENT!Q2753</f>
        <v>0</v>
      </c>
      <c r="O128" s="37">
        <f>[1]consoCURRENT!R2753</f>
        <v>0</v>
      </c>
      <c r="P128" s="37">
        <f>[1]consoCURRENT!S2753</f>
        <v>0</v>
      </c>
      <c r="Q128" s="37">
        <f>[1]consoCURRENT!T2753</f>
        <v>0</v>
      </c>
      <c r="R128" s="37">
        <f>[1]consoCURRENT!U2753</f>
        <v>0</v>
      </c>
      <c r="S128" s="37">
        <f>[1]consoCURRENT!V2753</f>
        <v>0</v>
      </c>
      <c r="T128" s="37">
        <f>[1]consoCURRENT!W2753</f>
        <v>0</v>
      </c>
      <c r="U128" s="37">
        <f>[1]consoCURRENT!X2753</f>
        <v>0</v>
      </c>
      <c r="V128" s="37">
        <f>[1]consoCURRENT!Y2753</f>
        <v>0</v>
      </c>
      <c r="W128" s="37">
        <f>[1]consoCURRENT!Z2753</f>
        <v>0</v>
      </c>
      <c r="X128" s="37">
        <f>[1]consoCURRENT!AA2753</f>
        <v>0</v>
      </c>
      <c r="Y128" s="37">
        <f>[1]consoCURRENT!AB2753</f>
        <v>0</v>
      </c>
      <c r="Z128" s="37">
        <f t="shared" si="99"/>
        <v>0</v>
      </c>
      <c r="AA128" s="37">
        <f t="shared" si="100"/>
        <v>0</v>
      </c>
      <c r="AB128" s="42"/>
      <c r="AC128" s="38"/>
    </row>
    <row r="129" spans="1:29" s="39" customFormat="1" ht="18" customHeight="1" x14ac:dyDescent="0.3">
      <c r="A129" s="43" t="s">
        <v>40</v>
      </c>
      <c r="B129" s="44">
        <f>SUM(B125:B128)</f>
        <v>4613000</v>
      </c>
      <c r="C129" s="44">
        <f t="shared" ref="C129:AA129" si="102">SUM(C125:C128)</f>
        <v>0</v>
      </c>
      <c r="D129" s="44">
        <f t="shared" si="102"/>
        <v>0</v>
      </c>
      <c r="E129" s="44">
        <f t="shared" si="102"/>
        <v>1185973.1400000001</v>
      </c>
      <c r="F129" s="44">
        <f t="shared" si="102"/>
        <v>1696622.71</v>
      </c>
      <c r="G129" s="44">
        <f t="shared" si="102"/>
        <v>618487.15999999992</v>
      </c>
      <c r="H129" s="44">
        <f t="shared" si="102"/>
        <v>970665.46000000008</v>
      </c>
      <c r="I129" s="44">
        <f t="shared" si="102"/>
        <v>0</v>
      </c>
      <c r="J129" s="44">
        <f t="shared" si="102"/>
        <v>0</v>
      </c>
      <c r="K129" s="44">
        <f t="shared" si="102"/>
        <v>0</v>
      </c>
      <c r="L129" s="44">
        <f t="shared" si="102"/>
        <v>0</v>
      </c>
      <c r="M129" s="44">
        <f t="shared" si="102"/>
        <v>0</v>
      </c>
      <c r="N129" s="44">
        <f t="shared" si="102"/>
        <v>64115.199999999997</v>
      </c>
      <c r="O129" s="44">
        <f t="shared" si="102"/>
        <v>380456.62</v>
      </c>
      <c r="P129" s="44">
        <f t="shared" si="102"/>
        <v>741401.32000000007</v>
      </c>
      <c r="Q129" s="44">
        <f t="shared" si="102"/>
        <v>441004.30000000005</v>
      </c>
      <c r="R129" s="44">
        <f t="shared" si="102"/>
        <v>809805.71000000008</v>
      </c>
      <c r="S129" s="44">
        <f t="shared" si="102"/>
        <v>445812.69999999995</v>
      </c>
      <c r="T129" s="44">
        <f t="shared" si="102"/>
        <v>112925.20000000001</v>
      </c>
      <c r="U129" s="44">
        <f t="shared" si="102"/>
        <v>252684.97999999998</v>
      </c>
      <c r="V129" s="44">
        <f t="shared" si="102"/>
        <v>252876.97999999998</v>
      </c>
      <c r="W129" s="44">
        <f t="shared" si="102"/>
        <v>-133139.29000000007</v>
      </c>
      <c r="X129" s="44">
        <f t="shared" si="102"/>
        <v>313559.82212500018</v>
      </c>
      <c r="Y129" s="44">
        <f t="shared" si="102"/>
        <v>790244.92787500005</v>
      </c>
      <c r="Z129" s="44">
        <f t="shared" si="102"/>
        <v>4471748.4700000007</v>
      </c>
      <c r="AA129" s="44">
        <f t="shared" si="102"/>
        <v>141251.52999999933</v>
      </c>
      <c r="AB129" s="45">
        <f t="shared" ref="AB129" si="103">Z129/B129</f>
        <v>0.96937968133535679</v>
      </c>
      <c r="AC129" s="38"/>
    </row>
    <row r="130" spans="1:29" s="39" customFormat="1" ht="18" customHeight="1" x14ac:dyDescent="0.3">
      <c r="A130" s="46" t="s">
        <v>41</v>
      </c>
      <c r="B130" s="37">
        <f>[1]consoCURRENT!E2757</f>
        <v>0</v>
      </c>
      <c r="C130" s="37">
        <f>[1]consoCURRENT!F2757</f>
        <v>0</v>
      </c>
      <c r="D130" s="37">
        <f>[1]consoCURRENT!G2757</f>
        <v>0</v>
      </c>
      <c r="E130" s="37">
        <f>[1]consoCURRENT!H2757</f>
        <v>0</v>
      </c>
      <c r="F130" s="37">
        <f>[1]consoCURRENT!I2757</f>
        <v>0</v>
      </c>
      <c r="G130" s="37">
        <f>[1]consoCURRENT!J2757</f>
        <v>0</v>
      </c>
      <c r="H130" s="37">
        <f>[1]consoCURRENT!K2757</f>
        <v>0</v>
      </c>
      <c r="I130" s="37">
        <f>[1]consoCURRENT!L2757</f>
        <v>0</v>
      </c>
      <c r="J130" s="37">
        <f>[1]consoCURRENT!M2757</f>
        <v>0</v>
      </c>
      <c r="K130" s="37">
        <f>[1]consoCURRENT!N2757</f>
        <v>0</v>
      </c>
      <c r="L130" s="37">
        <f>[1]consoCURRENT!O2757</f>
        <v>0</v>
      </c>
      <c r="M130" s="37">
        <f>[1]consoCURRENT!P2757</f>
        <v>0</v>
      </c>
      <c r="N130" s="37">
        <f>[1]consoCURRENT!Q2757</f>
        <v>0</v>
      </c>
      <c r="O130" s="37">
        <f>[1]consoCURRENT!R2757</f>
        <v>0</v>
      </c>
      <c r="P130" s="37">
        <f>[1]consoCURRENT!S2757</f>
        <v>0</v>
      </c>
      <c r="Q130" s="37">
        <f>[1]consoCURRENT!T2757</f>
        <v>0</v>
      </c>
      <c r="R130" s="37">
        <f>[1]consoCURRENT!U2757</f>
        <v>0</v>
      </c>
      <c r="S130" s="37">
        <f>[1]consoCURRENT!V2757</f>
        <v>0</v>
      </c>
      <c r="T130" s="37">
        <f>[1]consoCURRENT!W2757</f>
        <v>0</v>
      </c>
      <c r="U130" s="37">
        <f>[1]consoCURRENT!X2757</f>
        <v>0</v>
      </c>
      <c r="V130" s="37">
        <f>[1]consoCURRENT!Y2757</f>
        <v>0</v>
      </c>
      <c r="W130" s="37">
        <f>[1]consoCURRENT!Z2757</f>
        <v>0</v>
      </c>
      <c r="X130" s="37">
        <f>[1]consoCURRENT!AA2757</f>
        <v>0</v>
      </c>
      <c r="Y130" s="37">
        <f>[1]consoCURRENT!AB2757</f>
        <v>0</v>
      </c>
      <c r="Z130" s="37">
        <f t="shared" ref="Z130" si="104">SUM(M130:Y130)</f>
        <v>0</v>
      </c>
      <c r="AA130" s="37">
        <f t="shared" ref="AA130" si="105">B130-Z130</f>
        <v>0</v>
      </c>
      <c r="AB130" s="42"/>
      <c r="AC130" s="38"/>
    </row>
    <row r="131" spans="1:29" s="39" customFormat="1" ht="18" customHeight="1" x14ac:dyDescent="0.3">
      <c r="A131" s="43" t="s">
        <v>42</v>
      </c>
      <c r="B131" s="44">
        <f>B130+B129</f>
        <v>4613000</v>
      </c>
      <c r="C131" s="44">
        <f t="shared" ref="C131:AA131" si="106">C130+C129</f>
        <v>0</v>
      </c>
      <c r="D131" s="44">
        <f t="shared" si="106"/>
        <v>0</v>
      </c>
      <c r="E131" s="44">
        <f t="shared" si="106"/>
        <v>1185973.1400000001</v>
      </c>
      <c r="F131" s="44">
        <f t="shared" si="106"/>
        <v>1696622.71</v>
      </c>
      <c r="G131" s="44">
        <f t="shared" si="106"/>
        <v>618487.15999999992</v>
      </c>
      <c r="H131" s="44">
        <f t="shared" si="106"/>
        <v>970665.46000000008</v>
      </c>
      <c r="I131" s="44">
        <f t="shared" si="106"/>
        <v>0</v>
      </c>
      <c r="J131" s="44">
        <f t="shared" si="106"/>
        <v>0</v>
      </c>
      <c r="K131" s="44">
        <f t="shared" si="106"/>
        <v>0</v>
      </c>
      <c r="L131" s="44">
        <f t="shared" si="106"/>
        <v>0</v>
      </c>
      <c r="M131" s="44">
        <f t="shared" si="106"/>
        <v>0</v>
      </c>
      <c r="N131" s="44">
        <f t="shared" si="106"/>
        <v>64115.199999999997</v>
      </c>
      <c r="O131" s="44">
        <f t="shared" si="106"/>
        <v>380456.62</v>
      </c>
      <c r="P131" s="44">
        <f t="shared" si="106"/>
        <v>741401.32000000007</v>
      </c>
      <c r="Q131" s="44">
        <f t="shared" si="106"/>
        <v>441004.30000000005</v>
      </c>
      <c r="R131" s="44">
        <f t="shared" si="106"/>
        <v>809805.71000000008</v>
      </c>
      <c r="S131" s="44">
        <f t="shared" si="106"/>
        <v>445812.69999999995</v>
      </c>
      <c r="T131" s="44">
        <f t="shared" si="106"/>
        <v>112925.20000000001</v>
      </c>
      <c r="U131" s="44">
        <f t="shared" si="106"/>
        <v>252684.97999999998</v>
      </c>
      <c r="V131" s="44">
        <f t="shared" si="106"/>
        <v>252876.97999999998</v>
      </c>
      <c r="W131" s="44">
        <f t="shared" si="106"/>
        <v>-133139.29000000007</v>
      </c>
      <c r="X131" s="44">
        <f t="shared" si="106"/>
        <v>313559.82212500018</v>
      </c>
      <c r="Y131" s="44">
        <f t="shared" si="106"/>
        <v>790244.92787500005</v>
      </c>
      <c r="Z131" s="44">
        <f t="shared" si="106"/>
        <v>4471748.4700000007</v>
      </c>
      <c r="AA131" s="44">
        <f t="shared" si="106"/>
        <v>141251.52999999933</v>
      </c>
      <c r="AB131" s="45">
        <f t="shared" ref="AB131" si="107">Z131/B131</f>
        <v>0.96937968133535679</v>
      </c>
      <c r="AC131" s="47"/>
    </row>
    <row r="132" spans="1:29" s="39" customFormat="1" ht="15" customHeight="1" x14ac:dyDescent="0.3">
      <c r="A132" s="36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8"/>
    </row>
    <row r="133" spans="1:29" s="39" customFormat="1" ht="15" customHeight="1" x14ac:dyDescent="0.3">
      <c r="A133" s="36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>
        <f>3193008.98+64000+51704+68200+100000</f>
        <v>3476912.98</v>
      </c>
      <c r="AA133" s="37"/>
      <c r="AB133" s="37"/>
      <c r="AC133" s="38"/>
    </row>
    <row r="134" spans="1:29" s="39" customFormat="1" ht="15" customHeight="1" x14ac:dyDescent="0.35">
      <c r="A134" s="40" t="s">
        <v>54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8"/>
    </row>
    <row r="135" spans="1:29" s="39" customFormat="1" ht="18" customHeight="1" x14ac:dyDescent="0.3">
      <c r="A135" s="41" t="s">
        <v>36</v>
      </c>
      <c r="B135" s="37">
        <f>[1]consoCURRENT!E2817</f>
        <v>0</v>
      </c>
      <c r="C135" s="37">
        <f>[1]consoCURRENT!F2817</f>
        <v>0</v>
      </c>
      <c r="D135" s="37">
        <f>[1]consoCURRENT!G2817</f>
        <v>0</v>
      </c>
      <c r="E135" s="37">
        <f>[1]consoCURRENT!H2817</f>
        <v>0</v>
      </c>
      <c r="F135" s="37">
        <f>[1]consoCURRENT!I2817</f>
        <v>0</v>
      </c>
      <c r="G135" s="37">
        <f>[1]consoCURRENT!J2817</f>
        <v>0</v>
      </c>
      <c r="H135" s="37">
        <f>[1]consoCURRENT!K2817</f>
        <v>0</v>
      </c>
      <c r="I135" s="37">
        <f>[1]consoCURRENT!L2817</f>
        <v>0</v>
      </c>
      <c r="J135" s="37">
        <f>[1]consoCURRENT!M2817</f>
        <v>0</v>
      </c>
      <c r="K135" s="37">
        <f>[1]consoCURRENT!N2817</f>
        <v>0</v>
      </c>
      <c r="L135" s="37">
        <f>[1]consoCURRENT!O2817</f>
        <v>0</v>
      </c>
      <c r="M135" s="37">
        <f>[1]consoCURRENT!P2817</f>
        <v>0</v>
      </c>
      <c r="N135" s="37">
        <f>[1]consoCURRENT!Q2817</f>
        <v>0</v>
      </c>
      <c r="O135" s="37">
        <f>[1]consoCURRENT!R2817</f>
        <v>0</v>
      </c>
      <c r="P135" s="37">
        <f>[1]consoCURRENT!S2817</f>
        <v>0</v>
      </c>
      <c r="Q135" s="37">
        <f>[1]consoCURRENT!T2817</f>
        <v>0</v>
      </c>
      <c r="R135" s="37">
        <f>[1]consoCURRENT!U2817</f>
        <v>0</v>
      </c>
      <c r="S135" s="37">
        <f>[1]consoCURRENT!V2817</f>
        <v>0</v>
      </c>
      <c r="T135" s="37">
        <f>[1]consoCURRENT!W2817</f>
        <v>0</v>
      </c>
      <c r="U135" s="37">
        <f>[1]consoCURRENT!X2817</f>
        <v>0</v>
      </c>
      <c r="V135" s="37">
        <f>[1]consoCURRENT!Y2817</f>
        <v>0</v>
      </c>
      <c r="W135" s="37">
        <f>[1]consoCURRENT!Z2817</f>
        <v>0</v>
      </c>
      <c r="X135" s="37">
        <f>[1]consoCURRENT!AA2817</f>
        <v>0</v>
      </c>
      <c r="Y135" s="37">
        <f>[1]consoCURRENT!AB2817</f>
        <v>0</v>
      </c>
      <c r="Z135" s="37">
        <f>SUM(M135:Y135)</f>
        <v>0</v>
      </c>
      <c r="AA135" s="37">
        <f>B135-Z135</f>
        <v>0</v>
      </c>
      <c r="AB135" s="42"/>
      <c r="AC135" s="38"/>
    </row>
    <row r="136" spans="1:29" s="39" customFormat="1" ht="18" customHeight="1" x14ac:dyDescent="0.3">
      <c r="A136" s="41" t="s">
        <v>37</v>
      </c>
      <c r="B136" s="37">
        <f>[1]consoCURRENT!E2929</f>
        <v>6142999.9999999991</v>
      </c>
      <c r="C136" s="37">
        <f>[1]consoCURRENT!F2929</f>
        <v>0</v>
      </c>
      <c r="D136" s="37">
        <f>[1]consoCURRENT!G2929</f>
        <v>0</v>
      </c>
      <c r="E136" s="37">
        <f>[1]consoCURRENT!H2929</f>
        <v>1093346.9300000002</v>
      </c>
      <c r="F136" s="37">
        <f>[1]consoCURRENT!I2929</f>
        <v>1532078.6800000002</v>
      </c>
      <c r="G136" s="37">
        <f>[1]consoCURRENT!J2929</f>
        <v>1607784.5500000003</v>
      </c>
      <c r="H136" s="37">
        <f>[1]consoCURRENT!K2929</f>
        <v>1596194.27</v>
      </c>
      <c r="I136" s="37">
        <f>[1]consoCURRENT!L2929</f>
        <v>0</v>
      </c>
      <c r="J136" s="37">
        <f>[1]consoCURRENT!M2929</f>
        <v>0</v>
      </c>
      <c r="K136" s="37">
        <f>[1]consoCURRENT!N2929</f>
        <v>0</v>
      </c>
      <c r="L136" s="37">
        <f>[1]consoCURRENT!O2929</f>
        <v>0</v>
      </c>
      <c r="M136" s="37">
        <f>[1]consoCURRENT!P2929</f>
        <v>0</v>
      </c>
      <c r="N136" s="37">
        <f>[1]consoCURRENT!Q2929</f>
        <v>112972.58</v>
      </c>
      <c r="O136" s="37">
        <f>[1]consoCURRENT!R2929</f>
        <v>545256.30000000005</v>
      </c>
      <c r="P136" s="37">
        <f>[1]consoCURRENT!S2929</f>
        <v>435118.05000000005</v>
      </c>
      <c r="Q136" s="37">
        <f>[1]consoCURRENT!T2929</f>
        <v>509893.59</v>
      </c>
      <c r="R136" s="37">
        <f>[1]consoCURRENT!U2929</f>
        <v>417737.79000000004</v>
      </c>
      <c r="S136" s="37">
        <f>[1]consoCURRENT!V2929</f>
        <v>604447.30000000005</v>
      </c>
      <c r="T136" s="37">
        <f>[1]consoCURRENT!W2929</f>
        <v>274914.69999999995</v>
      </c>
      <c r="U136" s="37">
        <f>[1]consoCURRENT!X2929</f>
        <v>737000.37</v>
      </c>
      <c r="V136" s="37">
        <f>[1]consoCURRENT!Y2929</f>
        <v>595869.48</v>
      </c>
      <c r="W136" s="37">
        <f>[1]consoCURRENT!Z2929</f>
        <v>817537.53</v>
      </c>
      <c r="X136" s="37">
        <f>[1]consoCURRENT!AA2929</f>
        <v>308642.02</v>
      </c>
      <c r="Y136" s="37">
        <f>[1]consoCURRENT!AB2929</f>
        <v>470014.71999999997</v>
      </c>
      <c r="Z136" s="37">
        <f t="shared" ref="Z136:Z138" si="108">SUM(M136:Y136)</f>
        <v>5829404.4300000006</v>
      </c>
      <c r="AA136" s="37">
        <f t="shared" ref="AA136:AA138" si="109">B136-Z136</f>
        <v>313595.56999999844</v>
      </c>
      <c r="AB136" s="42">
        <f t="shared" ref="AB136" si="110">Z136/B136</f>
        <v>0.9489507455640569</v>
      </c>
      <c r="AC136" s="38"/>
    </row>
    <row r="137" spans="1:29" s="39" customFormat="1" ht="18" customHeight="1" x14ac:dyDescent="0.3">
      <c r="A137" s="41" t="s">
        <v>38</v>
      </c>
      <c r="B137" s="37">
        <f>[1]consoCURRENT!E2935</f>
        <v>0</v>
      </c>
      <c r="C137" s="37">
        <f>[1]consoCURRENT!F2935</f>
        <v>0</v>
      </c>
      <c r="D137" s="37">
        <f>[1]consoCURRENT!G2935</f>
        <v>0</v>
      </c>
      <c r="E137" s="37">
        <f>[1]consoCURRENT!H2935</f>
        <v>0</v>
      </c>
      <c r="F137" s="37">
        <f>[1]consoCURRENT!I2935</f>
        <v>0</v>
      </c>
      <c r="G137" s="37">
        <f>[1]consoCURRENT!J2935</f>
        <v>0</v>
      </c>
      <c r="H137" s="37">
        <f>[1]consoCURRENT!K2935</f>
        <v>0</v>
      </c>
      <c r="I137" s="37">
        <f>[1]consoCURRENT!L2935</f>
        <v>0</v>
      </c>
      <c r="J137" s="37">
        <f>[1]consoCURRENT!M2935</f>
        <v>0</v>
      </c>
      <c r="K137" s="37">
        <f>[1]consoCURRENT!N2935</f>
        <v>0</v>
      </c>
      <c r="L137" s="37">
        <f>[1]consoCURRENT!O2935</f>
        <v>0</v>
      </c>
      <c r="M137" s="37">
        <f>[1]consoCURRENT!P2935</f>
        <v>0</v>
      </c>
      <c r="N137" s="37">
        <f>[1]consoCURRENT!Q2935</f>
        <v>0</v>
      </c>
      <c r="O137" s="37">
        <f>[1]consoCURRENT!R2935</f>
        <v>0</v>
      </c>
      <c r="P137" s="37">
        <f>[1]consoCURRENT!S2935</f>
        <v>0</v>
      </c>
      <c r="Q137" s="37">
        <f>[1]consoCURRENT!T2935</f>
        <v>0</v>
      </c>
      <c r="R137" s="37">
        <f>[1]consoCURRENT!U2935</f>
        <v>0</v>
      </c>
      <c r="S137" s="37">
        <f>[1]consoCURRENT!V2935</f>
        <v>0</v>
      </c>
      <c r="T137" s="37">
        <f>[1]consoCURRENT!W2935</f>
        <v>0</v>
      </c>
      <c r="U137" s="37">
        <f>[1]consoCURRENT!X2935</f>
        <v>0</v>
      </c>
      <c r="V137" s="37">
        <f>[1]consoCURRENT!Y2935</f>
        <v>0</v>
      </c>
      <c r="W137" s="37">
        <f>[1]consoCURRENT!Z2935</f>
        <v>0</v>
      </c>
      <c r="X137" s="37">
        <f>[1]consoCURRENT!AA2935</f>
        <v>0</v>
      </c>
      <c r="Y137" s="37">
        <f>[1]consoCURRENT!AB2935</f>
        <v>0</v>
      </c>
      <c r="Z137" s="37">
        <f t="shared" si="108"/>
        <v>0</v>
      </c>
      <c r="AA137" s="37">
        <f t="shared" si="109"/>
        <v>0</v>
      </c>
      <c r="AB137" s="42"/>
      <c r="AC137" s="38"/>
    </row>
    <row r="138" spans="1:29" s="39" customFormat="1" ht="18" customHeight="1" x14ac:dyDescent="0.3">
      <c r="A138" s="41" t="s">
        <v>39</v>
      </c>
      <c r="B138" s="37">
        <f>[1]consoCURRENT!E2964</f>
        <v>0</v>
      </c>
      <c r="C138" s="37">
        <f>[1]consoCURRENT!F2964</f>
        <v>0</v>
      </c>
      <c r="D138" s="37">
        <f>[1]consoCURRENT!G2964</f>
        <v>0</v>
      </c>
      <c r="E138" s="37">
        <f>[1]consoCURRENT!H2964</f>
        <v>0</v>
      </c>
      <c r="F138" s="37">
        <f>[1]consoCURRENT!I2964</f>
        <v>0</v>
      </c>
      <c r="G138" s="37">
        <f>[1]consoCURRENT!J2964</f>
        <v>0</v>
      </c>
      <c r="H138" s="37">
        <f>[1]consoCURRENT!K2964</f>
        <v>0</v>
      </c>
      <c r="I138" s="37">
        <f>[1]consoCURRENT!L2964</f>
        <v>0</v>
      </c>
      <c r="J138" s="37">
        <f>[1]consoCURRENT!M2964</f>
        <v>0</v>
      </c>
      <c r="K138" s="37">
        <f>[1]consoCURRENT!N2964</f>
        <v>0</v>
      </c>
      <c r="L138" s="37">
        <f>[1]consoCURRENT!O2964</f>
        <v>0</v>
      </c>
      <c r="M138" s="37">
        <f>[1]consoCURRENT!P2964</f>
        <v>0</v>
      </c>
      <c r="N138" s="37">
        <f>[1]consoCURRENT!Q2964</f>
        <v>0</v>
      </c>
      <c r="O138" s="37">
        <f>[1]consoCURRENT!R2964</f>
        <v>0</v>
      </c>
      <c r="P138" s="37">
        <f>[1]consoCURRENT!S2964</f>
        <v>0</v>
      </c>
      <c r="Q138" s="37">
        <f>[1]consoCURRENT!T2964</f>
        <v>0</v>
      </c>
      <c r="R138" s="37">
        <f>[1]consoCURRENT!U2964</f>
        <v>0</v>
      </c>
      <c r="S138" s="37">
        <f>[1]consoCURRENT!V2964</f>
        <v>0</v>
      </c>
      <c r="T138" s="37">
        <f>[1]consoCURRENT!W2964</f>
        <v>0</v>
      </c>
      <c r="U138" s="37">
        <f>[1]consoCURRENT!X2964</f>
        <v>0</v>
      </c>
      <c r="V138" s="37">
        <f>[1]consoCURRENT!Y2964</f>
        <v>0</v>
      </c>
      <c r="W138" s="37">
        <f>[1]consoCURRENT!Z2964</f>
        <v>0</v>
      </c>
      <c r="X138" s="37">
        <f>[1]consoCURRENT!AA2964</f>
        <v>0</v>
      </c>
      <c r="Y138" s="37">
        <f>[1]consoCURRENT!AB2964</f>
        <v>0</v>
      </c>
      <c r="Z138" s="37">
        <f t="shared" si="108"/>
        <v>0</v>
      </c>
      <c r="AA138" s="37">
        <f t="shared" si="109"/>
        <v>0</v>
      </c>
      <c r="AB138" s="42"/>
      <c r="AC138" s="38"/>
    </row>
    <row r="139" spans="1:29" s="39" customFormat="1" ht="18" customHeight="1" x14ac:dyDescent="0.3">
      <c r="A139" s="43" t="s">
        <v>40</v>
      </c>
      <c r="B139" s="44">
        <f>SUM(B135:B138)</f>
        <v>6142999.9999999991</v>
      </c>
      <c r="C139" s="44">
        <f t="shared" ref="C139:AA139" si="111">SUM(C135:C138)</f>
        <v>0</v>
      </c>
      <c r="D139" s="44">
        <f t="shared" si="111"/>
        <v>0</v>
      </c>
      <c r="E139" s="44">
        <f t="shared" si="111"/>
        <v>1093346.9300000002</v>
      </c>
      <c r="F139" s="44">
        <f t="shared" si="111"/>
        <v>1532078.6800000002</v>
      </c>
      <c r="G139" s="44">
        <f t="shared" si="111"/>
        <v>1607784.5500000003</v>
      </c>
      <c r="H139" s="44">
        <f t="shared" si="111"/>
        <v>1596194.27</v>
      </c>
      <c r="I139" s="44">
        <f t="shared" si="111"/>
        <v>0</v>
      </c>
      <c r="J139" s="44">
        <f t="shared" si="111"/>
        <v>0</v>
      </c>
      <c r="K139" s="44">
        <f t="shared" si="111"/>
        <v>0</v>
      </c>
      <c r="L139" s="44">
        <f t="shared" si="111"/>
        <v>0</v>
      </c>
      <c r="M139" s="44">
        <f t="shared" si="111"/>
        <v>0</v>
      </c>
      <c r="N139" s="44">
        <f t="shared" si="111"/>
        <v>112972.58</v>
      </c>
      <c r="O139" s="44">
        <f t="shared" si="111"/>
        <v>545256.30000000005</v>
      </c>
      <c r="P139" s="44">
        <f t="shared" si="111"/>
        <v>435118.05000000005</v>
      </c>
      <c r="Q139" s="44">
        <f t="shared" si="111"/>
        <v>509893.59</v>
      </c>
      <c r="R139" s="44">
        <f t="shared" si="111"/>
        <v>417737.79000000004</v>
      </c>
      <c r="S139" s="44">
        <f t="shared" si="111"/>
        <v>604447.30000000005</v>
      </c>
      <c r="T139" s="44">
        <f t="shared" si="111"/>
        <v>274914.69999999995</v>
      </c>
      <c r="U139" s="44">
        <f t="shared" si="111"/>
        <v>737000.37</v>
      </c>
      <c r="V139" s="44">
        <f t="shared" si="111"/>
        <v>595869.48</v>
      </c>
      <c r="W139" s="44">
        <f t="shared" si="111"/>
        <v>817537.53</v>
      </c>
      <c r="X139" s="44">
        <f t="shared" si="111"/>
        <v>308642.02</v>
      </c>
      <c r="Y139" s="44">
        <f t="shared" si="111"/>
        <v>470014.71999999997</v>
      </c>
      <c r="Z139" s="44">
        <f t="shared" si="111"/>
        <v>5829404.4300000006</v>
      </c>
      <c r="AA139" s="44">
        <f t="shared" si="111"/>
        <v>313595.56999999844</v>
      </c>
      <c r="AB139" s="45">
        <f t="shared" ref="AB139" si="112">Z139/B139</f>
        <v>0.9489507455640569</v>
      </c>
      <c r="AC139" s="38"/>
    </row>
    <row r="140" spans="1:29" s="39" customFormat="1" ht="18" customHeight="1" x14ac:dyDescent="0.3">
      <c r="A140" s="46" t="s">
        <v>41</v>
      </c>
      <c r="B140" s="37">
        <f>[1]consoCURRENT!E2968</f>
        <v>0</v>
      </c>
      <c r="C140" s="37">
        <f>[1]consoCURRENT!F2968</f>
        <v>0</v>
      </c>
      <c r="D140" s="37">
        <f>[1]consoCURRENT!G2968</f>
        <v>0</v>
      </c>
      <c r="E140" s="37">
        <f>[1]consoCURRENT!H2968</f>
        <v>0</v>
      </c>
      <c r="F140" s="37">
        <f>[1]consoCURRENT!I2968</f>
        <v>0</v>
      </c>
      <c r="G140" s="37">
        <f>[1]consoCURRENT!J2968</f>
        <v>0</v>
      </c>
      <c r="H140" s="37">
        <f>[1]consoCURRENT!K2968</f>
        <v>0</v>
      </c>
      <c r="I140" s="37">
        <f>[1]consoCURRENT!L2968</f>
        <v>0</v>
      </c>
      <c r="J140" s="37">
        <f>[1]consoCURRENT!M2968</f>
        <v>0</v>
      </c>
      <c r="K140" s="37">
        <f>[1]consoCURRENT!N2968</f>
        <v>0</v>
      </c>
      <c r="L140" s="37">
        <f>[1]consoCURRENT!O2968</f>
        <v>0</v>
      </c>
      <c r="M140" s="37">
        <f>[1]consoCURRENT!P2968</f>
        <v>0</v>
      </c>
      <c r="N140" s="37">
        <f>[1]consoCURRENT!Q2968</f>
        <v>0</v>
      </c>
      <c r="O140" s="37">
        <f>[1]consoCURRENT!R2968</f>
        <v>0</v>
      </c>
      <c r="P140" s="37">
        <f>[1]consoCURRENT!S2968</f>
        <v>0</v>
      </c>
      <c r="Q140" s="37">
        <f>[1]consoCURRENT!T2968</f>
        <v>0</v>
      </c>
      <c r="R140" s="37">
        <f>[1]consoCURRENT!U2968</f>
        <v>0</v>
      </c>
      <c r="S140" s="37">
        <f>[1]consoCURRENT!V2968</f>
        <v>0</v>
      </c>
      <c r="T140" s="37">
        <f>[1]consoCURRENT!W2968</f>
        <v>0</v>
      </c>
      <c r="U140" s="37">
        <f>[1]consoCURRENT!X2968</f>
        <v>0</v>
      </c>
      <c r="V140" s="37">
        <f>[1]consoCURRENT!Y2968</f>
        <v>0</v>
      </c>
      <c r="W140" s="37">
        <f>[1]consoCURRENT!Z2968</f>
        <v>0</v>
      </c>
      <c r="X140" s="37">
        <f>[1]consoCURRENT!AA2968</f>
        <v>0</v>
      </c>
      <c r="Y140" s="37">
        <f>[1]consoCURRENT!AB2968</f>
        <v>0</v>
      </c>
      <c r="Z140" s="37">
        <f t="shared" ref="Z140" si="113">SUM(M140:Y140)</f>
        <v>0</v>
      </c>
      <c r="AA140" s="37">
        <f t="shared" ref="AA140" si="114">B140-Z140</f>
        <v>0</v>
      </c>
      <c r="AB140" s="42"/>
      <c r="AC140" s="38"/>
    </row>
    <row r="141" spans="1:29" s="39" customFormat="1" ht="18" customHeight="1" x14ac:dyDescent="0.3">
      <c r="A141" s="43" t="s">
        <v>42</v>
      </c>
      <c r="B141" s="44">
        <f>B140+B139</f>
        <v>6142999.9999999991</v>
      </c>
      <c r="C141" s="44">
        <f t="shared" ref="C141:AA141" si="115">C140+C139</f>
        <v>0</v>
      </c>
      <c r="D141" s="44">
        <f t="shared" si="115"/>
        <v>0</v>
      </c>
      <c r="E141" s="44">
        <f t="shared" si="115"/>
        <v>1093346.9300000002</v>
      </c>
      <c r="F141" s="44">
        <f t="shared" si="115"/>
        <v>1532078.6800000002</v>
      </c>
      <c r="G141" s="44">
        <f t="shared" si="115"/>
        <v>1607784.5500000003</v>
      </c>
      <c r="H141" s="44">
        <f t="shared" si="115"/>
        <v>1596194.27</v>
      </c>
      <c r="I141" s="44">
        <f t="shared" si="115"/>
        <v>0</v>
      </c>
      <c r="J141" s="44">
        <f t="shared" si="115"/>
        <v>0</v>
      </c>
      <c r="K141" s="44">
        <f t="shared" si="115"/>
        <v>0</v>
      </c>
      <c r="L141" s="44">
        <f t="shared" si="115"/>
        <v>0</v>
      </c>
      <c r="M141" s="44">
        <f t="shared" si="115"/>
        <v>0</v>
      </c>
      <c r="N141" s="44">
        <f t="shared" si="115"/>
        <v>112972.58</v>
      </c>
      <c r="O141" s="44">
        <f t="shared" si="115"/>
        <v>545256.30000000005</v>
      </c>
      <c r="P141" s="44">
        <f t="shared" si="115"/>
        <v>435118.05000000005</v>
      </c>
      <c r="Q141" s="44">
        <f t="shared" si="115"/>
        <v>509893.59</v>
      </c>
      <c r="R141" s="44">
        <f t="shared" si="115"/>
        <v>417737.79000000004</v>
      </c>
      <c r="S141" s="44">
        <f t="shared" si="115"/>
        <v>604447.30000000005</v>
      </c>
      <c r="T141" s="44">
        <f t="shared" si="115"/>
        <v>274914.69999999995</v>
      </c>
      <c r="U141" s="44">
        <f t="shared" si="115"/>
        <v>737000.37</v>
      </c>
      <c r="V141" s="44">
        <f t="shared" si="115"/>
        <v>595869.48</v>
      </c>
      <c r="W141" s="44">
        <f t="shared" si="115"/>
        <v>817537.53</v>
      </c>
      <c r="X141" s="44">
        <f t="shared" si="115"/>
        <v>308642.02</v>
      </c>
      <c r="Y141" s="44">
        <f t="shared" si="115"/>
        <v>470014.71999999997</v>
      </c>
      <c r="Z141" s="44">
        <f t="shared" si="115"/>
        <v>5829404.4300000006</v>
      </c>
      <c r="AA141" s="44">
        <f t="shared" si="115"/>
        <v>313595.56999999844</v>
      </c>
      <c r="AB141" s="45">
        <f t="shared" ref="AB141" si="116">Z141/B141</f>
        <v>0.9489507455640569</v>
      </c>
      <c r="AC141" s="47"/>
    </row>
    <row r="142" spans="1:29" s="39" customFormat="1" ht="15" customHeight="1" x14ac:dyDescent="0.3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8"/>
    </row>
    <row r="143" spans="1:29" s="39" customFormat="1" ht="15" customHeight="1" x14ac:dyDescent="0.3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8"/>
    </row>
    <row r="144" spans="1:29" s="39" customFormat="1" ht="15" customHeight="1" x14ac:dyDescent="0.35">
      <c r="A144" s="40" t="s">
        <v>55</v>
      </c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8"/>
    </row>
    <row r="145" spans="1:29" s="39" customFormat="1" ht="18" customHeight="1" x14ac:dyDescent="0.3">
      <c r="A145" s="41" t="s">
        <v>36</v>
      </c>
      <c r="B145" s="37">
        <f>[1]consoCURRENT!E3028</f>
        <v>0</v>
      </c>
      <c r="C145" s="37">
        <f>[1]consoCURRENT!F3028</f>
        <v>0</v>
      </c>
      <c r="D145" s="37">
        <f>[1]consoCURRENT!G3028</f>
        <v>0</v>
      </c>
      <c r="E145" s="37">
        <f>[1]consoCURRENT!H3028</f>
        <v>0</v>
      </c>
      <c r="F145" s="37">
        <f>[1]consoCURRENT!I3028</f>
        <v>0</v>
      </c>
      <c r="G145" s="37">
        <f>[1]consoCURRENT!J3028</f>
        <v>0</v>
      </c>
      <c r="H145" s="37">
        <f>[1]consoCURRENT!K3028</f>
        <v>0</v>
      </c>
      <c r="I145" s="37">
        <f>[1]consoCURRENT!L3028</f>
        <v>0</v>
      </c>
      <c r="J145" s="37">
        <f>[1]consoCURRENT!M3028</f>
        <v>0</v>
      </c>
      <c r="K145" s="37">
        <f>[1]consoCURRENT!N3028</f>
        <v>0</v>
      </c>
      <c r="L145" s="37">
        <f>[1]consoCURRENT!O3028</f>
        <v>0</v>
      </c>
      <c r="M145" s="37">
        <f>[1]consoCURRENT!P3028</f>
        <v>0</v>
      </c>
      <c r="N145" s="37">
        <f>[1]consoCURRENT!Q3028</f>
        <v>0</v>
      </c>
      <c r="O145" s="37">
        <f>[1]consoCURRENT!R3028</f>
        <v>0</v>
      </c>
      <c r="P145" s="37">
        <f>[1]consoCURRENT!S3028</f>
        <v>0</v>
      </c>
      <c r="Q145" s="37">
        <f>[1]consoCURRENT!T3028</f>
        <v>0</v>
      </c>
      <c r="R145" s="37">
        <f>[1]consoCURRENT!U3028</f>
        <v>0</v>
      </c>
      <c r="S145" s="37">
        <f>[1]consoCURRENT!V3028</f>
        <v>0</v>
      </c>
      <c r="T145" s="37">
        <f>[1]consoCURRENT!W3028</f>
        <v>0</v>
      </c>
      <c r="U145" s="37">
        <f>[1]consoCURRENT!X3028</f>
        <v>0</v>
      </c>
      <c r="V145" s="37">
        <f>[1]consoCURRENT!Y3028</f>
        <v>0</v>
      </c>
      <c r="W145" s="37">
        <f>[1]consoCURRENT!Z3028</f>
        <v>0</v>
      </c>
      <c r="X145" s="37">
        <f>[1]consoCURRENT!AA3028</f>
        <v>0</v>
      </c>
      <c r="Y145" s="37">
        <f>[1]consoCURRENT!AB3028</f>
        <v>0</v>
      </c>
      <c r="Z145" s="37">
        <f>SUM(M145:Y145)</f>
        <v>0</v>
      </c>
      <c r="AA145" s="37">
        <f>B145-Z145</f>
        <v>0</v>
      </c>
      <c r="AB145" s="42"/>
      <c r="AC145" s="38"/>
    </row>
    <row r="146" spans="1:29" s="39" customFormat="1" ht="18" customHeight="1" x14ac:dyDescent="0.3">
      <c r="A146" s="41" t="s">
        <v>37</v>
      </c>
      <c r="B146" s="37">
        <f>[1]consoCURRENT!E3140</f>
        <v>7663000</v>
      </c>
      <c r="C146" s="37">
        <f>[1]consoCURRENT!F3140</f>
        <v>0</v>
      </c>
      <c r="D146" s="37">
        <f>[1]consoCURRENT!G3140</f>
        <v>0</v>
      </c>
      <c r="E146" s="37">
        <f>[1]consoCURRENT!H3140</f>
        <v>1707971.1800000002</v>
      </c>
      <c r="F146" s="37">
        <f>[1]consoCURRENT!I3140</f>
        <v>2524028.15</v>
      </c>
      <c r="G146" s="37">
        <f>[1]consoCURRENT!J3140</f>
        <v>2353864.9899999998</v>
      </c>
      <c r="H146" s="37">
        <f>[1]consoCURRENT!K3140</f>
        <v>1077135.68</v>
      </c>
      <c r="I146" s="37">
        <f>[1]consoCURRENT!L3140</f>
        <v>0</v>
      </c>
      <c r="J146" s="37">
        <f>[1]consoCURRENT!M3140</f>
        <v>0</v>
      </c>
      <c r="K146" s="37">
        <f>[1]consoCURRENT!N3140</f>
        <v>0</v>
      </c>
      <c r="L146" s="37">
        <f>[1]consoCURRENT!O3140</f>
        <v>0</v>
      </c>
      <c r="M146" s="37">
        <f>[1]consoCURRENT!P3140</f>
        <v>0</v>
      </c>
      <c r="N146" s="37">
        <f>[1]consoCURRENT!Q3140</f>
        <v>114951.66</v>
      </c>
      <c r="O146" s="37">
        <f>[1]consoCURRENT!R3140</f>
        <v>686441.81</v>
      </c>
      <c r="P146" s="37">
        <f>[1]consoCURRENT!S3140</f>
        <v>906577.71</v>
      </c>
      <c r="Q146" s="37">
        <f>[1]consoCURRENT!T3140</f>
        <v>817060.03000000014</v>
      </c>
      <c r="R146" s="37">
        <f>[1]consoCURRENT!U3140</f>
        <v>990362.72</v>
      </c>
      <c r="S146" s="37">
        <f>[1]consoCURRENT!V3140</f>
        <v>716605.39999999991</v>
      </c>
      <c r="T146" s="37">
        <f>[1]consoCURRENT!W3140</f>
        <v>1092635.1700000002</v>
      </c>
      <c r="U146" s="37">
        <f>[1]consoCURRENT!X3140</f>
        <v>953629.57999999984</v>
      </c>
      <c r="V146" s="37">
        <f>[1]consoCURRENT!Y3140</f>
        <v>307600.24</v>
      </c>
      <c r="W146" s="37">
        <f>[1]consoCURRENT!Z3140</f>
        <v>258403.11</v>
      </c>
      <c r="X146" s="37">
        <f>[1]consoCURRENT!AA3140</f>
        <v>363525.77</v>
      </c>
      <c r="Y146" s="37">
        <f>[1]consoCURRENT!AB3140</f>
        <v>455206.8</v>
      </c>
      <c r="Z146" s="37">
        <f t="shared" ref="Z146:Z148" si="117">SUM(M146:Y146)</f>
        <v>7663000.0000000009</v>
      </c>
      <c r="AA146" s="37">
        <f t="shared" ref="AA146:AA148" si="118">B146-Z146</f>
        <v>0</v>
      </c>
      <c r="AB146" s="42">
        <f t="shared" ref="AB146" si="119">Z146/B146</f>
        <v>1.0000000000000002</v>
      </c>
      <c r="AC146" s="38"/>
    </row>
    <row r="147" spans="1:29" s="39" customFormat="1" ht="18" customHeight="1" x14ac:dyDescent="0.3">
      <c r="A147" s="41" t="s">
        <v>38</v>
      </c>
      <c r="B147" s="37">
        <f>[1]consoCURRENT!E3146</f>
        <v>0</v>
      </c>
      <c r="C147" s="37">
        <f>[1]consoCURRENT!F3146</f>
        <v>0</v>
      </c>
      <c r="D147" s="37">
        <f>[1]consoCURRENT!G3146</f>
        <v>0</v>
      </c>
      <c r="E147" s="37">
        <f>[1]consoCURRENT!H3146</f>
        <v>0</v>
      </c>
      <c r="F147" s="37">
        <f>[1]consoCURRENT!I3146</f>
        <v>0</v>
      </c>
      <c r="G147" s="37">
        <f>[1]consoCURRENT!J3146</f>
        <v>0</v>
      </c>
      <c r="H147" s="37">
        <f>[1]consoCURRENT!K3146</f>
        <v>0</v>
      </c>
      <c r="I147" s="37">
        <f>[1]consoCURRENT!L3146</f>
        <v>0</v>
      </c>
      <c r="J147" s="37">
        <f>[1]consoCURRENT!M3146</f>
        <v>0</v>
      </c>
      <c r="K147" s="37">
        <f>[1]consoCURRENT!N3146</f>
        <v>0</v>
      </c>
      <c r="L147" s="37">
        <f>[1]consoCURRENT!O3146</f>
        <v>0</v>
      </c>
      <c r="M147" s="37">
        <f>[1]consoCURRENT!P3146</f>
        <v>0</v>
      </c>
      <c r="N147" s="37">
        <f>[1]consoCURRENT!Q3146</f>
        <v>0</v>
      </c>
      <c r="O147" s="37">
        <f>[1]consoCURRENT!R3146</f>
        <v>0</v>
      </c>
      <c r="P147" s="37">
        <f>[1]consoCURRENT!S3146</f>
        <v>0</v>
      </c>
      <c r="Q147" s="37">
        <f>[1]consoCURRENT!T3146</f>
        <v>0</v>
      </c>
      <c r="R147" s="37">
        <f>[1]consoCURRENT!U3146</f>
        <v>0</v>
      </c>
      <c r="S147" s="37">
        <f>[1]consoCURRENT!V3146</f>
        <v>0</v>
      </c>
      <c r="T147" s="37">
        <f>[1]consoCURRENT!W3146</f>
        <v>0</v>
      </c>
      <c r="U147" s="37">
        <f>[1]consoCURRENT!X3146</f>
        <v>0</v>
      </c>
      <c r="V147" s="37">
        <f>[1]consoCURRENT!Y3146</f>
        <v>0</v>
      </c>
      <c r="W147" s="37">
        <f>[1]consoCURRENT!Z3146</f>
        <v>0</v>
      </c>
      <c r="X147" s="37">
        <f>[1]consoCURRENT!AA3146</f>
        <v>0</v>
      </c>
      <c r="Y147" s="37">
        <f>[1]consoCURRENT!AB3146</f>
        <v>0</v>
      </c>
      <c r="Z147" s="37">
        <f t="shared" si="117"/>
        <v>0</v>
      </c>
      <c r="AA147" s="37">
        <f t="shared" si="118"/>
        <v>0</v>
      </c>
      <c r="AB147" s="42"/>
      <c r="AC147" s="38"/>
    </row>
    <row r="148" spans="1:29" s="39" customFormat="1" ht="18" customHeight="1" x14ac:dyDescent="0.3">
      <c r="A148" s="41" t="s">
        <v>39</v>
      </c>
      <c r="B148" s="37">
        <f>[1]consoCURRENT!E3175</f>
        <v>0</v>
      </c>
      <c r="C148" s="37">
        <f>[1]consoCURRENT!F3175</f>
        <v>0</v>
      </c>
      <c r="D148" s="37">
        <f>[1]consoCURRENT!G3175</f>
        <v>0</v>
      </c>
      <c r="E148" s="37">
        <f>[1]consoCURRENT!H3175</f>
        <v>0</v>
      </c>
      <c r="F148" s="37">
        <f>[1]consoCURRENT!I3175</f>
        <v>0</v>
      </c>
      <c r="G148" s="37">
        <f>[1]consoCURRENT!J3175</f>
        <v>0</v>
      </c>
      <c r="H148" s="37">
        <f>[1]consoCURRENT!K3175</f>
        <v>0</v>
      </c>
      <c r="I148" s="37">
        <f>[1]consoCURRENT!L3175</f>
        <v>0</v>
      </c>
      <c r="J148" s="37">
        <f>[1]consoCURRENT!M3175</f>
        <v>0</v>
      </c>
      <c r="K148" s="37">
        <f>[1]consoCURRENT!N3175</f>
        <v>0</v>
      </c>
      <c r="L148" s="37">
        <f>[1]consoCURRENT!O3175</f>
        <v>0</v>
      </c>
      <c r="M148" s="37">
        <f>[1]consoCURRENT!P3175</f>
        <v>0</v>
      </c>
      <c r="N148" s="37">
        <f>[1]consoCURRENT!Q3175</f>
        <v>0</v>
      </c>
      <c r="O148" s="37">
        <f>[1]consoCURRENT!R3175</f>
        <v>0</v>
      </c>
      <c r="P148" s="37">
        <f>[1]consoCURRENT!S3175</f>
        <v>0</v>
      </c>
      <c r="Q148" s="37">
        <f>[1]consoCURRENT!T3175</f>
        <v>0</v>
      </c>
      <c r="R148" s="37">
        <f>[1]consoCURRENT!U3175</f>
        <v>0</v>
      </c>
      <c r="S148" s="37">
        <f>[1]consoCURRENT!V3175</f>
        <v>0</v>
      </c>
      <c r="T148" s="37">
        <f>[1]consoCURRENT!W3175</f>
        <v>0</v>
      </c>
      <c r="U148" s="37">
        <f>[1]consoCURRENT!X3175</f>
        <v>0</v>
      </c>
      <c r="V148" s="37">
        <f>[1]consoCURRENT!Y3175</f>
        <v>0</v>
      </c>
      <c r="W148" s="37">
        <f>[1]consoCURRENT!Z3175</f>
        <v>0</v>
      </c>
      <c r="X148" s="37">
        <f>[1]consoCURRENT!AA3175</f>
        <v>0</v>
      </c>
      <c r="Y148" s="37">
        <f>[1]consoCURRENT!AB3175</f>
        <v>0</v>
      </c>
      <c r="Z148" s="37">
        <f t="shared" si="117"/>
        <v>0</v>
      </c>
      <c r="AA148" s="37">
        <f t="shared" si="118"/>
        <v>0</v>
      </c>
      <c r="AB148" s="42"/>
      <c r="AC148" s="38"/>
    </row>
    <row r="149" spans="1:29" s="39" customFormat="1" ht="18" customHeight="1" x14ac:dyDescent="0.3">
      <c r="A149" s="43" t="s">
        <v>40</v>
      </c>
      <c r="B149" s="44">
        <f>SUM(B145:B148)</f>
        <v>7663000</v>
      </c>
      <c r="C149" s="44">
        <f t="shared" ref="C149:AA149" si="120">SUM(C145:C148)</f>
        <v>0</v>
      </c>
      <c r="D149" s="44">
        <f t="shared" si="120"/>
        <v>0</v>
      </c>
      <c r="E149" s="44">
        <f t="shared" si="120"/>
        <v>1707971.1800000002</v>
      </c>
      <c r="F149" s="44">
        <f t="shared" si="120"/>
        <v>2524028.15</v>
      </c>
      <c r="G149" s="44">
        <f t="shared" si="120"/>
        <v>2353864.9899999998</v>
      </c>
      <c r="H149" s="44">
        <f t="shared" si="120"/>
        <v>1077135.68</v>
      </c>
      <c r="I149" s="44">
        <f t="shared" si="120"/>
        <v>0</v>
      </c>
      <c r="J149" s="44">
        <f t="shared" si="120"/>
        <v>0</v>
      </c>
      <c r="K149" s="44">
        <f t="shared" si="120"/>
        <v>0</v>
      </c>
      <c r="L149" s="44">
        <f t="shared" si="120"/>
        <v>0</v>
      </c>
      <c r="M149" s="44">
        <f t="shared" si="120"/>
        <v>0</v>
      </c>
      <c r="N149" s="44">
        <f t="shared" si="120"/>
        <v>114951.66</v>
      </c>
      <c r="O149" s="44">
        <f t="shared" si="120"/>
        <v>686441.81</v>
      </c>
      <c r="P149" s="44">
        <f t="shared" si="120"/>
        <v>906577.71</v>
      </c>
      <c r="Q149" s="44">
        <f t="shared" si="120"/>
        <v>817060.03000000014</v>
      </c>
      <c r="R149" s="44">
        <f t="shared" si="120"/>
        <v>990362.72</v>
      </c>
      <c r="S149" s="44">
        <f t="shared" si="120"/>
        <v>716605.39999999991</v>
      </c>
      <c r="T149" s="44">
        <f t="shared" si="120"/>
        <v>1092635.1700000002</v>
      </c>
      <c r="U149" s="44">
        <f t="shared" si="120"/>
        <v>953629.57999999984</v>
      </c>
      <c r="V149" s="44">
        <f t="shared" si="120"/>
        <v>307600.24</v>
      </c>
      <c r="W149" s="44">
        <f t="shared" si="120"/>
        <v>258403.11</v>
      </c>
      <c r="X149" s="44">
        <f t="shared" si="120"/>
        <v>363525.77</v>
      </c>
      <c r="Y149" s="44">
        <f t="shared" si="120"/>
        <v>455206.8</v>
      </c>
      <c r="Z149" s="44">
        <f t="shared" si="120"/>
        <v>7663000.0000000009</v>
      </c>
      <c r="AA149" s="44">
        <f t="shared" si="120"/>
        <v>0</v>
      </c>
      <c r="AB149" s="45">
        <f t="shared" ref="AB149" si="121">Z149/B149</f>
        <v>1.0000000000000002</v>
      </c>
      <c r="AC149" s="38"/>
    </row>
    <row r="150" spans="1:29" s="39" customFormat="1" ht="18" customHeight="1" x14ac:dyDescent="0.3">
      <c r="A150" s="46" t="s">
        <v>41</v>
      </c>
      <c r="B150" s="37">
        <f>[1]consoCURRENT!E3179</f>
        <v>0</v>
      </c>
      <c r="C150" s="37">
        <f>[1]consoCURRENT!F3179</f>
        <v>0</v>
      </c>
      <c r="D150" s="37">
        <f>[1]consoCURRENT!G3179</f>
        <v>0</v>
      </c>
      <c r="E150" s="37">
        <f>[1]consoCURRENT!H3179</f>
        <v>0</v>
      </c>
      <c r="F150" s="37">
        <f>[1]consoCURRENT!I3179</f>
        <v>0</v>
      </c>
      <c r="G150" s="37">
        <f>[1]consoCURRENT!J3179</f>
        <v>0</v>
      </c>
      <c r="H150" s="37">
        <f>[1]consoCURRENT!K3179</f>
        <v>0</v>
      </c>
      <c r="I150" s="37">
        <f>[1]consoCURRENT!L3179</f>
        <v>0</v>
      </c>
      <c r="J150" s="37">
        <f>[1]consoCURRENT!M3179</f>
        <v>0</v>
      </c>
      <c r="K150" s="37">
        <f>[1]consoCURRENT!N3179</f>
        <v>0</v>
      </c>
      <c r="L150" s="37">
        <f>[1]consoCURRENT!O3179</f>
        <v>0</v>
      </c>
      <c r="M150" s="37">
        <f>[1]consoCURRENT!P3179</f>
        <v>0</v>
      </c>
      <c r="N150" s="37">
        <f>[1]consoCURRENT!Q3179</f>
        <v>0</v>
      </c>
      <c r="O150" s="37">
        <f>[1]consoCURRENT!R3179</f>
        <v>0</v>
      </c>
      <c r="P150" s="37">
        <f>[1]consoCURRENT!S3179</f>
        <v>0</v>
      </c>
      <c r="Q150" s="37">
        <f>[1]consoCURRENT!T3179</f>
        <v>0</v>
      </c>
      <c r="R150" s="37">
        <f>[1]consoCURRENT!U3179</f>
        <v>0</v>
      </c>
      <c r="S150" s="37">
        <f>[1]consoCURRENT!V3179</f>
        <v>0</v>
      </c>
      <c r="T150" s="37">
        <f>[1]consoCURRENT!W3179</f>
        <v>0</v>
      </c>
      <c r="U150" s="37">
        <f>[1]consoCURRENT!X3179</f>
        <v>0</v>
      </c>
      <c r="V150" s="37">
        <f>[1]consoCURRENT!Y3179</f>
        <v>0</v>
      </c>
      <c r="W150" s="37">
        <f>[1]consoCURRENT!Z3179</f>
        <v>0</v>
      </c>
      <c r="X150" s="37">
        <f>[1]consoCURRENT!AA3179</f>
        <v>0</v>
      </c>
      <c r="Y150" s="37">
        <f>[1]consoCURRENT!AB3179</f>
        <v>0</v>
      </c>
      <c r="Z150" s="37">
        <f t="shared" ref="Z150" si="122">SUM(M150:Y150)</f>
        <v>0</v>
      </c>
      <c r="AA150" s="37">
        <f t="shared" ref="AA150" si="123">B150-Z150</f>
        <v>0</v>
      </c>
      <c r="AB150" s="42"/>
      <c r="AC150" s="38"/>
    </row>
    <row r="151" spans="1:29" s="39" customFormat="1" ht="18" customHeight="1" x14ac:dyDescent="0.3">
      <c r="A151" s="43" t="s">
        <v>42</v>
      </c>
      <c r="B151" s="44">
        <f>B150+B149</f>
        <v>7663000</v>
      </c>
      <c r="C151" s="44">
        <f t="shared" ref="C151:AA151" si="124">C150+C149</f>
        <v>0</v>
      </c>
      <c r="D151" s="44">
        <f t="shared" si="124"/>
        <v>0</v>
      </c>
      <c r="E151" s="44">
        <f t="shared" si="124"/>
        <v>1707971.1800000002</v>
      </c>
      <c r="F151" s="44">
        <f t="shared" si="124"/>
        <v>2524028.15</v>
      </c>
      <c r="G151" s="44">
        <f t="shared" si="124"/>
        <v>2353864.9899999998</v>
      </c>
      <c r="H151" s="44">
        <f t="shared" si="124"/>
        <v>1077135.68</v>
      </c>
      <c r="I151" s="44">
        <f t="shared" si="124"/>
        <v>0</v>
      </c>
      <c r="J151" s="44">
        <f t="shared" si="124"/>
        <v>0</v>
      </c>
      <c r="K151" s="44">
        <f t="shared" si="124"/>
        <v>0</v>
      </c>
      <c r="L151" s="44">
        <f t="shared" si="124"/>
        <v>0</v>
      </c>
      <c r="M151" s="44">
        <f t="shared" si="124"/>
        <v>0</v>
      </c>
      <c r="N151" s="44">
        <f t="shared" si="124"/>
        <v>114951.66</v>
      </c>
      <c r="O151" s="44">
        <f t="shared" si="124"/>
        <v>686441.81</v>
      </c>
      <c r="P151" s="44">
        <f t="shared" si="124"/>
        <v>906577.71</v>
      </c>
      <c r="Q151" s="44">
        <f t="shared" si="124"/>
        <v>817060.03000000014</v>
      </c>
      <c r="R151" s="44">
        <f t="shared" si="124"/>
        <v>990362.72</v>
      </c>
      <c r="S151" s="44">
        <f t="shared" si="124"/>
        <v>716605.39999999991</v>
      </c>
      <c r="T151" s="44">
        <f t="shared" si="124"/>
        <v>1092635.1700000002</v>
      </c>
      <c r="U151" s="44">
        <f t="shared" si="124"/>
        <v>953629.57999999984</v>
      </c>
      <c r="V151" s="44">
        <f t="shared" si="124"/>
        <v>307600.24</v>
      </c>
      <c r="W151" s="44">
        <f t="shared" si="124"/>
        <v>258403.11</v>
      </c>
      <c r="X151" s="44">
        <f t="shared" si="124"/>
        <v>363525.77</v>
      </c>
      <c r="Y151" s="44">
        <f t="shared" si="124"/>
        <v>455206.8</v>
      </c>
      <c r="Z151" s="44">
        <f t="shared" si="124"/>
        <v>7663000.0000000009</v>
      </c>
      <c r="AA151" s="44">
        <f t="shared" si="124"/>
        <v>0</v>
      </c>
      <c r="AB151" s="45">
        <f t="shared" ref="AB151" si="125">Z151/B151</f>
        <v>1.0000000000000002</v>
      </c>
      <c r="AC151" s="47"/>
    </row>
    <row r="152" spans="1:29" s="39" customFormat="1" ht="15" customHeight="1" x14ac:dyDescent="0.3">
      <c r="A152" s="36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8"/>
    </row>
    <row r="153" spans="1:29" s="39" customFormat="1" ht="15" customHeight="1" x14ac:dyDescent="0.3">
      <c r="A153" s="36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8"/>
    </row>
    <row r="154" spans="1:29" s="39" customFormat="1" ht="15" customHeight="1" x14ac:dyDescent="0.35">
      <c r="A154" s="40" t="s">
        <v>56</v>
      </c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8"/>
    </row>
    <row r="155" spans="1:29" s="39" customFormat="1" ht="18" customHeight="1" x14ac:dyDescent="0.3">
      <c r="A155" s="41" t="s">
        <v>36</v>
      </c>
      <c r="B155" s="37">
        <f>[1]consoCURRENT!E3239</f>
        <v>0</v>
      </c>
      <c r="C155" s="37">
        <f>[1]consoCURRENT!F3239</f>
        <v>0</v>
      </c>
      <c r="D155" s="37">
        <f>[1]consoCURRENT!G3239</f>
        <v>0</v>
      </c>
      <c r="E155" s="37">
        <f>[1]consoCURRENT!H3239</f>
        <v>0</v>
      </c>
      <c r="F155" s="37">
        <f>[1]consoCURRENT!I3239</f>
        <v>0</v>
      </c>
      <c r="G155" s="37">
        <f>[1]consoCURRENT!J3239</f>
        <v>0</v>
      </c>
      <c r="H155" s="37">
        <f>[1]consoCURRENT!K3239</f>
        <v>0</v>
      </c>
      <c r="I155" s="37">
        <f>[1]consoCURRENT!L3239</f>
        <v>0</v>
      </c>
      <c r="J155" s="37">
        <f>[1]consoCURRENT!M3239</f>
        <v>0</v>
      </c>
      <c r="K155" s="37">
        <f>[1]consoCURRENT!N3239</f>
        <v>0</v>
      </c>
      <c r="L155" s="37">
        <f>[1]consoCURRENT!O3239</f>
        <v>0</v>
      </c>
      <c r="M155" s="37">
        <f>[1]consoCURRENT!P3239</f>
        <v>0</v>
      </c>
      <c r="N155" s="37">
        <f>[1]consoCURRENT!Q3239</f>
        <v>0</v>
      </c>
      <c r="O155" s="37">
        <f>[1]consoCURRENT!R3239</f>
        <v>0</v>
      </c>
      <c r="P155" s="37">
        <f>[1]consoCURRENT!S3239</f>
        <v>0</v>
      </c>
      <c r="Q155" s="37">
        <f>[1]consoCURRENT!T3239</f>
        <v>0</v>
      </c>
      <c r="R155" s="37">
        <f>[1]consoCURRENT!U3239</f>
        <v>0</v>
      </c>
      <c r="S155" s="37">
        <f>[1]consoCURRENT!V3239</f>
        <v>0</v>
      </c>
      <c r="T155" s="37">
        <f>[1]consoCURRENT!W3239</f>
        <v>0</v>
      </c>
      <c r="U155" s="37">
        <f>[1]consoCURRENT!X3239</f>
        <v>0</v>
      </c>
      <c r="V155" s="37">
        <f>[1]consoCURRENT!Y3239</f>
        <v>0</v>
      </c>
      <c r="W155" s="37">
        <f>[1]consoCURRENT!Z3239</f>
        <v>0</v>
      </c>
      <c r="X155" s="37">
        <f>[1]consoCURRENT!AA3239</f>
        <v>0</v>
      </c>
      <c r="Y155" s="37">
        <f>[1]consoCURRENT!AB3239</f>
        <v>0</v>
      </c>
      <c r="Z155" s="37">
        <f>SUM(M155:Y155)</f>
        <v>0</v>
      </c>
      <c r="AA155" s="37">
        <f>B155-Z155</f>
        <v>0</v>
      </c>
      <c r="AB155" s="42"/>
      <c r="AC155" s="38"/>
    </row>
    <row r="156" spans="1:29" s="39" customFormat="1" ht="18" customHeight="1" x14ac:dyDescent="0.3">
      <c r="A156" s="41" t="s">
        <v>37</v>
      </c>
      <c r="B156" s="37">
        <f>[1]consoCURRENT!E3351</f>
        <v>5501000</v>
      </c>
      <c r="C156" s="37">
        <f>[1]consoCURRENT!F3351</f>
        <v>0</v>
      </c>
      <c r="D156" s="37">
        <f>[1]consoCURRENT!G3351</f>
        <v>0</v>
      </c>
      <c r="E156" s="37">
        <f>[1]consoCURRENT!H3351</f>
        <v>550897.02</v>
      </c>
      <c r="F156" s="37">
        <f>[1]consoCURRENT!I3351</f>
        <v>1772942.58</v>
      </c>
      <c r="G156" s="37">
        <f>[1]consoCURRENT!J3351</f>
        <v>1240833.6499999999</v>
      </c>
      <c r="H156" s="37">
        <f>[1]consoCURRENT!K3351</f>
        <v>1936326.75</v>
      </c>
      <c r="I156" s="37">
        <f>[1]consoCURRENT!L3351</f>
        <v>0</v>
      </c>
      <c r="J156" s="37">
        <f>[1]consoCURRENT!M3351</f>
        <v>0</v>
      </c>
      <c r="K156" s="37">
        <f>[1]consoCURRENT!N3351</f>
        <v>0</v>
      </c>
      <c r="L156" s="37">
        <f>[1]consoCURRENT!O3351</f>
        <v>0</v>
      </c>
      <c r="M156" s="37">
        <f>[1]consoCURRENT!P3351</f>
        <v>0</v>
      </c>
      <c r="N156" s="37">
        <f>[1]consoCURRENT!Q3351</f>
        <v>214310</v>
      </c>
      <c r="O156" s="37">
        <f>[1]consoCURRENT!R3351</f>
        <v>148704.62</v>
      </c>
      <c r="P156" s="37">
        <f>[1]consoCURRENT!S3351</f>
        <v>187882.40000000002</v>
      </c>
      <c r="Q156" s="37">
        <f>[1]consoCURRENT!T3351</f>
        <v>773721.15999999992</v>
      </c>
      <c r="R156" s="37">
        <f>[1]consoCURRENT!U3351</f>
        <v>665098.77</v>
      </c>
      <c r="S156" s="37">
        <f>[1]consoCURRENT!V3351</f>
        <v>334122.65000000002</v>
      </c>
      <c r="T156" s="37">
        <f>[1]consoCURRENT!W3351</f>
        <v>297409.99</v>
      </c>
      <c r="U156" s="37">
        <f>[1]consoCURRENT!X3351</f>
        <v>467450.2</v>
      </c>
      <c r="V156" s="37">
        <f>[1]consoCURRENT!Y3351</f>
        <v>475973.46</v>
      </c>
      <c r="W156" s="37">
        <f>[1]consoCURRENT!Z3351</f>
        <v>323502.66000000003</v>
      </c>
      <c r="X156" s="37">
        <f>[1]consoCURRENT!AA3351</f>
        <v>99302.78</v>
      </c>
      <c r="Y156" s="37">
        <f>[1]consoCURRENT!AB3351</f>
        <v>1513521.31</v>
      </c>
      <c r="Z156" s="37">
        <f t="shared" ref="Z156:Z158" si="126">SUM(M156:Y156)</f>
        <v>5501000</v>
      </c>
      <c r="AA156" s="37">
        <f t="shared" ref="AA156:AA158" si="127">B156-Z156</f>
        <v>0</v>
      </c>
      <c r="AB156" s="42">
        <f t="shared" ref="AB156" si="128">Z156/B156</f>
        <v>1</v>
      </c>
      <c r="AC156" s="38"/>
    </row>
    <row r="157" spans="1:29" s="39" customFormat="1" ht="18" customHeight="1" x14ac:dyDescent="0.3">
      <c r="A157" s="41" t="s">
        <v>38</v>
      </c>
      <c r="B157" s="37">
        <f>[1]consoCURRENT!E3357</f>
        <v>0</v>
      </c>
      <c r="C157" s="37">
        <f>[1]consoCURRENT!F3357</f>
        <v>0</v>
      </c>
      <c r="D157" s="37">
        <f>[1]consoCURRENT!G3357</f>
        <v>0</v>
      </c>
      <c r="E157" s="37">
        <f>[1]consoCURRENT!H3357</f>
        <v>0</v>
      </c>
      <c r="F157" s="37">
        <f>[1]consoCURRENT!I3357</f>
        <v>0</v>
      </c>
      <c r="G157" s="37">
        <f>[1]consoCURRENT!J3357</f>
        <v>0</v>
      </c>
      <c r="H157" s="37">
        <f>[1]consoCURRENT!K3357</f>
        <v>0</v>
      </c>
      <c r="I157" s="37">
        <f>[1]consoCURRENT!L3357</f>
        <v>0</v>
      </c>
      <c r="J157" s="37">
        <f>[1]consoCURRENT!M3357</f>
        <v>0</v>
      </c>
      <c r="K157" s="37">
        <f>[1]consoCURRENT!N3357</f>
        <v>0</v>
      </c>
      <c r="L157" s="37">
        <f>[1]consoCURRENT!O3357</f>
        <v>0</v>
      </c>
      <c r="M157" s="37">
        <f>[1]consoCURRENT!P3357</f>
        <v>0</v>
      </c>
      <c r="N157" s="37">
        <f>[1]consoCURRENT!Q3357</f>
        <v>0</v>
      </c>
      <c r="O157" s="37">
        <f>[1]consoCURRENT!R3357</f>
        <v>0</v>
      </c>
      <c r="P157" s="37">
        <f>[1]consoCURRENT!S3357</f>
        <v>0</v>
      </c>
      <c r="Q157" s="37">
        <f>[1]consoCURRENT!T3357</f>
        <v>0</v>
      </c>
      <c r="R157" s="37">
        <f>[1]consoCURRENT!U3357</f>
        <v>0</v>
      </c>
      <c r="S157" s="37">
        <f>[1]consoCURRENT!V3357</f>
        <v>0</v>
      </c>
      <c r="T157" s="37">
        <f>[1]consoCURRENT!W3357</f>
        <v>0</v>
      </c>
      <c r="U157" s="37">
        <f>[1]consoCURRENT!X3357</f>
        <v>0</v>
      </c>
      <c r="V157" s="37">
        <f>[1]consoCURRENT!Y3357</f>
        <v>0</v>
      </c>
      <c r="W157" s="37">
        <f>[1]consoCURRENT!Z3357</f>
        <v>0</v>
      </c>
      <c r="X157" s="37">
        <f>[1]consoCURRENT!AA3357</f>
        <v>0</v>
      </c>
      <c r="Y157" s="37">
        <f>[1]consoCURRENT!AB3357</f>
        <v>0</v>
      </c>
      <c r="Z157" s="37">
        <f t="shared" si="126"/>
        <v>0</v>
      </c>
      <c r="AA157" s="37">
        <f t="shared" si="127"/>
        <v>0</v>
      </c>
      <c r="AB157" s="42"/>
      <c r="AC157" s="38"/>
    </row>
    <row r="158" spans="1:29" s="39" customFormat="1" ht="18" customHeight="1" x14ac:dyDescent="0.3">
      <c r="A158" s="41" t="s">
        <v>39</v>
      </c>
      <c r="B158" s="37">
        <f>[1]consoCURRENT!E3386</f>
        <v>0</v>
      </c>
      <c r="C158" s="37">
        <f>[1]consoCURRENT!F3386</f>
        <v>0</v>
      </c>
      <c r="D158" s="37">
        <f>[1]consoCURRENT!G3386</f>
        <v>0</v>
      </c>
      <c r="E158" s="37">
        <f>[1]consoCURRENT!H3386</f>
        <v>0</v>
      </c>
      <c r="F158" s="37">
        <f>[1]consoCURRENT!I3386</f>
        <v>0</v>
      </c>
      <c r="G158" s="37">
        <f>[1]consoCURRENT!J3386</f>
        <v>0</v>
      </c>
      <c r="H158" s="37">
        <f>[1]consoCURRENT!K3386</f>
        <v>0</v>
      </c>
      <c r="I158" s="37">
        <f>[1]consoCURRENT!L3386</f>
        <v>0</v>
      </c>
      <c r="J158" s="37">
        <f>[1]consoCURRENT!M3386</f>
        <v>0</v>
      </c>
      <c r="K158" s="37">
        <f>[1]consoCURRENT!N3386</f>
        <v>0</v>
      </c>
      <c r="L158" s="37">
        <f>[1]consoCURRENT!O3386</f>
        <v>0</v>
      </c>
      <c r="M158" s="37">
        <f>[1]consoCURRENT!P3386</f>
        <v>0</v>
      </c>
      <c r="N158" s="37">
        <f>[1]consoCURRENT!Q3386</f>
        <v>0</v>
      </c>
      <c r="O158" s="37">
        <f>[1]consoCURRENT!R3386</f>
        <v>0</v>
      </c>
      <c r="P158" s="37">
        <f>[1]consoCURRENT!S3386</f>
        <v>0</v>
      </c>
      <c r="Q158" s="37">
        <f>[1]consoCURRENT!T3386</f>
        <v>0</v>
      </c>
      <c r="R158" s="37">
        <f>[1]consoCURRENT!U3386</f>
        <v>0</v>
      </c>
      <c r="S158" s="37">
        <f>[1]consoCURRENT!V3386</f>
        <v>0</v>
      </c>
      <c r="T158" s="37">
        <f>[1]consoCURRENT!W3386</f>
        <v>0</v>
      </c>
      <c r="U158" s="37">
        <f>[1]consoCURRENT!X3386</f>
        <v>0</v>
      </c>
      <c r="V158" s="37">
        <f>[1]consoCURRENT!Y3386</f>
        <v>0</v>
      </c>
      <c r="W158" s="37">
        <f>[1]consoCURRENT!Z3386</f>
        <v>0</v>
      </c>
      <c r="X158" s="37">
        <f>[1]consoCURRENT!AA3386</f>
        <v>0</v>
      </c>
      <c r="Y158" s="37">
        <f>[1]consoCURRENT!AB3386</f>
        <v>0</v>
      </c>
      <c r="Z158" s="37">
        <f t="shared" si="126"/>
        <v>0</v>
      </c>
      <c r="AA158" s="37">
        <f t="shared" si="127"/>
        <v>0</v>
      </c>
      <c r="AB158" s="42"/>
      <c r="AC158" s="38"/>
    </row>
    <row r="159" spans="1:29" s="39" customFormat="1" ht="18" customHeight="1" x14ac:dyDescent="0.3">
      <c r="A159" s="43" t="s">
        <v>40</v>
      </c>
      <c r="B159" s="44">
        <f>SUM(B155:B158)</f>
        <v>5501000</v>
      </c>
      <c r="C159" s="44">
        <f t="shared" ref="C159:AA159" si="129">SUM(C155:C158)</f>
        <v>0</v>
      </c>
      <c r="D159" s="44">
        <f t="shared" si="129"/>
        <v>0</v>
      </c>
      <c r="E159" s="44">
        <f t="shared" si="129"/>
        <v>550897.02</v>
      </c>
      <c r="F159" s="44">
        <f t="shared" si="129"/>
        <v>1772942.58</v>
      </c>
      <c r="G159" s="44">
        <f t="shared" si="129"/>
        <v>1240833.6499999999</v>
      </c>
      <c r="H159" s="44">
        <f t="shared" si="129"/>
        <v>1936326.75</v>
      </c>
      <c r="I159" s="44">
        <f t="shared" si="129"/>
        <v>0</v>
      </c>
      <c r="J159" s="44">
        <f t="shared" si="129"/>
        <v>0</v>
      </c>
      <c r="K159" s="44">
        <f t="shared" si="129"/>
        <v>0</v>
      </c>
      <c r="L159" s="44">
        <f t="shared" si="129"/>
        <v>0</v>
      </c>
      <c r="M159" s="44">
        <f t="shared" si="129"/>
        <v>0</v>
      </c>
      <c r="N159" s="44">
        <f t="shared" si="129"/>
        <v>214310</v>
      </c>
      <c r="O159" s="44">
        <f t="shared" si="129"/>
        <v>148704.62</v>
      </c>
      <c r="P159" s="44">
        <f t="shared" si="129"/>
        <v>187882.40000000002</v>
      </c>
      <c r="Q159" s="44">
        <f t="shared" si="129"/>
        <v>773721.15999999992</v>
      </c>
      <c r="R159" s="44">
        <f t="shared" si="129"/>
        <v>665098.77</v>
      </c>
      <c r="S159" s="44">
        <f t="shared" si="129"/>
        <v>334122.65000000002</v>
      </c>
      <c r="T159" s="44">
        <f t="shared" si="129"/>
        <v>297409.99</v>
      </c>
      <c r="U159" s="44">
        <f t="shared" si="129"/>
        <v>467450.2</v>
      </c>
      <c r="V159" s="44">
        <f t="shared" si="129"/>
        <v>475973.46</v>
      </c>
      <c r="W159" s="44">
        <f t="shared" si="129"/>
        <v>323502.66000000003</v>
      </c>
      <c r="X159" s="44">
        <f t="shared" si="129"/>
        <v>99302.78</v>
      </c>
      <c r="Y159" s="44">
        <f t="shared" si="129"/>
        <v>1513521.31</v>
      </c>
      <c r="Z159" s="44">
        <f t="shared" si="129"/>
        <v>5501000</v>
      </c>
      <c r="AA159" s="44">
        <f t="shared" si="129"/>
        <v>0</v>
      </c>
      <c r="AB159" s="45">
        <f t="shared" ref="AB159" si="130">Z159/B159</f>
        <v>1</v>
      </c>
      <c r="AC159" s="38"/>
    </row>
    <row r="160" spans="1:29" s="39" customFormat="1" ht="18" customHeight="1" x14ac:dyDescent="0.3">
      <c r="A160" s="46" t="s">
        <v>41</v>
      </c>
      <c r="B160" s="37">
        <f>[1]consoCURRENT!E3390</f>
        <v>0</v>
      </c>
      <c r="C160" s="37">
        <f>[1]consoCURRENT!F3390</f>
        <v>0</v>
      </c>
      <c r="D160" s="37">
        <f>[1]consoCURRENT!G3390</f>
        <v>0</v>
      </c>
      <c r="E160" s="37">
        <f>[1]consoCURRENT!H3390</f>
        <v>0</v>
      </c>
      <c r="F160" s="37">
        <f>[1]consoCURRENT!I3390</f>
        <v>0</v>
      </c>
      <c r="G160" s="37">
        <f>[1]consoCURRENT!J3390</f>
        <v>0</v>
      </c>
      <c r="H160" s="37">
        <f>[1]consoCURRENT!K3390</f>
        <v>0</v>
      </c>
      <c r="I160" s="37">
        <f>[1]consoCURRENT!L3390</f>
        <v>0</v>
      </c>
      <c r="J160" s="37">
        <f>[1]consoCURRENT!M3390</f>
        <v>0</v>
      </c>
      <c r="K160" s="37">
        <f>[1]consoCURRENT!N3390</f>
        <v>0</v>
      </c>
      <c r="L160" s="37">
        <f>[1]consoCURRENT!O3390</f>
        <v>0</v>
      </c>
      <c r="M160" s="37">
        <f>[1]consoCURRENT!P3390</f>
        <v>0</v>
      </c>
      <c r="N160" s="37">
        <f>[1]consoCURRENT!Q3390</f>
        <v>0</v>
      </c>
      <c r="O160" s="37">
        <f>[1]consoCURRENT!R3390</f>
        <v>0</v>
      </c>
      <c r="P160" s="37">
        <f>[1]consoCURRENT!S3390</f>
        <v>0</v>
      </c>
      <c r="Q160" s="37">
        <f>[1]consoCURRENT!T3390</f>
        <v>0</v>
      </c>
      <c r="R160" s="37">
        <f>[1]consoCURRENT!U3390</f>
        <v>0</v>
      </c>
      <c r="S160" s="37">
        <f>[1]consoCURRENT!V3390</f>
        <v>0</v>
      </c>
      <c r="T160" s="37">
        <f>[1]consoCURRENT!W3390</f>
        <v>0</v>
      </c>
      <c r="U160" s="37">
        <f>[1]consoCURRENT!X3390</f>
        <v>0</v>
      </c>
      <c r="V160" s="37">
        <f>[1]consoCURRENT!Y3390</f>
        <v>0</v>
      </c>
      <c r="W160" s="37">
        <f>[1]consoCURRENT!Z3390</f>
        <v>0</v>
      </c>
      <c r="X160" s="37">
        <f>[1]consoCURRENT!AA3390</f>
        <v>0</v>
      </c>
      <c r="Y160" s="37">
        <f>[1]consoCURRENT!AB3390</f>
        <v>0</v>
      </c>
      <c r="Z160" s="37">
        <f t="shared" ref="Z160" si="131">SUM(M160:Y160)</f>
        <v>0</v>
      </c>
      <c r="AA160" s="37">
        <f t="shared" ref="AA160" si="132">B160-Z160</f>
        <v>0</v>
      </c>
      <c r="AB160" s="42"/>
      <c r="AC160" s="38"/>
    </row>
    <row r="161" spans="1:29" s="39" customFormat="1" ht="18" customHeight="1" x14ac:dyDescent="0.3">
      <c r="A161" s="43" t="s">
        <v>42</v>
      </c>
      <c r="B161" s="44">
        <f>B160+B159</f>
        <v>5501000</v>
      </c>
      <c r="C161" s="44">
        <f t="shared" ref="C161:AA161" si="133">C160+C159</f>
        <v>0</v>
      </c>
      <c r="D161" s="44">
        <f t="shared" si="133"/>
        <v>0</v>
      </c>
      <c r="E161" s="44">
        <f t="shared" si="133"/>
        <v>550897.02</v>
      </c>
      <c r="F161" s="44">
        <f t="shared" si="133"/>
        <v>1772942.58</v>
      </c>
      <c r="G161" s="44">
        <f t="shared" si="133"/>
        <v>1240833.6499999999</v>
      </c>
      <c r="H161" s="44">
        <f t="shared" si="133"/>
        <v>1936326.75</v>
      </c>
      <c r="I161" s="44">
        <f t="shared" si="133"/>
        <v>0</v>
      </c>
      <c r="J161" s="44">
        <f t="shared" si="133"/>
        <v>0</v>
      </c>
      <c r="K161" s="44">
        <f t="shared" si="133"/>
        <v>0</v>
      </c>
      <c r="L161" s="44">
        <f t="shared" si="133"/>
        <v>0</v>
      </c>
      <c r="M161" s="44">
        <f t="shared" si="133"/>
        <v>0</v>
      </c>
      <c r="N161" s="44">
        <f t="shared" si="133"/>
        <v>214310</v>
      </c>
      <c r="O161" s="44">
        <f t="shared" si="133"/>
        <v>148704.62</v>
      </c>
      <c r="P161" s="44">
        <f t="shared" si="133"/>
        <v>187882.40000000002</v>
      </c>
      <c r="Q161" s="44">
        <f t="shared" si="133"/>
        <v>773721.15999999992</v>
      </c>
      <c r="R161" s="44">
        <f t="shared" si="133"/>
        <v>665098.77</v>
      </c>
      <c r="S161" s="44">
        <f t="shared" si="133"/>
        <v>334122.65000000002</v>
      </c>
      <c r="T161" s="44">
        <f t="shared" si="133"/>
        <v>297409.99</v>
      </c>
      <c r="U161" s="44">
        <f t="shared" si="133"/>
        <v>467450.2</v>
      </c>
      <c r="V161" s="44">
        <f t="shared" si="133"/>
        <v>475973.46</v>
      </c>
      <c r="W161" s="44">
        <f t="shared" si="133"/>
        <v>323502.66000000003</v>
      </c>
      <c r="X161" s="44">
        <f t="shared" si="133"/>
        <v>99302.78</v>
      </c>
      <c r="Y161" s="44">
        <f t="shared" si="133"/>
        <v>1513521.31</v>
      </c>
      <c r="Z161" s="44">
        <f t="shared" si="133"/>
        <v>5501000</v>
      </c>
      <c r="AA161" s="44">
        <f t="shared" si="133"/>
        <v>0</v>
      </c>
      <c r="AB161" s="45">
        <f t="shared" ref="AB161" si="134">Z161/B161</f>
        <v>1</v>
      </c>
      <c r="AC161" s="47"/>
    </row>
    <row r="162" spans="1:29" s="39" customFormat="1" ht="15" customHeight="1" x14ac:dyDescent="0.3">
      <c r="A162" s="36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8"/>
    </row>
    <row r="163" spans="1:29" s="39" customFormat="1" ht="15" customHeight="1" x14ac:dyDescent="0.3">
      <c r="A163" s="36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8"/>
    </row>
    <row r="164" spans="1:29" s="39" customFormat="1" ht="15" customHeight="1" x14ac:dyDescent="0.35">
      <c r="A164" s="40" t="s">
        <v>57</v>
      </c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8"/>
    </row>
    <row r="165" spans="1:29" s="39" customFormat="1" ht="18" customHeight="1" x14ac:dyDescent="0.3">
      <c r="A165" s="41" t="s">
        <v>36</v>
      </c>
      <c r="B165" s="37">
        <f>[1]consoCURRENT!E3450</f>
        <v>0</v>
      </c>
      <c r="C165" s="37">
        <f>[1]consoCURRENT!F3450</f>
        <v>0</v>
      </c>
      <c r="D165" s="37">
        <f>[1]consoCURRENT!G3450</f>
        <v>0</v>
      </c>
      <c r="E165" s="37">
        <f>[1]consoCURRENT!H3450</f>
        <v>0</v>
      </c>
      <c r="F165" s="37">
        <f>[1]consoCURRENT!I3450</f>
        <v>0</v>
      </c>
      <c r="G165" s="37">
        <f>[1]consoCURRENT!J3450</f>
        <v>0</v>
      </c>
      <c r="H165" s="37">
        <f>[1]consoCURRENT!K3450</f>
        <v>0</v>
      </c>
      <c r="I165" s="37">
        <f>[1]consoCURRENT!L3450</f>
        <v>0</v>
      </c>
      <c r="J165" s="37">
        <f>[1]consoCURRENT!M3450</f>
        <v>0</v>
      </c>
      <c r="K165" s="37">
        <f>[1]consoCURRENT!N3450</f>
        <v>0</v>
      </c>
      <c r="L165" s="37">
        <f>[1]consoCURRENT!O3450</f>
        <v>0</v>
      </c>
      <c r="M165" s="37">
        <f>[1]consoCURRENT!P3450</f>
        <v>0</v>
      </c>
      <c r="N165" s="37">
        <f>[1]consoCURRENT!Q3450</f>
        <v>0</v>
      </c>
      <c r="O165" s="37">
        <f>[1]consoCURRENT!R3450</f>
        <v>0</v>
      </c>
      <c r="P165" s="37">
        <f>[1]consoCURRENT!S3450</f>
        <v>0</v>
      </c>
      <c r="Q165" s="37">
        <f>[1]consoCURRENT!T3450</f>
        <v>0</v>
      </c>
      <c r="R165" s="37">
        <f>[1]consoCURRENT!U3450</f>
        <v>0</v>
      </c>
      <c r="S165" s="37">
        <f>[1]consoCURRENT!V3450</f>
        <v>0</v>
      </c>
      <c r="T165" s="37">
        <f>[1]consoCURRENT!W3450</f>
        <v>0</v>
      </c>
      <c r="U165" s="37">
        <f>[1]consoCURRENT!X3450</f>
        <v>0</v>
      </c>
      <c r="V165" s="37">
        <f>[1]consoCURRENT!Y3450</f>
        <v>0</v>
      </c>
      <c r="W165" s="37">
        <f>[1]consoCURRENT!Z3450</f>
        <v>0</v>
      </c>
      <c r="X165" s="37">
        <f>[1]consoCURRENT!AA3450</f>
        <v>0</v>
      </c>
      <c r="Y165" s="37">
        <f>[1]consoCURRENT!AB3450</f>
        <v>0</v>
      </c>
      <c r="Z165" s="37">
        <f>SUM(M165:Y165)</f>
        <v>0</v>
      </c>
      <c r="AA165" s="37">
        <f>B165-Z165</f>
        <v>0</v>
      </c>
      <c r="AB165" s="42"/>
      <c r="AC165" s="38"/>
    </row>
    <row r="166" spans="1:29" s="39" customFormat="1" ht="18" customHeight="1" x14ac:dyDescent="0.3">
      <c r="A166" s="41" t="s">
        <v>37</v>
      </c>
      <c r="B166" s="37">
        <f>[1]consoCURRENT!E3562</f>
        <v>5382000</v>
      </c>
      <c r="C166" s="37">
        <f>[1]consoCURRENT!F3562</f>
        <v>0</v>
      </c>
      <c r="D166" s="37">
        <f>[1]consoCURRENT!G3562</f>
        <v>0</v>
      </c>
      <c r="E166" s="37">
        <f>[1]consoCURRENT!H3562</f>
        <v>2347342.77</v>
      </c>
      <c r="F166" s="37">
        <f>[1]consoCURRENT!I3562</f>
        <v>976157.37999999989</v>
      </c>
      <c r="G166" s="37">
        <f>[1]consoCURRENT!J3562</f>
        <v>1899177.3800000004</v>
      </c>
      <c r="H166" s="37">
        <f>[1]consoCURRENT!K3562</f>
        <v>159322.47</v>
      </c>
      <c r="I166" s="37">
        <f>[1]consoCURRENT!L3562</f>
        <v>0</v>
      </c>
      <c r="J166" s="37">
        <f>[1]consoCURRENT!M3562</f>
        <v>0</v>
      </c>
      <c r="K166" s="37">
        <f>[1]consoCURRENT!N3562</f>
        <v>0</v>
      </c>
      <c r="L166" s="37">
        <f>[1]consoCURRENT!O3562</f>
        <v>0</v>
      </c>
      <c r="M166" s="37">
        <f>[1]consoCURRENT!P3562</f>
        <v>0</v>
      </c>
      <c r="N166" s="37">
        <f>[1]consoCURRENT!Q3562</f>
        <v>1015815.2</v>
      </c>
      <c r="O166" s="37">
        <f>[1]consoCURRENT!R3562</f>
        <v>511484</v>
      </c>
      <c r="P166" s="37">
        <f>[1]consoCURRENT!S3562</f>
        <v>820043.57</v>
      </c>
      <c r="Q166" s="37">
        <f>[1]consoCURRENT!T3562</f>
        <v>286919.71999999997</v>
      </c>
      <c r="R166" s="37">
        <f>[1]consoCURRENT!U3562</f>
        <v>289506.5</v>
      </c>
      <c r="S166" s="37">
        <f>[1]consoCURRENT!V3562</f>
        <v>399731.16</v>
      </c>
      <c r="T166" s="37">
        <f>[1]consoCURRENT!W3562</f>
        <v>307382.38</v>
      </c>
      <c r="U166" s="37">
        <f>[1]consoCURRENT!X3562</f>
        <v>373375.51</v>
      </c>
      <c r="V166" s="37">
        <f>[1]consoCURRENT!Y3562</f>
        <v>1218419.49</v>
      </c>
      <c r="W166" s="37">
        <f>[1]consoCURRENT!Z3562</f>
        <v>54566.96</v>
      </c>
      <c r="X166" s="37">
        <f>[1]consoCURRENT!AA3562</f>
        <v>41500.83</v>
      </c>
      <c r="Y166" s="37">
        <f>[1]consoCURRENT!AB3562</f>
        <v>63254.68</v>
      </c>
      <c r="Z166" s="37">
        <f t="shared" ref="Z166:Z168" si="135">SUM(M166:Y166)</f>
        <v>5382000</v>
      </c>
      <c r="AA166" s="37">
        <f t="shared" ref="AA166:AA168" si="136">B166-Z166</f>
        <v>0</v>
      </c>
      <c r="AB166" s="42">
        <f t="shared" ref="AB166" si="137">Z166/B166</f>
        <v>1</v>
      </c>
      <c r="AC166" s="38"/>
    </row>
    <row r="167" spans="1:29" s="39" customFormat="1" ht="18" customHeight="1" x14ac:dyDescent="0.3">
      <c r="A167" s="41" t="s">
        <v>38</v>
      </c>
      <c r="B167" s="37">
        <f>[1]consoCURRENT!E3568</f>
        <v>0</v>
      </c>
      <c r="C167" s="37">
        <f>[1]consoCURRENT!F3568</f>
        <v>0</v>
      </c>
      <c r="D167" s="37">
        <f>[1]consoCURRENT!G3568</f>
        <v>0</v>
      </c>
      <c r="E167" s="37">
        <f>[1]consoCURRENT!H3568</f>
        <v>0</v>
      </c>
      <c r="F167" s="37">
        <f>[1]consoCURRENT!I3568</f>
        <v>0</v>
      </c>
      <c r="G167" s="37">
        <f>[1]consoCURRENT!J3568</f>
        <v>0</v>
      </c>
      <c r="H167" s="37">
        <f>[1]consoCURRENT!K3568</f>
        <v>0</v>
      </c>
      <c r="I167" s="37">
        <f>[1]consoCURRENT!L3568</f>
        <v>0</v>
      </c>
      <c r="J167" s="37">
        <f>[1]consoCURRENT!M3568</f>
        <v>0</v>
      </c>
      <c r="K167" s="37">
        <f>[1]consoCURRENT!N3568</f>
        <v>0</v>
      </c>
      <c r="L167" s="37">
        <f>[1]consoCURRENT!O3568</f>
        <v>0</v>
      </c>
      <c r="M167" s="37">
        <f>[1]consoCURRENT!P3568</f>
        <v>0</v>
      </c>
      <c r="N167" s="37">
        <f>[1]consoCURRENT!Q3568</f>
        <v>0</v>
      </c>
      <c r="O167" s="37">
        <f>[1]consoCURRENT!R3568</f>
        <v>0</v>
      </c>
      <c r="P167" s="37">
        <f>[1]consoCURRENT!S3568</f>
        <v>0</v>
      </c>
      <c r="Q167" s="37">
        <f>[1]consoCURRENT!T3568</f>
        <v>0</v>
      </c>
      <c r="R167" s="37">
        <f>[1]consoCURRENT!U3568</f>
        <v>0</v>
      </c>
      <c r="S167" s="37">
        <f>[1]consoCURRENT!V3568</f>
        <v>0</v>
      </c>
      <c r="T167" s="37">
        <f>[1]consoCURRENT!W3568</f>
        <v>0</v>
      </c>
      <c r="U167" s="37">
        <f>[1]consoCURRENT!X3568</f>
        <v>0</v>
      </c>
      <c r="V167" s="37">
        <f>[1]consoCURRENT!Y3568</f>
        <v>0</v>
      </c>
      <c r="W167" s="37">
        <f>[1]consoCURRENT!Z3568</f>
        <v>0</v>
      </c>
      <c r="X167" s="37">
        <f>[1]consoCURRENT!AA3568</f>
        <v>0</v>
      </c>
      <c r="Y167" s="37">
        <f>[1]consoCURRENT!AB3568</f>
        <v>0</v>
      </c>
      <c r="Z167" s="37">
        <f t="shared" si="135"/>
        <v>0</v>
      </c>
      <c r="AA167" s="37">
        <f t="shared" si="136"/>
        <v>0</v>
      </c>
      <c r="AB167" s="42"/>
      <c r="AC167" s="38"/>
    </row>
    <row r="168" spans="1:29" s="39" customFormat="1" ht="18" customHeight="1" x14ac:dyDescent="0.3">
      <c r="A168" s="41" t="s">
        <v>39</v>
      </c>
      <c r="B168" s="37">
        <f>[1]consoCURRENT!E3597</f>
        <v>0</v>
      </c>
      <c r="C168" s="37">
        <f>[1]consoCURRENT!F3597</f>
        <v>0</v>
      </c>
      <c r="D168" s="37">
        <f>[1]consoCURRENT!G3597</f>
        <v>0</v>
      </c>
      <c r="E168" s="37">
        <f>[1]consoCURRENT!H3597</f>
        <v>0</v>
      </c>
      <c r="F168" s="37">
        <f>[1]consoCURRENT!I3597</f>
        <v>0</v>
      </c>
      <c r="G168" s="37">
        <f>[1]consoCURRENT!J3597</f>
        <v>0</v>
      </c>
      <c r="H168" s="37">
        <f>[1]consoCURRENT!K3597</f>
        <v>0</v>
      </c>
      <c r="I168" s="37">
        <f>[1]consoCURRENT!L3597</f>
        <v>0</v>
      </c>
      <c r="J168" s="37">
        <f>[1]consoCURRENT!M3597</f>
        <v>0</v>
      </c>
      <c r="K168" s="37">
        <f>[1]consoCURRENT!N3597</f>
        <v>0</v>
      </c>
      <c r="L168" s="37">
        <f>[1]consoCURRENT!O3597</f>
        <v>0</v>
      </c>
      <c r="M168" s="37">
        <f>[1]consoCURRENT!P3597</f>
        <v>0</v>
      </c>
      <c r="N168" s="37">
        <f>[1]consoCURRENT!Q3597</f>
        <v>0</v>
      </c>
      <c r="O168" s="37">
        <f>[1]consoCURRENT!R3597</f>
        <v>0</v>
      </c>
      <c r="P168" s="37">
        <f>[1]consoCURRENT!S3597</f>
        <v>0</v>
      </c>
      <c r="Q168" s="37">
        <f>[1]consoCURRENT!T3597</f>
        <v>0</v>
      </c>
      <c r="R168" s="37">
        <f>[1]consoCURRENT!U3597</f>
        <v>0</v>
      </c>
      <c r="S168" s="37">
        <f>[1]consoCURRENT!V3597</f>
        <v>0</v>
      </c>
      <c r="T168" s="37">
        <f>[1]consoCURRENT!W3597</f>
        <v>0</v>
      </c>
      <c r="U168" s="37">
        <f>[1]consoCURRENT!X3597</f>
        <v>0</v>
      </c>
      <c r="V168" s="37">
        <f>[1]consoCURRENT!Y3597</f>
        <v>0</v>
      </c>
      <c r="W168" s="37">
        <f>[1]consoCURRENT!Z3597</f>
        <v>0</v>
      </c>
      <c r="X168" s="37">
        <f>[1]consoCURRENT!AA3597</f>
        <v>0</v>
      </c>
      <c r="Y168" s="37">
        <f>[1]consoCURRENT!AB3597</f>
        <v>0</v>
      </c>
      <c r="Z168" s="37">
        <f t="shared" si="135"/>
        <v>0</v>
      </c>
      <c r="AA168" s="37">
        <f t="shared" si="136"/>
        <v>0</v>
      </c>
      <c r="AB168" s="42"/>
      <c r="AC168" s="38"/>
    </row>
    <row r="169" spans="1:29" s="39" customFormat="1" ht="18" customHeight="1" x14ac:dyDescent="0.3">
      <c r="A169" s="43" t="s">
        <v>40</v>
      </c>
      <c r="B169" s="44">
        <f>SUM(B165:B168)</f>
        <v>5382000</v>
      </c>
      <c r="C169" s="44">
        <f t="shared" ref="C169:AA169" si="138">SUM(C165:C168)</f>
        <v>0</v>
      </c>
      <c r="D169" s="44">
        <f t="shared" si="138"/>
        <v>0</v>
      </c>
      <c r="E169" s="44">
        <f t="shared" si="138"/>
        <v>2347342.77</v>
      </c>
      <c r="F169" s="44">
        <f t="shared" si="138"/>
        <v>976157.37999999989</v>
      </c>
      <c r="G169" s="44">
        <f t="shared" si="138"/>
        <v>1899177.3800000004</v>
      </c>
      <c r="H169" s="44">
        <f t="shared" si="138"/>
        <v>159322.47</v>
      </c>
      <c r="I169" s="44">
        <f t="shared" si="138"/>
        <v>0</v>
      </c>
      <c r="J169" s="44">
        <f t="shared" si="138"/>
        <v>0</v>
      </c>
      <c r="K169" s="44">
        <f t="shared" si="138"/>
        <v>0</v>
      </c>
      <c r="L169" s="44">
        <f t="shared" si="138"/>
        <v>0</v>
      </c>
      <c r="M169" s="44">
        <f t="shared" si="138"/>
        <v>0</v>
      </c>
      <c r="N169" s="44">
        <f t="shared" si="138"/>
        <v>1015815.2</v>
      </c>
      <c r="O169" s="44">
        <f t="shared" si="138"/>
        <v>511484</v>
      </c>
      <c r="P169" s="44">
        <f t="shared" si="138"/>
        <v>820043.57</v>
      </c>
      <c r="Q169" s="44">
        <f t="shared" si="138"/>
        <v>286919.71999999997</v>
      </c>
      <c r="R169" s="44">
        <f t="shared" si="138"/>
        <v>289506.5</v>
      </c>
      <c r="S169" s="44">
        <f t="shared" si="138"/>
        <v>399731.16</v>
      </c>
      <c r="T169" s="44">
        <f t="shared" si="138"/>
        <v>307382.38</v>
      </c>
      <c r="U169" s="44">
        <f t="shared" si="138"/>
        <v>373375.51</v>
      </c>
      <c r="V169" s="44">
        <f t="shared" si="138"/>
        <v>1218419.49</v>
      </c>
      <c r="W169" s="44">
        <f t="shared" si="138"/>
        <v>54566.96</v>
      </c>
      <c r="X169" s="44">
        <f t="shared" si="138"/>
        <v>41500.83</v>
      </c>
      <c r="Y169" s="44">
        <f t="shared" si="138"/>
        <v>63254.68</v>
      </c>
      <c r="Z169" s="44">
        <f t="shared" si="138"/>
        <v>5382000</v>
      </c>
      <c r="AA169" s="44">
        <f t="shared" si="138"/>
        <v>0</v>
      </c>
      <c r="AB169" s="45">
        <f t="shared" ref="AB169" si="139">Z169/B169</f>
        <v>1</v>
      </c>
      <c r="AC169" s="38"/>
    </row>
    <row r="170" spans="1:29" s="39" customFormat="1" ht="18" customHeight="1" x14ac:dyDescent="0.3">
      <c r="A170" s="46" t="s">
        <v>41</v>
      </c>
      <c r="B170" s="37">
        <f>[1]consoCURRENT!E3601</f>
        <v>0</v>
      </c>
      <c r="C170" s="37">
        <f>[1]consoCURRENT!F3601</f>
        <v>0</v>
      </c>
      <c r="D170" s="37">
        <f>[1]consoCURRENT!G3601</f>
        <v>0</v>
      </c>
      <c r="E170" s="37">
        <f>[1]consoCURRENT!H3601</f>
        <v>0</v>
      </c>
      <c r="F170" s="37">
        <f>[1]consoCURRENT!I3601</f>
        <v>0</v>
      </c>
      <c r="G170" s="37">
        <f>[1]consoCURRENT!J3601</f>
        <v>0</v>
      </c>
      <c r="H170" s="37">
        <f>[1]consoCURRENT!K3601</f>
        <v>0</v>
      </c>
      <c r="I170" s="37">
        <f>[1]consoCURRENT!L3601</f>
        <v>0</v>
      </c>
      <c r="J170" s="37">
        <f>[1]consoCURRENT!M3601</f>
        <v>0</v>
      </c>
      <c r="K170" s="37">
        <f>[1]consoCURRENT!N3601</f>
        <v>0</v>
      </c>
      <c r="L170" s="37">
        <f>[1]consoCURRENT!O3601</f>
        <v>0</v>
      </c>
      <c r="M170" s="37">
        <f>[1]consoCURRENT!P3601</f>
        <v>0</v>
      </c>
      <c r="N170" s="37">
        <f>[1]consoCURRENT!Q3601</f>
        <v>0</v>
      </c>
      <c r="O170" s="37">
        <f>[1]consoCURRENT!R3601</f>
        <v>0</v>
      </c>
      <c r="P170" s="37">
        <f>[1]consoCURRENT!S3601</f>
        <v>0</v>
      </c>
      <c r="Q170" s="37">
        <f>[1]consoCURRENT!T3601</f>
        <v>0</v>
      </c>
      <c r="R170" s="37">
        <f>[1]consoCURRENT!U3601</f>
        <v>0</v>
      </c>
      <c r="S170" s="37">
        <f>[1]consoCURRENT!V3601</f>
        <v>0</v>
      </c>
      <c r="T170" s="37">
        <f>[1]consoCURRENT!W3601</f>
        <v>0</v>
      </c>
      <c r="U170" s="37">
        <f>[1]consoCURRENT!X3601</f>
        <v>0</v>
      </c>
      <c r="V170" s="37">
        <f>[1]consoCURRENT!Y3601</f>
        <v>0</v>
      </c>
      <c r="W170" s="37">
        <f>[1]consoCURRENT!Z3601</f>
        <v>0</v>
      </c>
      <c r="X170" s="37">
        <f>[1]consoCURRENT!AA3601</f>
        <v>0</v>
      </c>
      <c r="Y170" s="37">
        <f>[1]consoCURRENT!AB3601</f>
        <v>0</v>
      </c>
      <c r="Z170" s="37">
        <f t="shared" ref="Z170" si="140">SUM(M170:Y170)</f>
        <v>0</v>
      </c>
      <c r="AA170" s="37">
        <f t="shared" ref="AA170" si="141">B170-Z170</f>
        <v>0</v>
      </c>
      <c r="AB170" s="42"/>
      <c r="AC170" s="38"/>
    </row>
    <row r="171" spans="1:29" s="39" customFormat="1" ht="18" customHeight="1" x14ac:dyDescent="0.3">
      <c r="A171" s="43" t="s">
        <v>42</v>
      </c>
      <c r="B171" s="44">
        <f>B170+B169</f>
        <v>5382000</v>
      </c>
      <c r="C171" s="44">
        <f t="shared" ref="C171:AA171" si="142">C170+C169</f>
        <v>0</v>
      </c>
      <c r="D171" s="44">
        <f t="shared" si="142"/>
        <v>0</v>
      </c>
      <c r="E171" s="44">
        <f t="shared" si="142"/>
        <v>2347342.77</v>
      </c>
      <c r="F171" s="44">
        <f t="shared" si="142"/>
        <v>976157.37999999989</v>
      </c>
      <c r="G171" s="44">
        <f t="shared" si="142"/>
        <v>1899177.3800000004</v>
      </c>
      <c r="H171" s="44">
        <f t="shared" si="142"/>
        <v>159322.47</v>
      </c>
      <c r="I171" s="44">
        <f t="shared" si="142"/>
        <v>0</v>
      </c>
      <c r="J171" s="44">
        <f t="shared" si="142"/>
        <v>0</v>
      </c>
      <c r="K171" s="44">
        <f t="shared" si="142"/>
        <v>0</v>
      </c>
      <c r="L171" s="44">
        <f t="shared" si="142"/>
        <v>0</v>
      </c>
      <c r="M171" s="44">
        <f t="shared" si="142"/>
        <v>0</v>
      </c>
      <c r="N171" s="44">
        <f t="shared" si="142"/>
        <v>1015815.2</v>
      </c>
      <c r="O171" s="44">
        <f t="shared" si="142"/>
        <v>511484</v>
      </c>
      <c r="P171" s="44">
        <f t="shared" si="142"/>
        <v>820043.57</v>
      </c>
      <c r="Q171" s="44">
        <f t="shared" si="142"/>
        <v>286919.71999999997</v>
      </c>
      <c r="R171" s="44">
        <f t="shared" si="142"/>
        <v>289506.5</v>
      </c>
      <c r="S171" s="44">
        <f t="shared" si="142"/>
        <v>399731.16</v>
      </c>
      <c r="T171" s="44">
        <f t="shared" si="142"/>
        <v>307382.38</v>
      </c>
      <c r="U171" s="44">
        <f t="shared" si="142"/>
        <v>373375.51</v>
      </c>
      <c r="V171" s="44">
        <f t="shared" si="142"/>
        <v>1218419.49</v>
      </c>
      <c r="W171" s="44">
        <f t="shared" si="142"/>
        <v>54566.96</v>
      </c>
      <c r="X171" s="44">
        <f t="shared" si="142"/>
        <v>41500.83</v>
      </c>
      <c r="Y171" s="44">
        <f t="shared" si="142"/>
        <v>63254.68</v>
      </c>
      <c r="Z171" s="44">
        <f t="shared" si="142"/>
        <v>5382000</v>
      </c>
      <c r="AA171" s="44">
        <f t="shared" si="142"/>
        <v>0</v>
      </c>
      <c r="AB171" s="45">
        <f t="shared" ref="AB171" si="143">Z171/B171</f>
        <v>1</v>
      </c>
      <c r="AC171" s="47"/>
    </row>
    <row r="172" spans="1:29" s="39" customFormat="1" ht="15" customHeight="1" x14ac:dyDescent="0.3">
      <c r="A172" s="36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8"/>
    </row>
    <row r="173" spans="1:29" s="39" customFormat="1" ht="15" customHeight="1" x14ac:dyDescent="0.3">
      <c r="A173" s="36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8"/>
    </row>
    <row r="174" spans="1:29" s="39" customFormat="1" ht="15" customHeight="1" x14ac:dyDescent="0.35">
      <c r="A174" s="40" t="s">
        <v>58</v>
      </c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8"/>
    </row>
    <row r="175" spans="1:29" s="39" customFormat="1" ht="18" customHeight="1" x14ac:dyDescent="0.3">
      <c r="A175" s="41" t="s">
        <v>36</v>
      </c>
      <c r="B175" s="37">
        <f>[1]consoCURRENT!E3661</f>
        <v>0</v>
      </c>
      <c r="C175" s="37">
        <f>[1]consoCURRENT!F3661</f>
        <v>0</v>
      </c>
      <c r="D175" s="37">
        <f>[1]consoCURRENT!G3661</f>
        <v>0</v>
      </c>
      <c r="E175" s="37">
        <f>[1]consoCURRENT!H3661</f>
        <v>0</v>
      </c>
      <c r="F175" s="37">
        <f>[1]consoCURRENT!I3661</f>
        <v>0</v>
      </c>
      <c r="G175" s="37">
        <f>[1]consoCURRENT!J3661</f>
        <v>0</v>
      </c>
      <c r="H175" s="37">
        <f>[1]consoCURRENT!K3661</f>
        <v>0</v>
      </c>
      <c r="I175" s="37">
        <f>[1]consoCURRENT!L3661</f>
        <v>0</v>
      </c>
      <c r="J175" s="37">
        <f>[1]consoCURRENT!M3661</f>
        <v>0</v>
      </c>
      <c r="K175" s="37">
        <f>[1]consoCURRENT!N3661</f>
        <v>0</v>
      </c>
      <c r="L175" s="37">
        <f>[1]consoCURRENT!O3661</f>
        <v>0</v>
      </c>
      <c r="M175" s="37">
        <f>[1]consoCURRENT!P3661</f>
        <v>0</v>
      </c>
      <c r="N175" s="37">
        <f>[1]consoCURRENT!Q3661</f>
        <v>0</v>
      </c>
      <c r="O175" s="37">
        <f>[1]consoCURRENT!R3661</f>
        <v>0</v>
      </c>
      <c r="P175" s="37">
        <f>[1]consoCURRENT!S3661</f>
        <v>0</v>
      </c>
      <c r="Q175" s="37">
        <f>[1]consoCURRENT!T3661</f>
        <v>0</v>
      </c>
      <c r="R175" s="37">
        <f>[1]consoCURRENT!U3661</f>
        <v>0</v>
      </c>
      <c r="S175" s="37">
        <f>[1]consoCURRENT!V3661</f>
        <v>0</v>
      </c>
      <c r="T175" s="37">
        <f>[1]consoCURRENT!W3661</f>
        <v>0</v>
      </c>
      <c r="U175" s="37">
        <f>[1]consoCURRENT!X3661</f>
        <v>0</v>
      </c>
      <c r="V175" s="37">
        <f>[1]consoCURRENT!Y3661</f>
        <v>0</v>
      </c>
      <c r="W175" s="37">
        <f>[1]consoCURRENT!Z3661</f>
        <v>0</v>
      </c>
      <c r="X175" s="37">
        <f>[1]consoCURRENT!AA3661</f>
        <v>0</v>
      </c>
      <c r="Y175" s="37">
        <f>[1]consoCURRENT!AB3661</f>
        <v>0</v>
      </c>
      <c r="Z175" s="37">
        <f>SUM(M175:Y175)</f>
        <v>0</v>
      </c>
      <c r="AA175" s="37">
        <f>B175-Z175</f>
        <v>0</v>
      </c>
      <c r="AB175" s="42"/>
      <c r="AC175" s="38"/>
    </row>
    <row r="176" spans="1:29" s="39" customFormat="1" ht="18" customHeight="1" x14ac:dyDescent="0.3">
      <c r="A176" s="41" t="s">
        <v>37</v>
      </c>
      <c r="B176" s="37">
        <f>[1]consoCURRENT!E3773</f>
        <v>7328000</v>
      </c>
      <c r="C176" s="37">
        <f>[1]consoCURRENT!F3773</f>
        <v>0</v>
      </c>
      <c r="D176" s="37">
        <f>[1]consoCURRENT!G3773</f>
        <v>0</v>
      </c>
      <c r="E176" s="37">
        <f>[1]consoCURRENT!H3773</f>
        <v>1059315.06</v>
      </c>
      <c r="F176" s="37">
        <f>[1]consoCURRENT!I3773</f>
        <v>2635113.09</v>
      </c>
      <c r="G176" s="37">
        <f>[1]consoCURRENT!J3773</f>
        <v>1332976.31</v>
      </c>
      <c r="H176" s="37">
        <f>[1]consoCURRENT!K3773</f>
        <v>2299559.9799999995</v>
      </c>
      <c r="I176" s="37">
        <f>[1]consoCURRENT!L3773</f>
        <v>0</v>
      </c>
      <c r="J176" s="37">
        <f>[1]consoCURRENT!M3773</f>
        <v>0</v>
      </c>
      <c r="K176" s="37">
        <f>[1]consoCURRENT!N3773</f>
        <v>0</v>
      </c>
      <c r="L176" s="37">
        <f>[1]consoCURRENT!O3773</f>
        <v>0</v>
      </c>
      <c r="M176" s="37">
        <f>[1]consoCURRENT!P3773</f>
        <v>0</v>
      </c>
      <c r="N176" s="37">
        <f>[1]consoCURRENT!Q3773</f>
        <v>354276.88</v>
      </c>
      <c r="O176" s="37">
        <f>[1]consoCURRENT!R3773</f>
        <v>244292.97</v>
      </c>
      <c r="P176" s="37">
        <f>[1]consoCURRENT!S3773</f>
        <v>460745.20999999996</v>
      </c>
      <c r="Q176" s="37">
        <f>[1]consoCURRENT!T3773</f>
        <v>494193.63</v>
      </c>
      <c r="R176" s="37">
        <f>[1]consoCURRENT!U3773</f>
        <v>320717.18000000005</v>
      </c>
      <c r="S176" s="37">
        <f>[1]consoCURRENT!V3773</f>
        <v>1820202.28</v>
      </c>
      <c r="T176" s="37">
        <f>[1]consoCURRENT!W3773</f>
        <v>341888.86</v>
      </c>
      <c r="U176" s="37">
        <f>[1]consoCURRENT!X3773</f>
        <v>538087.33000000007</v>
      </c>
      <c r="V176" s="37">
        <f>[1]consoCURRENT!Y3773</f>
        <v>453000.12000000011</v>
      </c>
      <c r="W176" s="37">
        <f>[1]consoCURRENT!Z3773</f>
        <v>865976.53999999992</v>
      </c>
      <c r="X176" s="37">
        <f>[1]consoCURRENT!AA3773</f>
        <v>567417.1399999999</v>
      </c>
      <c r="Y176" s="37">
        <f>[1]consoCURRENT!AB3773</f>
        <v>866166.3</v>
      </c>
      <c r="Z176" s="37">
        <f t="shared" ref="Z176:Z178" si="144">SUM(M176:Y176)</f>
        <v>7326964.4399999995</v>
      </c>
      <c r="AA176" s="37">
        <f t="shared" ref="AA176:AA178" si="145">B176-Z176</f>
        <v>1035.5600000005215</v>
      </c>
      <c r="AB176" s="42">
        <f t="shared" ref="AB176" si="146">Z176/B176</f>
        <v>0.99985868449781656</v>
      </c>
      <c r="AC176" s="38"/>
    </row>
    <row r="177" spans="1:29" s="39" customFormat="1" ht="18" customHeight="1" x14ac:dyDescent="0.3">
      <c r="A177" s="41" t="s">
        <v>38</v>
      </c>
      <c r="B177" s="37">
        <f>[1]consoCURRENT!E3779</f>
        <v>0</v>
      </c>
      <c r="C177" s="37">
        <f>[1]consoCURRENT!F3779</f>
        <v>0</v>
      </c>
      <c r="D177" s="37">
        <f>[1]consoCURRENT!G3779</f>
        <v>0</v>
      </c>
      <c r="E177" s="37">
        <f>[1]consoCURRENT!H3779</f>
        <v>0</v>
      </c>
      <c r="F177" s="37">
        <f>[1]consoCURRENT!I3779</f>
        <v>0</v>
      </c>
      <c r="G177" s="37">
        <f>[1]consoCURRENT!J3779</f>
        <v>0</v>
      </c>
      <c r="H177" s="37">
        <f>[1]consoCURRENT!K3779</f>
        <v>0</v>
      </c>
      <c r="I177" s="37">
        <f>[1]consoCURRENT!L3779</f>
        <v>0</v>
      </c>
      <c r="J177" s="37">
        <f>[1]consoCURRENT!M3779</f>
        <v>0</v>
      </c>
      <c r="K177" s="37">
        <f>[1]consoCURRENT!N3779</f>
        <v>0</v>
      </c>
      <c r="L177" s="37">
        <f>[1]consoCURRENT!O3779</f>
        <v>0</v>
      </c>
      <c r="M177" s="37">
        <f>[1]consoCURRENT!P3779</f>
        <v>0</v>
      </c>
      <c r="N177" s="37">
        <f>[1]consoCURRENT!Q3779</f>
        <v>0</v>
      </c>
      <c r="O177" s="37">
        <f>[1]consoCURRENT!R3779</f>
        <v>0</v>
      </c>
      <c r="P177" s="37">
        <f>[1]consoCURRENT!S3779</f>
        <v>0</v>
      </c>
      <c r="Q177" s="37">
        <f>[1]consoCURRENT!T3779</f>
        <v>0</v>
      </c>
      <c r="R177" s="37">
        <f>[1]consoCURRENT!U3779</f>
        <v>0</v>
      </c>
      <c r="S177" s="37">
        <f>[1]consoCURRENT!V3779</f>
        <v>0</v>
      </c>
      <c r="T177" s="37">
        <f>[1]consoCURRENT!W3779</f>
        <v>0</v>
      </c>
      <c r="U177" s="37">
        <f>[1]consoCURRENT!X3779</f>
        <v>0</v>
      </c>
      <c r="V177" s="37">
        <f>[1]consoCURRENT!Y3779</f>
        <v>0</v>
      </c>
      <c r="W177" s="37">
        <f>[1]consoCURRENT!Z3779</f>
        <v>0</v>
      </c>
      <c r="X177" s="37">
        <f>[1]consoCURRENT!AA3779</f>
        <v>0</v>
      </c>
      <c r="Y177" s="37">
        <f>[1]consoCURRENT!AB3779</f>
        <v>0</v>
      </c>
      <c r="Z177" s="37">
        <f t="shared" si="144"/>
        <v>0</v>
      </c>
      <c r="AA177" s="37">
        <f t="shared" si="145"/>
        <v>0</v>
      </c>
      <c r="AB177" s="42"/>
      <c r="AC177" s="38"/>
    </row>
    <row r="178" spans="1:29" s="39" customFormat="1" ht="18" customHeight="1" x14ac:dyDescent="0.3">
      <c r="A178" s="41" t="s">
        <v>39</v>
      </c>
      <c r="B178" s="37">
        <f>[1]consoCURRENT!E3808</f>
        <v>0</v>
      </c>
      <c r="C178" s="37">
        <f>[1]consoCURRENT!F3808</f>
        <v>0</v>
      </c>
      <c r="D178" s="37">
        <f>[1]consoCURRENT!G3808</f>
        <v>0</v>
      </c>
      <c r="E178" s="37">
        <f>[1]consoCURRENT!H3808</f>
        <v>0</v>
      </c>
      <c r="F178" s="37">
        <f>[1]consoCURRENT!I3808</f>
        <v>0</v>
      </c>
      <c r="G178" s="37">
        <f>[1]consoCURRENT!J3808</f>
        <v>0</v>
      </c>
      <c r="H178" s="37">
        <f>[1]consoCURRENT!K3808</f>
        <v>0</v>
      </c>
      <c r="I178" s="37">
        <f>[1]consoCURRENT!L3808</f>
        <v>0</v>
      </c>
      <c r="J178" s="37">
        <f>[1]consoCURRENT!M3808</f>
        <v>0</v>
      </c>
      <c r="K178" s="37">
        <f>[1]consoCURRENT!N3808</f>
        <v>0</v>
      </c>
      <c r="L178" s="37">
        <f>[1]consoCURRENT!O3808</f>
        <v>0</v>
      </c>
      <c r="M178" s="37">
        <f>[1]consoCURRENT!P3808</f>
        <v>0</v>
      </c>
      <c r="N178" s="37">
        <f>[1]consoCURRENT!Q3808</f>
        <v>0</v>
      </c>
      <c r="O178" s="37">
        <f>[1]consoCURRENT!R3808</f>
        <v>0</v>
      </c>
      <c r="P178" s="37">
        <f>[1]consoCURRENT!S3808</f>
        <v>0</v>
      </c>
      <c r="Q178" s="37">
        <f>[1]consoCURRENT!T3808</f>
        <v>0</v>
      </c>
      <c r="R178" s="37">
        <f>[1]consoCURRENT!U3808</f>
        <v>0</v>
      </c>
      <c r="S178" s="37">
        <f>[1]consoCURRENT!V3808</f>
        <v>0</v>
      </c>
      <c r="T178" s="37">
        <f>[1]consoCURRENT!W3808</f>
        <v>0</v>
      </c>
      <c r="U178" s="37">
        <f>[1]consoCURRENT!X3808</f>
        <v>0</v>
      </c>
      <c r="V178" s="37">
        <f>[1]consoCURRENT!Y3808</f>
        <v>0</v>
      </c>
      <c r="W178" s="37">
        <f>[1]consoCURRENT!Z3808</f>
        <v>0</v>
      </c>
      <c r="X178" s="37">
        <f>[1]consoCURRENT!AA3808</f>
        <v>0</v>
      </c>
      <c r="Y178" s="37">
        <f>[1]consoCURRENT!AB3808</f>
        <v>0</v>
      </c>
      <c r="Z178" s="37">
        <f t="shared" si="144"/>
        <v>0</v>
      </c>
      <c r="AA178" s="37">
        <f t="shared" si="145"/>
        <v>0</v>
      </c>
      <c r="AB178" s="42"/>
      <c r="AC178" s="38"/>
    </row>
    <row r="179" spans="1:29" s="39" customFormat="1" ht="18" customHeight="1" x14ac:dyDescent="0.3">
      <c r="A179" s="43" t="s">
        <v>40</v>
      </c>
      <c r="B179" s="44">
        <f>SUM(B175:B178)</f>
        <v>7328000</v>
      </c>
      <c r="C179" s="44">
        <f t="shared" ref="C179:AA179" si="147">SUM(C175:C178)</f>
        <v>0</v>
      </c>
      <c r="D179" s="44">
        <f t="shared" si="147"/>
        <v>0</v>
      </c>
      <c r="E179" s="44">
        <f t="shared" si="147"/>
        <v>1059315.06</v>
      </c>
      <c r="F179" s="44">
        <f t="shared" si="147"/>
        <v>2635113.09</v>
      </c>
      <c r="G179" s="44">
        <f t="shared" si="147"/>
        <v>1332976.31</v>
      </c>
      <c r="H179" s="44">
        <f t="shared" si="147"/>
        <v>2299559.9799999995</v>
      </c>
      <c r="I179" s="44">
        <f t="shared" si="147"/>
        <v>0</v>
      </c>
      <c r="J179" s="44">
        <f t="shared" si="147"/>
        <v>0</v>
      </c>
      <c r="K179" s="44">
        <f t="shared" si="147"/>
        <v>0</v>
      </c>
      <c r="L179" s="44">
        <f t="shared" si="147"/>
        <v>0</v>
      </c>
      <c r="M179" s="44">
        <f t="shared" si="147"/>
        <v>0</v>
      </c>
      <c r="N179" s="44">
        <f t="shared" si="147"/>
        <v>354276.88</v>
      </c>
      <c r="O179" s="44">
        <f t="shared" si="147"/>
        <v>244292.97</v>
      </c>
      <c r="P179" s="44">
        <f t="shared" si="147"/>
        <v>460745.20999999996</v>
      </c>
      <c r="Q179" s="44">
        <f t="shared" si="147"/>
        <v>494193.63</v>
      </c>
      <c r="R179" s="44">
        <f t="shared" si="147"/>
        <v>320717.18000000005</v>
      </c>
      <c r="S179" s="44">
        <f t="shared" si="147"/>
        <v>1820202.28</v>
      </c>
      <c r="T179" s="44">
        <f t="shared" si="147"/>
        <v>341888.86</v>
      </c>
      <c r="U179" s="44">
        <f t="shared" si="147"/>
        <v>538087.33000000007</v>
      </c>
      <c r="V179" s="44">
        <f t="shared" si="147"/>
        <v>453000.12000000011</v>
      </c>
      <c r="W179" s="44">
        <f t="shared" si="147"/>
        <v>865976.53999999992</v>
      </c>
      <c r="X179" s="44">
        <f t="shared" si="147"/>
        <v>567417.1399999999</v>
      </c>
      <c r="Y179" s="44">
        <f t="shared" si="147"/>
        <v>866166.3</v>
      </c>
      <c r="Z179" s="44">
        <f t="shared" si="147"/>
        <v>7326964.4399999995</v>
      </c>
      <c r="AA179" s="44">
        <f t="shared" si="147"/>
        <v>1035.5600000005215</v>
      </c>
      <c r="AB179" s="45">
        <f t="shared" ref="AB179" si="148">Z179/B179</f>
        <v>0.99985868449781656</v>
      </c>
      <c r="AC179" s="38"/>
    </row>
    <row r="180" spans="1:29" s="39" customFormat="1" ht="18" customHeight="1" x14ac:dyDescent="0.3">
      <c r="A180" s="46" t="s">
        <v>41</v>
      </c>
      <c r="B180" s="37">
        <f>[1]consoCURRENT!E3812</f>
        <v>0</v>
      </c>
      <c r="C180" s="37">
        <f>[1]consoCURRENT!F3812</f>
        <v>0</v>
      </c>
      <c r="D180" s="37">
        <f>[1]consoCURRENT!G3812</f>
        <v>0</v>
      </c>
      <c r="E180" s="37">
        <f>[1]consoCURRENT!H3812</f>
        <v>0</v>
      </c>
      <c r="F180" s="37">
        <f>[1]consoCURRENT!I3812</f>
        <v>0</v>
      </c>
      <c r="G180" s="37">
        <f>[1]consoCURRENT!J3812</f>
        <v>0</v>
      </c>
      <c r="H180" s="37">
        <f>[1]consoCURRENT!K3812</f>
        <v>0</v>
      </c>
      <c r="I180" s="37">
        <f>[1]consoCURRENT!L3812</f>
        <v>0</v>
      </c>
      <c r="J180" s="37">
        <f>[1]consoCURRENT!M3812</f>
        <v>0</v>
      </c>
      <c r="K180" s="37">
        <f>[1]consoCURRENT!N3812</f>
        <v>0</v>
      </c>
      <c r="L180" s="37">
        <f>[1]consoCURRENT!O3812</f>
        <v>0</v>
      </c>
      <c r="M180" s="37">
        <f>[1]consoCURRENT!P3812</f>
        <v>0</v>
      </c>
      <c r="N180" s="37">
        <f>[1]consoCURRENT!Q3812</f>
        <v>0</v>
      </c>
      <c r="O180" s="37">
        <f>[1]consoCURRENT!R3812</f>
        <v>0</v>
      </c>
      <c r="P180" s="37">
        <f>[1]consoCURRENT!S3812</f>
        <v>0</v>
      </c>
      <c r="Q180" s="37">
        <f>[1]consoCURRENT!T3812</f>
        <v>0</v>
      </c>
      <c r="R180" s="37">
        <f>[1]consoCURRENT!U3812</f>
        <v>0</v>
      </c>
      <c r="S180" s="37">
        <f>[1]consoCURRENT!V3812</f>
        <v>0</v>
      </c>
      <c r="T180" s="37">
        <f>[1]consoCURRENT!W3812</f>
        <v>0</v>
      </c>
      <c r="U180" s="37">
        <f>[1]consoCURRENT!X3812</f>
        <v>0</v>
      </c>
      <c r="V180" s="37">
        <f>[1]consoCURRENT!Y3812</f>
        <v>0</v>
      </c>
      <c r="W180" s="37">
        <f>[1]consoCURRENT!Z3812</f>
        <v>0</v>
      </c>
      <c r="X180" s="37">
        <f>[1]consoCURRENT!AA3812</f>
        <v>0</v>
      </c>
      <c r="Y180" s="37">
        <f>[1]consoCURRENT!AB3812</f>
        <v>0</v>
      </c>
      <c r="Z180" s="37">
        <f t="shared" ref="Z180" si="149">SUM(M180:Y180)</f>
        <v>0</v>
      </c>
      <c r="AA180" s="37">
        <f t="shared" ref="AA180" si="150">B180-Z180</f>
        <v>0</v>
      </c>
      <c r="AB180" s="42"/>
      <c r="AC180" s="38"/>
    </row>
    <row r="181" spans="1:29" s="39" customFormat="1" ht="18" customHeight="1" x14ac:dyDescent="0.3">
      <c r="A181" s="43" t="s">
        <v>42</v>
      </c>
      <c r="B181" s="44">
        <f>B180+B179</f>
        <v>7328000</v>
      </c>
      <c r="C181" s="44">
        <f t="shared" ref="C181:AA181" si="151">C180+C179</f>
        <v>0</v>
      </c>
      <c r="D181" s="44">
        <f t="shared" si="151"/>
        <v>0</v>
      </c>
      <c r="E181" s="44">
        <f t="shared" si="151"/>
        <v>1059315.06</v>
      </c>
      <c r="F181" s="44">
        <f t="shared" si="151"/>
        <v>2635113.09</v>
      </c>
      <c r="G181" s="44">
        <f t="shared" si="151"/>
        <v>1332976.31</v>
      </c>
      <c r="H181" s="44">
        <f t="shared" si="151"/>
        <v>2299559.9799999995</v>
      </c>
      <c r="I181" s="44">
        <f t="shared" si="151"/>
        <v>0</v>
      </c>
      <c r="J181" s="44">
        <f t="shared" si="151"/>
        <v>0</v>
      </c>
      <c r="K181" s="44">
        <f t="shared" si="151"/>
        <v>0</v>
      </c>
      <c r="L181" s="44">
        <f t="shared" si="151"/>
        <v>0</v>
      </c>
      <c r="M181" s="44">
        <f t="shared" si="151"/>
        <v>0</v>
      </c>
      <c r="N181" s="44">
        <f t="shared" si="151"/>
        <v>354276.88</v>
      </c>
      <c r="O181" s="44">
        <f t="shared" si="151"/>
        <v>244292.97</v>
      </c>
      <c r="P181" s="44">
        <f t="shared" si="151"/>
        <v>460745.20999999996</v>
      </c>
      <c r="Q181" s="44">
        <f t="shared" si="151"/>
        <v>494193.63</v>
      </c>
      <c r="R181" s="44">
        <f t="shared" si="151"/>
        <v>320717.18000000005</v>
      </c>
      <c r="S181" s="44">
        <f t="shared" si="151"/>
        <v>1820202.28</v>
      </c>
      <c r="T181" s="44">
        <f t="shared" si="151"/>
        <v>341888.86</v>
      </c>
      <c r="U181" s="44">
        <f t="shared" si="151"/>
        <v>538087.33000000007</v>
      </c>
      <c r="V181" s="44">
        <f t="shared" si="151"/>
        <v>453000.12000000011</v>
      </c>
      <c r="W181" s="44">
        <f t="shared" si="151"/>
        <v>865976.53999999992</v>
      </c>
      <c r="X181" s="44">
        <f t="shared" si="151"/>
        <v>567417.1399999999</v>
      </c>
      <c r="Y181" s="44">
        <f t="shared" si="151"/>
        <v>866166.3</v>
      </c>
      <c r="Z181" s="44">
        <f t="shared" si="151"/>
        <v>7326964.4399999995</v>
      </c>
      <c r="AA181" s="44">
        <f t="shared" si="151"/>
        <v>1035.5600000005215</v>
      </c>
      <c r="AB181" s="45">
        <f t="shared" ref="AB181" si="152">Z181/B181</f>
        <v>0.99985868449781656</v>
      </c>
      <c r="AC181" s="47"/>
    </row>
    <row r="182" spans="1:29" s="39" customFormat="1" ht="15" customHeight="1" x14ac:dyDescent="0.3">
      <c r="A182" s="36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8"/>
    </row>
    <row r="183" spans="1:29" s="39" customFormat="1" ht="15" customHeight="1" x14ac:dyDescent="0.3">
      <c r="A183" s="36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8"/>
    </row>
    <row r="184" spans="1:29" s="39" customFormat="1" ht="15" customHeight="1" x14ac:dyDescent="0.35">
      <c r="A184" s="40" t="s">
        <v>59</v>
      </c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8"/>
    </row>
    <row r="185" spans="1:29" s="39" customFormat="1" ht="18" customHeight="1" x14ac:dyDescent="0.3">
      <c r="A185" s="41" t="s">
        <v>36</v>
      </c>
      <c r="B185" s="37">
        <f>[1]consoCURRENT!E3872</f>
        <v>0</v>
      </c>
      <c r="C185" s="37">
        <f>[1]consoCURRENT!F3872</f>
        <v>0</v>
      </c>
      <c r="D185" s="37">
        <f>[1]consoCURRENT!G3872</f>
        <v>0</v>
      </c>
      <c r="E185" s="37">
        <f>[1]consoCURRENT!H3872</f>
        <v>0</v>
      </c>
      <c r="F185" s="37">
        <f>[1]consoCURRENT!I3872</f>
        <v>0</v>
      </c>
      <c r="G185" s="37">
        <f>[1]consoCURRENT!J3872</f>
        <v>0</v>
      </c>
      <c r="H185" s="37">
        <f>[1]consoCURRENT!K3872</f>
        <v>0</v>
      </c>
      <c r="I185" s="37">
        <f>[1]consoCURRENT!L3872</f>
        <v>0</v>
      </c>
      <c r="J185" s="37">
        <f>[1]consoCURRENT!M3872</f>
        <v>0</v>
      </c>
      <c r="K185" s="37">
        <f>[1]consoCURRENT!N3872</f>
        <v>0</v>
      </c>
      <c r="L185" s="37">
        <f>[1]consoCURRENT!O3872</f>
        <v>0</v>
      </c>
      <c r="M185" s="37">
        <f>[1]consoCURRENT!P3872</f>
        <v>0</v>
      </c>
      <c r="N185" s="37">
        <f>[1]consoCURRENT!Q3872</f>
        <v>0</v>
      </c>
      <c r="O185" s="37">
        <f>[1]consoCURRENT!R3872</f>
        <v>0</v>
      </c>
      <c r="P185" s="37">
        <f>[1]consoCURRENT!S3872</f>
        <v>0</v>
      </c>
      <c r="Q185" s="37">
        <f>[1]consoCURRENT!T3872</f>
        <v>0</v>
      </c>
      <c r="R185" s="37">
        <f>[1]consoCURRENT!U3872</f>
        <v>0</v>
      </c>
      <c r="S185" s="37">
        <f>[1]consoCURRENT!V3872</f>
        <v>0</v>
      </c>
      <c r="T185" s="37">
        <f>[1]consoCURRENT!W3872</f>
        <v>0</v>
      </c>
      <c r="U185" s="37">
        <f>[1]consoCURRENT!X3872</f>
        <v>0</v>
      </c>
      <c r="V185" s="37">
        <f>[1]consoCURRENT!Y3872</f>
        <v>0</v>
      </c>
      <c r="W185" s="37">
        <f>[1]consoCURRENT!Z3872</f>
        <v>0</v>
      </c>
      <c r="X185" s="37">
        <f>[1]consoCURRENT!AA3872</f>
        <v>0</v>
      </c>
      <c r="Y185" s="37">
        <f>[1]consoCURRENT!AB3872</f>
        <v>0</v>
      </c>
      <c r="Z185" s="37">
        <f>SUM(M185:Y185)</f>
        <v>0</v>
      </c>
      <c r="AA185" s="37">
        <f>B185-Z185</f>
        <v>0</v>
      </c>
      <c r="AB185" s="42"/>
      <c r="AC185" s="38"/>
    </row>
    <row r="186" spans="1:29" s="39" customFormat="1" ht="18" customHeight="1" x14ac:dyDescent="0.3">
      <c r="A186" s="41" t="s">
        <v>37</v>
      </c>
      <c r="B186" s="37">
        <f>[1]consoCURRENT!E3984</f>
        <v>3586000</v>
      </c>
      <c r="C186" s="37">
        <f>[1]consoCURRENT!F3984</f>
        <v>0</v>
      </c>
      <c r="D186" s="37">
        <f>[1]consoCURRENT!G3984</f>
        <v>0</v>
      </c>
      <c r="E186" s="37">
        <f>[1]consoCURRENT!H3984</f>
        <v>1375948.2699999998</v>
      </c>
      <c r="F186" s="37">
        <f>[1]consoCURRENT!I3984</f>
        <v>489875.19000000012</v>
      </c>
      <c r="G186" s="37">
        <f>[1]consoCURRENT!J3984</f>
        <v>1011910.1399999999</v>
      </c>
      <c r="H186" s="37">
        <f>[1]consoCURRENT!K3984</f>
        <v>708266.39999999991</v>
      </c>
      <c r="I186" s="37">
        <f>[1]consoCURRENT!L3984</f>
        <v>0</v>
      </c>
      <c r="J186" s="37">
        <f>[1]consoCURRENT!M3984</f>
        <v>0</v>
      </c>
      <c r="K186" s="37">
        <f>[1]consoCURRENT!N3984</f>
        <v>0</v>
      </c>
      <c r="L186" s="37">
        <f>[1]consoCURRENT!O3984</f>
        <v>0</v>
      </c>
      <c r="M186" s="37">
        <f>[1]consoCURRENT!P3984</f>
        <v>0</v>
      </c>
      <c r="N186" s="37">
        <f>[1]consoCURRENT!Q3984</f>
        <v>517073.81</v>
      </c>
      <c r="O186" s="37">
        <f>[1]consoCURRENT!R3984</f>
        <v>627805.7699999999</v>
      </c>
      <c r="P186" s="37">
        <f>[1]consoCURRENT!S3984</f>
        <v>231068.69</v>
      </c>
      <c r="Q186" s="37">
        <f>[1]consoCURRENT!T3984</f>
        <v>-47395.079999999885</v>
      </c>
      <c r="R186" s="37">
        <f>[1]consoCURRENT!U3984</f>
        <v>250430.3</v>
      </c>
      <c r="S186" s="37">
        <f>[1]consoCURRENT!V3984</f>
        <v>286839.96999999997</v>
      </c>
      <c r="T186" s="37">
        <f>[1]consoCURRENT!W3984</f>
        <v>578718.73999999987</v>
      </c>
      <c r="U186" s="37">
        <f>[1]consoCURRENT!X3984</f>
        <v>95903.550000000105</v>
      </c>
      <c r="V186" s="37">
        <f>[1]consoCURRENT!Y3984</f>
        <v>337287.85</v>
      </c>
      <c r="W186" s="37">
        <f>[1]consoCURRENT!Z3984</f>
        <v>146855.93000000008</v>
      </c>
      <c r="X186" s="37">
        <f>[1]consoCURRENT!AA3984</f>
        <v>319645.33999999997</v>
      </c>
      <c r="Y186" s="37">
        <f>[1]consoCURRENT!AB3984</f>
        <v>241765.12999999977</v>
      </c>
      <c r="Z186" s="37">
        <f t="shared" ref="Z186:Z188" si="153">SUM(M186:Y186)</f>
        <v>3586000</v>
      </c>
      <c r="AA186" s="37">
        <f t="shared" ref="AA186:AA188" si="154">B186-Z186</f>
        <v>0</v>
      </c>
      <c r="AB186" s="42">
        <f t="shared" ref="AB186" si="155">Z186/B186</f>
        <v>1</v>
      </c>
      <c r="AC186" s="38"/>
    </row>
    <row r="187" spans="1:29" s="39" customFormat="1" ht="18" customHeight="1" x14ac:dyDescent="0.3">
      <c r="A187" s="41" t="s">
        <v>38</v>
      </c>
      <c r="B187" s="37">
        <f>[1]consoCURRENT!E3990</f>
        <v>0</v>
      </c>
      <c r="C187" s="37">
        <f>[1]consoCURRENT!F3990</f>
        <v>0</v>
      </c>
      <c r="D187" s="37">
        <f>[1]consoCURRENT!G3990</f>
        <v>0</v>
      </c>
      <c r="E187" s="37">
        <f>[1]consoCURRENT!H3990</f>
        <v>0</v>
      </c>
      <c r="F187" s="37">
        <f>[1]consoCURRENT!I3990</f>
        <v>0</v>
      </c>
      <c r="G187" s="37">
        <f>[1]consoCURRENT!J3990</f>
        <v>0</v>
      </c>
      <c r="H187" s="37">
        <f>[1]consoCURRENT!K3990</f>
        <v>0</v>
      </c>
      <c r="I187" s="37">
        <f>[1]consoCURRENT!L3990</f>
        <v>0</v>
      </c>
      <c r="J187" s="37">
        <f>[1]consoCURRENT!M3990</f>
        <v>0</v>
      </c>
      <c r="K187" s="37">
        <f>[1]consoCURRENT!N3990</f>
        <v>0</v>
      </c>
      <c r="L187" s="37">
        <f>[1]consoCURRENT!O3990</f>
        <v>0</v>
      </c>
      <c r="M187" s="37">
        <f>[1]consoCURRENT!P3990</f>
        <v>0</v>
      </c>
      <c r="N187" s="37">
        <f>[1]consoCURRENT!Q3990</f>
        <v>0</v>
      </c>
      <c r="O187" s="37">
        <f>[1]consoCURRENT!R3990</f>
        <v>0</v>
      </c>
      <c r="P187" s="37">
        <f>[1]consoCURRENT!S3990</f>
        <v>0</v>
      </c>
      <c r="Q187" s="37">
        <f>[1]consoCURRENT!T3990</f>
        <v>0</v>
      </c>
      <c r="R187" s="37">
        <f>[1]consoCURRENT!U3990</f>
        <v>0</v>
      </c>
      <c r="S187" s="37">
        <f>[1]consoCURRENT!V3990</f>
        <v>0</v>
      </c>
      <c r="T187" s="37">
        <f>[1]consoCURRENT!W3990</f>
        <v>0</v>
      </c>
      <c r="U187" s="37">
        <f>[1]consoCURRENT!X3990</f>
        <v>0</v>
      </c>
      <c r="V187" s="37">
        <f>[1]consoCURRENT!Y3990</f>
        <v>0</v>
      </c>
      <c r="W187" s="37">
        <f>[1]consoCURRENT!Z3990</f>
        <v>0</v>
      </c>
      <c r="X187" s="37">
        <f>[1]consoCURRENT!AA3990</f>
        <v>0</v>
      </c>
      <c r="Y187" s="37">
        <f>[1]consoCURRENT!AB3990</f>
        <v>0</v>
      </c>
      <c r="Z187" s="37">
        <f t="shared" si="153"/>
        <v>0</v>
      </c>
      <c r="AA187" s="37">
        <f t="shared" si="154"/>
        <v>0</v>
      </c>
      <c r="AB187" s="42"/>
      <c r="AC187" s="38"/>
    </row>
    <row r="188" spans="1:29" s="39" customFormat="1" ht="18" customHeight="1" x14ac:dyDescent="0.3">
      <c r="A188" s="41" t="s">
        <v>39</v>
      </c>
      <c r="B188" s="37">
        <f>[1]consoCURRENT!E4019</f>
        <v>0</v>
      </c>
      <c r="C188" s="37">
        <f>[1]consoCURRENT!F4019</f>
        <v>0</v>
      </c>
      <c r="D188" s="37">
        <f>[1]consoCURRENT!G4019</f>
        <v>0</v>
      </c>
      <c r="E188" s="37">
        <f>[1]consoCURRENT!H4019</f>
        <v>0</v>
      </c>
      <c r="F188" s="37">
        <f>[1]consoCURRENT!I4019</f>
        <v>0</v>
      </c>
      <c r="G188" s="37">
        <f>[1]consoCURRENT!J4019</f>
        <v>0</v>
      </c>
      <c r="H188" s="37">
        <f>[1]consoCURRENT!K4019</f>
        <v>0</v>
      </c>
      <c r="I188" s="37">
        <f>[1]consoCURRENT!L4019</f>
        <v>0</v>
      </c>
      <c r="J188" s="37">
        <f>[1]consoCURRENT!M4019</f>
        <v>0</v>
      </c>
      <c r="K188" s="37">
        <f>[1]consoCURRENT!N4019</f>
        <v>0</v>
      </c>
      <c r="L188" s="37">
        <f>[1]consoCURRENT!O4019</f>
        <v>0</v>
      </c>
      <c r="M188" s="37">
        <f>[1]consoCURRENT!P4019</f>
        <v>0</v>
      </c>
      <c r="N188" s="37">
        <f>[1]consoCURRENT!Q4019</f>
        <v>0</v>
      </c>
      <c r="O188" s="37">
        <f>[1]consoCURRENT!R4019</f>
        <v>0</v>
      </c>
      <c r="P188" s="37">
        <f>[1]consoCURRENT!S4019</f>
        <v>0</v>
      </c>
      <c r="Q188" s="37">
        <f>[1]consoCURRENT!T4019</f>
        <v>0</v>
      </c>
      <c r="R188" s="37">
        <f>[1]consoCURRENT!U4019</f>
        <v>0</v>
      </c>
      <c r="S188" s="37">
        <f>[1]consoCURRENT!V4019</f>
        <v>0</v>
      </c>
      <c r="T188" s="37">
        <f>[1]consoCURRENT!W4019</f>
        <v>0</v>
      </c>
      <c r="U188" s="37">
        <f>[1]consoCURRENT!X4019</f>
        <v>0</v>
      </c>
      <c r="V188" s="37">
        <f>[1]consoCURRENT!Y4019</f>
        <v>0</v>
      </c>
      <c r="W188" s="37">
        <f>[1]consoCURRENT!Z4019</f>
        <v>0</v>
      </c>
      <c r="X188" s="37">
        <f>[1]consoCURRENT!AA4019</f>
        <v>0</v>
      </c>
      <c r="Y188" s="37">
        <f>[1]consoCURRENT!AB4019</f>
        <v>0</v>
      </c>
      <c r="Z188" s="37">
        <f t="shared" si="153"/>
        <v>0</v>
      </c>
      <c r="AA188" s="37">
        <f t="shared" si="154"/>
        <v>0</v>
      </c>
      <c r="AB188" s="42"/>
      <c r="AC188" s="38"/>
    </row>
    <row r="189" spans="1:29" s="39" customFormat="1" ht="18" customHeight="1" x14ac:dyDescent="0.3">
      <c r="A189" s="43" t="s">
        <v>40</v>
      </c>
      <c r="B189" s="44">
        <f>SUM(B185:B188)</f>
        <v>3586000</v>
      </c>
      <c r="C189" s="44">
        <f t="shared" ref="C189:AA189" si="156">SUM(C185:C188)</f>
        <v>0</v>
      </c>
      <c r="D189" s="44">
        <f t="shared" si="156"/>
        <v>0</v>
      </c>
      <c r="E189" s="44">
        <f t="shared" si="156"/>
        <v>1375948.2699999998</v>
      </c>
      <c r="F189" s="44">
        <f t="shared" si="156"/>
        <v>489875.19000000012</v>
      </c>
      <c r="G189" s="44">
        <f t="shared" si="156"/>
        <v>1011910.1399999999</v>
      </c>
      <c r="H189" s="44">
        <f t="shared" si="156"/>
        <v>708266.39999999991</v>
      </c>
      <c r="I189" s="44">
        <f t="shared" si="156"/>
        <v>0</v>
      </c>
      <c r="J189" s="44">
        <f t="shared" si="156"/>
        <v>0</v>
      </c>
      <c r="K189" s="44">
        <f t="shared" si="156"/>
        <v>0</v>
      </c>
      <c r="L189" s="44">
        <f t="shared" si="156"/>
        <v>0</v>
      </c>
      <c r="M189" s="44">
        <f t="shared" si="156"/>
        <v>0</v>
      </c>
      <c r="N189" s="44">
        <f t="shared" si="156"/>
        <v>517073.81</v>
      </c>
      <c r="O189" s="44">
        <f t="shared" si="156"/>
        <v>627805.7699999999</v>
      </c>
      <c r="P189" s="44">
        <f t="shared" si="156"/>
        <v>231068.69</v>
      </c>
      <c r="Q189" s="44">
        <f t="shared" si="156"/>
        <v>-47395.079999999885</v>
      </c>
      <c r="R189" s="44">
        <f t="shared" si="156"/>
        <v>250430.3</v>
      </c>
      <c r="S189" s="44">
        <f t="shared" si="156"/>
        <v>286839.96999999997</v>
      </c>
      <c r="T189" s="44">
        <f t="shared" si="156"/>
        <v>578718.73999999987</v>
      </c>
      <c r="U189" s="44">
        <f t="shared" si="156"/>
        <v>95903.550000000105</v>
      </c>
      <c r="V189" s="44">
        <f t="shared" si="156"/>
        <v>337287.85</v>
      </c>
      <c r="W189" s="44">
        <f t="shared" si="156"/>
        <v>146855.93000000008</v>
      </c>
      <c r="X189" s="44">
        <f t="shared" si="156"/>
        <v>319645.33999999997</v>
      </c>
      <c r="Y189" s="44">
        <f t="shared" si="156"/>
        <v>241765.12999999977</v>
      </c>
      <c r="Z189" s="44">
        <f t="shared" si="156"/>
        <v>3586000</v>
      </c>
      <c r="AA189" s="44">
        <f t="shared" si="156"/>
        <v>0</v>
      </c>
      <c r="AB189" s="45">
        <f t="shared" ref="AB189" si="157">Z189/B189</f>
        <v>1</v>
      </c>
      <c r="AC189" s="38"/>
    </row>
    <row r="190" spans="1:29" s="39" customFormat="1" ht="18" customHeight="1" x14ac:dyDescent="0.3">
      <c r="A190" s="46" t="s">
        <v>41</v>
      </c>
      <c r="B190" s="37">
        <f>[1]consoCURRENT!E4023</f>
        <v>0</v>
      </c>
      <c r="C190" s="37">
        <f>[1]consoCURRENT!F4023</f>
        <v>0</v>
      </c>
      <c r="D190" s="37">
        <f>[1]consoCURRENT!G4023</f>
        <v>0</v>
      </c>
      <c r="E190" s="37">
        <f>[1]consoCURRENT!H4023</f>
        <v>0</v>
      </c>
      <c r="F190" s="37">
        <f>[1]consoCURRENT!I4023</f>
        <v>0</v>
      </c>
      <c r="G190" s="37">
        <f>[1]consoCURRENT!J4023</f>
        <v>0</v>
      </c>
      <c r="H190" s="37">
        <f>[1]consoCURRENT!K4023</f>
        <v>0</v>
      </c>
      <c r="I190" s="37">
        <f>[1]consoCURRENT!L4023</f>
        <v>0</v>
      </c>
      <c r="J190" s="37">
        <f>[1]consoCURRENT!M4023</f>
        <v>0</v>
      </c>
      <c r="K190" s="37">
        <f>[1]consoCURRENT!N4023</f>
        <v>0</v>
      </c>
      <c r="L190" s="37">
        <f>[1]consoCURRENT!O4023</f>
        <v>0</v>
      </c>
      <c r="M190" s="37">
        <f>[1]consoCURRENT!P4023</f>
        <v>0</v>
      </c>
      <c r="N190" s="37">
        <f>[1]consoCURRENT!Q4023</f>
        <v>0</v>
      </c>
      <c r="O190" s="37">
        <f>[1]consoCURRENT!R4023</f>
        <v>0</v>
      </c>
      <c r="P190" s="37">
        <f>[1]consoCURRENT!S4023</f>
        <v>0</v>
      </c>
      <c r="Q190" s="37">
        <f>[1]consoCURRENT!T4023</f>
        <v>0</v>
      </c>
      <c r="R190" s="37">
        <f>[1]consoCURRENT!U4023</f>
        <v>0</v>
      </c>
      <c r="S190" s="37">
        <f>[1]consoCURRENT!V4023</f>
        <v>0</v>
      </c>
      <c r="T190" s="37">
        <f>[1]consoCURRENT!W4023</f>
        <v>0</v>
      </c>
      <c r="U190" s="37">
        <f>[1]consoCURRENT!X4023</f>
        <v>0</v>
      </c>
      <c r="V190" s="37">
        <f>[1]consoCURRENT!Y4023</f>
        <v>0</v>
      </c>
      <c r="W190" s="37">
        <f>[1]consoCURRENT!Z4023</f>
        <v>0</v>
      </c>
      <c r="X190" s="37">
        <f>[1]consoCURRENT!AA4023</f>
        <v>0</v>
      </c>
      <c r="Y190" s="37">
        <f>[1]consoCURRENT!AB4023</f>
        <v>0</v>
      </c>
      <c r="Z190" s="37">
        <f t="shared" ref="Z190" si="158">SUM(M190:Y190)</f>
        <v>0</v>
      </c>
      <c r="AA190" s="37">
        <f t="shared" ref="AA190" si="159">B190-Z190</f>
        <v>0</v>
      </c>
      <c r="AB190" s="42"/>
      <c r="AC190" s="38"/>
    </row>
    <row r="191" spans="1:29" s="39" customFormat="1" ht="18" customHeight="1" x14ac:dyDescent="0.3">
      <c r="A191" s="43" t="s">
        <v>42</v>
      </c>
      <c r="B191" s="44">
        <f>B190+B189</f>
        <v>3586000</v>
      </c>
      <c r="C191" s="44">
        <f t="shared" ref="C191:AA191" si="160">C190+C189</f>
        <v>0</v>
      </c>
      <c r="D191" s="44">
        <f t="shared" si="160"/>
        <v>0</v>
      </c>
      <c r="E191" s="44">
        <f t="shared" si="160"/>
        <v>1375948.2699999998</v>
      </c>
      <c r="F191" s="44">
        <f t="shared" si="160"/>
        <v>489875.19000000012</v>
      </c>
      <c r="G191" s="44">
        <f t="shared" si="160"/>
        <v>1011910.1399999999</v>
      </c>
      <c r="H191" s="44">
        <f t="shared" si="160"/>
        <v>708266.39999999991</v>
      </c>
      <c r="I191" s="44">
        <f t="shared" si="160"/>
        <v>0</v>
      </c>
      <c r="J191" s="44">
        <f t="shared" si="160"/>
        <v>0</v>
      </c>
      <c r="K191" s="44">
        <f t="shared" si="160"/>
        <v>0</v>
      </c>
      <c r="L191" s="44">
        <f t="shared" si="160"/>
        <v>0</v>
      </c>
      <c r="M191" s="44">
        <f t="shared" si="160"/>
        <v>0</v>
      </c>
      <c r="N191" s="44">
        <f t="shared" si="160"/>
        <v>517073.81</v>
      </c>
      <c r="O191" s="44">
        <f t="shared" si="160"/>
        <v>627805.7699999999</v>
      </c>
      <c r="P191" s="44">
        <f t="shared" si="160"/>
        <v>231068.69</v>
      </c>
      <c r="Q191" s="44">
        <f t="shared" si="160"/>
        <v>-47395.079999999885</v>
      </c>
      <c r="R191" s="44">
        <f t="shared" si="160"/>
        <v>250430.3</v>
      </c>
      <c r="S191" s="44">
        <f t="shared" si="160"/>
        <v>286839.96999999997</v>
      </c>
      <c r="T191" s="44">
        <f t="shared" si="160"/>
        <v>578718.73999999987</v>
      </c>
      <c r="U191" s="44">
        <f t="shared" si="160"/>
        <v>95903.550000000105</v>
      </c>
      <c r="V191" s="44">
        <f t="shared" si="160"/>
        <v>337287.85</v>
      </c>
      <c r="W191" s="44">
        <f t="shared" si="160"/>
        <v>146855.93000000008</v>
      </c>
      <c r="X191" s="44">
        <f t="shared" si="160"/>
        <v>319645.33999999997</v>
      </c>
      <c r="Y191" s="44">
        <f t="shared" si="160"/>
        <v>241765.12999999977</v>
      </c>
      <c r="Z191" s="44">
        <f t="shared" si="160"/>
        <v>3586000</v>
      </c>
      <c r="AA191" s="44">
        <f t="shared" si="160"/>
        <v>0</v>
      </c>
      <c r="AB191" s="45">
        <f t="shared" ref="AB191" si="161">Z191/B191</f>
        <v>1</v>
      </c>
      <c r="AC191" s="47"/>
    </row>
    <row r="192" spans="1:29" s="39" customFormat="1" ht="25.5" customHeight="1" x14ac:dyDescent="0.3">
      <c r="A192" s="36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8"/>
    </row>
    <row r="193" spans="1:29" s="39" customFormat="1" ht="25.5" customHeight="1" x14ac:dyDescent="0.3">
      <c r="A193" s="36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8"/>
    </row>
    <row r="194" spans="1:29" s="39" customFormat="1" ht="15.5" x14ac:dyDescent="0.35">
      <c r="A194" s="40" t="s">
        <v>60</v>
      </c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8"/>
    </row>
    <row r="195" spans="1:29" s="39" customFormat="1" ht="18" customHeight="1" x14ac:dyDescent="0.3">
      <c r="A195" s="41" t="s">
        <v>36</v>
      </c>
      <c r="B195" s="37">
        <f>[1]consoCURRENT!E4083</f>
        <v>13142526</v>
      </c>
      <c r="C195" s="37">
        <f>[1]consoCURRENT!F4083</f>
        <v>0</v>
      </c>
      <c r="D195" s="37">
        <f>[1]consoCURRENT!G4083</f>
        <v>0</v>
      </c>
      <c r="E195" s="37">
        <f>[1]consoCURRENT!H4083</f>
        <v>1970739.68</v>
      </c>
      <c r="F195" s="37">
        <f>[1]consoCURRENT!I4083</f>
        <v>1517841.89</v>
      </c>
      <c r="G195" s="37">
        <f>[1]consoCURRENT!J4083</f>
        <v>668907.1</v>
      </c>
      <c r="H195" s="37">
        <f>[1]consoCURRENT!K4083</f>
        <v>5592378.3699999992</v>
      </c>
      <c r="I195" s="37">
        <f>[1]consoCURRENT!L4083</f>
        <v>0</v>
      </c>
      <c r="J195" s="37">
        <f>[1]consoCURRENT!M4083</f>
        <v>0</v>
      </c>
      <c r="K195" s="37">
        <f>[1]consoCURRENT!N4083</f>
        <v>0</v>
      </c>
      <c r="L195" s="37">
        <f>[1]consoCURRENT!O4083</f>
        <v>0</v>
      </c>
      <c r="M195" s="37">
        <f>[1]consoCURRENT!P4083</f>
        <v>0</v>
      </c>
      <c r="N195" s="37">
        <f>[1]consoCURRENT!Q4083</f>
        <v>203181.51</v>
      </c>
      <c r="O195" s="37">
        <f>[1]consoCURRENT!R4083</f>
        <v>544756.02</v>
      </c>
      <c r="P195" s="37">
        <f>[1]consoCURRENT!S4083</f>
        <v>1222802.1499999999</v>
      </c>
      <c r="Q195" s="37">
        <f>[1]consoCURRENT!T4083</f>
        <v>0</v>
      </c>
      <c r="R195" s="37">
        <f>[1]consoCURRENT!U4083</f>
        <v>1517841.89</v>
      </c>
      <c r="S195" s="37">
        <f>[1]consoCURRENT!V4083</f>
        <v>0</v>
      </c>
      <c r="T195" s="37">
        <f>[1]consoCURRENT!W4083</f>
        <v>0</v>
      </c>
      <c r="U195" s="37">
        <f>[1]consoCURRENT!X4083</f>
        <v>217252.03</v>
      </c>
      <c r="V195" s="37">
        <f>[1]consoCURRENT!Y4083</f>
        <v>451655.07</v>
      </c>
      <c r="W195" s="37">
        <f>[1]consoCURRENT!Z4083</f>
        <v>3574363.26</v>
      </c>
      <c r="X195" s="37">
        <f>[1]consoCURRENT!AA4083</f>
        <v>1084358.96</v>
      </c>
      <c r="Y195" s="37">
        <f>[1]consoCURRENT!AB4083</f>
        <v>933656.15</v>
      </c>
      <c r="Z195" s="37">
        <f>SUM(M195:Y195)</f>
        <v>9749867.040000001</v>
      </c>
      <c r="AA195" s="37">
        <f>B195-Z195</f>
        <v>3392658.959999999</v>
      </c>
      <c r="AB195" s="42">
        <f>Z195/B195</f>
        <v>0.7418564011210631</v>
      </c>
      <c r="AC195" s="38"/>
    </row>
    <row r="196" spans="1:29" s="39" customFormat="1" ht="18" customHeight="1" x14ac:dyDescent="0.3">
      <c r="A196" s="41" t="s">
        <v>37</v>
      </c>
      <c r="B196" s="37">
        <f>[1]consoCURRENT!E4195</f>
        <v>0</v>
      </c>
      <c r="C196" s="37">
        <f>[1]consoCURRENT!F4195</f>
        <v>0</v>
      </c>
      <c r="D196" s="37">
        <f>[1]consoCURRENT!G4195</f>
        <v>0</v>
      </c>
      <c r="E196" s="37">
        <f>[1]consoCURRENT!H4195</f>
        <v>0</v>
      </c>
      <c r="F196" s="37">
        <f>[1]consoCURRENT!I4195</f>
        <v>0</v>
      </c>
      <c r="G196" s="37">
        <f>[1]consoCURRENT!J4195</f>
        <v>0</v>
      </c>
      <c r="H196" s="37">
        <f>[1]consoCURRENT!K4195</f>
        <v>0</v>
      </c>
      <c r="I196" s="37">
        <f>[1]consoCURRENT!L4195</f>
        <v>0</v>
      </c>
      <c r="J196" s="37">
        <f>[1]consoCURRENT!M4195</f>
        <v>0</v>
      </c>
      <c r="K196" s="37">
        <f>[1]consoCURRENT!N4195</f>
        <v>0</v>
      </c>
      <c r="L196" s="37">
        <f>[1]consoCURRENT!O4195</f>
        <v>0</v>
      </c>
      <c r="M196" s="37">
        <f>[1]consoCURRENT!P4195</f>
        <v>0</v>
      </c>
      <c r="N196" s="37">
        <f>[1]consoCURRENT!Q4195</f>
        <v>0</v>
      </c>
      <c r="O196" s="37">
        <f>[1]consoCURRENT!R4195</f>
        <v>0</v>
      </c>
      <c r="P196" s="37">
        <f>[1]consoCURRENT!S4195</f>
        <v>0</v>
      </c>
      <c r="Q196" s="37">
        <f>[1]consoCURRENT!T4195</f>
        <v>0</v>
      </c>
      <c r="R196" s="37">
        <f>[1]consoCURRENT!U4195</f>
        <v>0</v>
      </c>
      <c r="S196" s="37">
        <f>[1]consoCURRENT!V4195</f>
        <v>0</v>
      </c>
      <c r="T196" s="37">
        <f>[1]consoCURRENT!W4195</f>
        <v>0</v>
      </c>
      <c r="U196" s="37">
        <f>[1]consoCURRENT!X4195</f>
        <v>0</v>
      </c>
      <c r="V196" s="37">
        <f>[1]consoCURRENT!Y4195</f>
        <v>0</v>
      </c>
      <c r="W196" s="37">
        <f>[1]consoCURRENT!Z4195</f>
        <v>0</v>
      </c>
      <c r="X196" s="37">
        <f>[1]consoCURRENT!AA4195</f>
        <v>0</v>
      </c>
      <c r="Y196" s="37">
        <f>[1]consoCURRENT!AB4195</f>
        <v>0</v>
      </c>
      <c r="Z196" s="37">
        <f t="shared" ref="Z196:Z198" si="162">SUM(M196:Y196)</f>
        <v>0</v>
      </c>
      <c r="AA196" s="37">
        <f t="shared" ref="AA196:AA198" si="163">B196-Z196</f>
        <v>0</v>
      </c>
      <c r="AB196" s="42"/>
      <c r="AC196" s="38"/>
    </row>
    <row r="197" spans="1:29" s="39" customFormat="1" ht="18" customHeight="1" x14ac:dyDescent="0.3">
      <c r="A197" s="41" t="s">
        <v>38</v>
      </c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>
        <f t="shared" si="162"/>
        <v>0</v>
      </c>
      <c r="AA197" s="37">
        <f t="shared" si="163"/>
        <v>0</v>
      </c>
      <c r="AB197" s="42"/>
      <c r="AC197" s="38"/>
    </row>
    <row r="198" spans="1:29" s="39" customFormat="1" ht="18" customHeight="1" x14ac:dyDescent="0.3">
      <c r="A198" s="41" t="s">
        <v>39</v>
      </c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>
        <f t="shared" si="162"/>
        <v>0</v>
      </c>
      <c r="AA198" s="37">
        <f t="shared" si="163"/>
        <v>0</v>
      </c>
      <c r="AB198" s="42"/>
      <c r="AC198" s="38"/>
    </row>
    <row r="199" spans="1:29" s="39" customFormat="1" ht="18" customHeight="1" x14ac:dyDescent="0.3">
      <c r="A199" s="43" t="s">
        <v>40</v>
      </c>
      <c r="B199" s="44">
        <f>SUM(B195:B198)</f>
        <v>13142526</v>
      </c>
      <c r="C199" s="44">
        <f t="shared" ref="C199:AA199" si="164">SUM(C195:C198)</f>
        <v>0</v>
      </c>
      <c r="D199" s="44">
        <f t="shared" si="164"/>
        <v>0</v>
      </c>
      <c r="E199" s="44">
        <f t="shared" si="164"/>
        <v>1970739.68</v>
      </c>
      <c r="F199" s="44">
        <f t="shared" si="164"/>
        <v>1517841.89</v>
      </c>
      <c r="G199" s="44">
        <f t="shared" si="164"/>
        <v>668907.1</v>
      </c>
      <c r="H199" s="44">
        <f t="shared" si="164"/>
        <v>5592378.3699999992</v>
      </c>
      <c r="I199" s="44">
        <f t="shared" si="164"/>
        <v>0</v>
      </c>
      <c r="J199" s="44">
        <f t="shared" si="164"/>
        <v>0</v>
      </c>
      <c r="K199" s="44">
        <f t="shared" si="164"/>
        <v>0</v>
      </c>
      <c r="L199" s="44">
        <f t="shared" si="164"/>
        <v>0</v>
      </c>
      <c r="M199" s="44">
        <f t="shared" si="164"/>
        <v>0</v>
      </c>
      <c r="N199" s="44">
        <f t="shared" si="164"/>
        <v>203181.51</v>
      </c>
      <c r="O199" s="44">
        <f t="shared" si="164"/>
        <v>544756.02</v>
      </c>
      <c r="P199" s="44">
        <f t="shared" si="164"/>
        <v>1222802.1499999999</v>
      </c>
      <c r="Q199" s="44">
        <f t="shared" si="164"/>
        <v>0</v>
      </c>
      <c r="R199" s="44">
        <f t="shared" si="164"/>
        <v>1517841.89</v>
      </c>
      <c r="S199" s="44">
        <f t="shared" si="164"/>
        <v>0</v>
      </c>
      <c r="T199" s="44">
        <f t="shared" si="164"/>
        <v>0</v>
      </c>
      <c r="U199" s="44">
        <f t="shared" si="164"/>
        <v>217252.03</v>
      </c>
      <c r="V199" s="44">
        <f t="shared" si="164"/>
        <v>451655.07</v>
      </c>
      <c r="W199" s="44">
        <f t="shared" si="164"/>
        <v>3574363.26</v>
      </c>
      <c r="X199" s="44">
        <f t="shared" si="164"/>
        <v>1084358.96</v>
      </c>
      <c r="Y199" s="44">
        <f t="shared" si="164"/>
        <v>933656.15</v>
      </c>
      <c r="Z199" s="44">
        <f t="shared" si="164"/>
        <v>9749867.040000001</v>
      </c>
      <c r="AA199" s="44">
        <f t="shared" si="164"/>
        <v>3392658.959999999</v>
      </c>
      <c r="AB199" s="45">
        <f t="shared" ref="AB199:AB201" si="165">Z199/B199</f>
        <v>0.7418564011210631</v>
      </c>
      <c r="AC199" s="38"/>
    </row>
    <row r="200" spans="1:29" s="39" customFormat="1" ht="18" customHeight="1" x14ac:dyDescent="0.3">
      <c r="A200" s="46" t="s">
        <v>41</v>
      </c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>
        <f t="shared" ref="Z200" si="166">SUM(M200:Y200)</f>
        <v>0</v>
      </c>
      <c r="AA200" s="37">
        <f t="shared" ref="AA200" si="167">B200-Z200</f>
        <v>0</v>
      </c>
      <c r="AB200" s="42"/>
      <c r="AC200" s="38"/>
    </row>
    <row r="201" spans="1:29" s="39" customFormat="1" ht="18" customHeight="1" x14ac:dyDescent="0.3">
      <c r="A201" s="43" t="s">
        <v>42</v>
      </c>
      <c r="B201" s="44">
        <f>B200+B199</f>
        <v>13142526</v>
      </c>
      <c r="C201" s="44">
        <f t="shared" ref="C201:AA201" si="168">C200+C199</f>
        <v>0</v>
      </c>
      <c r="D201" s="44">
        <f t="shared" si="168"/>
        <v>0</v>
      </c>
      <c r="E201" s="44">
        <f t="shared" si="168"/>
        <v>1970739.68</v>
      </c>
      <c r="F201" s="44">
        <f t="shared" si="168"/>
        <v>1517841.89</v>
      </c>
      <c r="G201" s="44">
        <f t="shared" si="168"/>
        <v>668907.1</v>
      </c>
      <c r="H201" s="44">
        <f t="shared" si="168"/>
        <v>5592378.3699999992</v>
      </c>
      <c r="I201" s="44">
        <f t="shared" si="168"/>
        <v>0</v>
      </c>
      <c r="J201" s="44">
        <f t="shared" si="168"/>
        <v>0</v>
      </c>
      <c r="K201" s="44">
        <f t="shared" si="168"/>
        <v>0</v>
      </c>
      <c r="L201" s="44">
        <f t="shared" si="168"/>
        <v>0</v>
      </c>
      <c r="M201" s="44">
        <f t="shared" si="168"/>
        <v>0</v>
      </c>
      <c r="N201" s="44">
        <f t="shared" si="168"/>
        <v>203181.51</v>
      </c>
      <c r="O201" s="44">
        <f t="shared" si="168"/>
        <v>544756.02</v>
      </c>
      <c r="P201" s="44">
        <f t="shared" si="168"/>
        <v>1222802.1499999999</v>
      </c>
      <c r="Q201" s="44">
        <f t="shared" si="168"/>
        <v>0</v>
      </c>
      <c r="R201" s="44">
        <f t="shared" si="168"/>
        <v>1517841.89</v>
      </c>
      <c r="S201" s="44">
        <f t="shared" si="168"/>
        <v>0</v>
      </c>
      <c r="T201" s="44">
        <f t="shared" si="168"/>
        <v>0</v>
      </c>
      <c r="U201" s="44">
        <f t="shared" si="168"/>
        <v>217252.03</v>
      </c>
      <c r="V201" s="44">
        <f t="shared" si="168"/>
        <v>451655.07</v>
      </c>
      <c r="W201" s="44">
        <f t="shared" si="168"/>
        <v>3574363.26</v>
      </c>
      <c r="X201" s="44">
        <f t="shared" si="168"/>
        <v>1084358.96</v>
      </c>
      <c r="Y201" s="44">
        <f t="shared" si="168"/>
        <v>933656.15</v>
      </c>
      <c r="Z201" s="44">
        <f t="shared" si="168"/>
        <v>9749867.040000001</v>
      </c>
      <c r="AA201" s="44">
        <f t="shared" si="168"/>
        <v>3392658.959999999</v>
      </c>
      <c r="AB201" s="45">
        <f t="shared" si="165"/>
        <v>0.7418564011210631</v>
      </c>
      <c r="AC201" s="47"/>
    </row>
    <row r="202" spans="1:29" s="39" customFormat="1" ht="25.5" customHeight="1" x14ac:dyDescent="0.3">
      <c r="A202" s="36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8"/>
    </row>
    <row r="203" spans="1:29" s="39" customFormat="1" ht="25.5" customHeight="1" x14ac:dyDescent="0.3">
      <c r="A203" s="36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8"/>
    </row>
    <row r="204" spans="1:29" s="39" customFormat="1" ht="15.5" x14ac:dyDescent="0.35">
      <c r="A204" s="54" t="s">
        <v>61</v>
      </c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8"/>
    </row>
    <row r="205" spans="1:29" s="39" customFormat="1" ht="18" customHeight="1" x14ac:dyDescent="0.3">
      <c r="A205" s="41" t="s">
        <v>36</v>
      </c>
      <c r="B205" s="37">
        <f>B195+B15</f>
        <v>144098526</v>
      </c>
      <c r="C205" s="37">
        <f t="shared" ref="C205:Y210" si="169">C195+C15</f>
        <v>126969608.16</v>
      </c>
      <c r="D205" s="37">
        <f t="shared" si="169"/>
        <v>-3986391.84</v>
      </c>
      <c r="E205" s="37">
        <f t="shared" si="169"/>
        <v>33812295.360000007</v>
      </c>
      <c r="F205" s="37">
        <f t="shared" si="169"/>
        <v>44211152.18</v>
      </c>
      <c r="G205" s="37">
        <f t="shared" si="169"/>
        <v>35805424.25</v>
      </c>
      <c r="H205" s="37">
        <f t="shared" si="169"/>
        <v>26841599.790000007</v>
      </c>
      <c r="I205" s="37">
        <f t="shared" si="169"/>
        <v>1198088.0500000003</v>
      </c>
      <c r="J205" s="37">
        <f t="shared" si="169"/>
        <v>1086578.3599999999</v>
      </c>
      <c r="K205" s="37">
        <f t="shared" si="169"/>
        <v>785756.00999999978</v>
      </c>
      <c r="L205" s="37">
        <f t="shared" si="169"/>
        <v>881454.4700000002</v>
      </c>
      <c r="M205" s="37">
        <f t="shared" si="169"/>
        <v>3951876.8900000006</v>
      </c>
      <c r="N205" s="37">
        <f t="shared" si="169"/>
        <v>9015566.4199999999</v>
      </c>
      <c r="O205" s="37">
        <f t="shared" si="169"/>
        <v>11230043.09</v>
      </c>
      <c r="P205" s="37">
        <f t="shared" si="169"/>
        <v>12368597.800000001</v>
      </c>
      <c r="Q205" s="37">
        <f t="shared" si="169"/>
        <v>11372868.460000001</v>
      </c>
      <c r="R205" s="37">
        <f t="shared" si="169"/>
        <v>30303216.130000003</v>
      </c>
      <c r="S205" s="37">
        <f t="shared" si="169"/>
        <v>1448489.23</v>
      </c>
      <c r="T205" s="37">
        <f t="shared" si="169"/>
        <v>21339523.859999996</v>
      </c>
      <c r="U205" s="37">
        <f t="shared" si="169"/>
        <v>2655095.7999999993</v>
      </c>
      <c r="V205" s="37">
        <f t="shared" si="169"/>
        <v>11025048.579999998</v>
      </c>
      <c r="W205" s="37">
        <f t="shared" si="169"/>
        <v>23792573.710000001</v>
      </c>
      <c r="X205" s="37">
        <f t="shared" si="169"/>
        <v>1234715.46</v>
      </c>
      <c r="Y205" s="37">
        <f t="shared" si="169"/>
        <v>932856.15</v>
      </c>
      <c r="Z205" s="37">
        <f>SUM(M205:Y205)</f>
        <v>140670471.58000001</v>
      </c>
      <c r="AA205" s="37">
        <f>B205-Z205</f>
        <v>3428054.4199999869</v>
      </c>
      <c r="AB205" s="42">
        <f>Z205/B205</f>
        <v>0.97621034360892778</v>
      </c>
      <c r="AC205" s="38"/>
    </row>
    <row r="206" spans="1:29" s="39" customFormat="1" ht="18" customHeight="1" x14ac:dyDescent="0.3">
      <c r="A206" s="41" t="s">
        <v>37</v>
      </c>
      <c r="B206" s="37">
        <f t="shared" ref="B206:Q210" si="170">B196+B16</f>
        <v>427425000</v>
      </c>
      <c r="C206" s="37">
        <f t="shared" si="170"/>
        <v>223615603.22</v>
      </c>
      <c r="D206" s="37">
        <f t="shared" si="170"/>
        <v>-19784396.780000001</v>
      </c>
      <c r="E206" s="37">
        <f t="shared" si="170"/>
        <v>150876704.92000005</v>
      </c>
      <c r="F206" s="37">
        <f t="shared" si="170"/>
        <v>115680246.49000005</v>
      </c>
      <c r="G206" s="37">
        <f t="shared" si="170"/>
        <v>68754012.903200001</v>
      </c>
      <c r="H206" s="37">
        <f t="shared" si="170"/>
        <v>82769841.123999998</v>
      </c>
      <c r="I206" s="37">
        <f t="shared" si="170"/>
        <v>3984685.6900000004</v>
      </c>
      <c r="J206" s="37">
        <f t="shared" si="170"/>
        <v>5581046.6999999993</v>
      </c>
      <c r="K206" s="37">
        <f t="shared" si="170"/>
        <v>5281030.959999999</v>
      </c>
      <c r="L206" s="37">
        <f t="shared" si="170"/>
        <v>4240295.9699999969</v>
      </c>
      <c r="M206" s="37">
        <f t="shared" si="170"/>
        <v>19087059.319999997</v>
      </c>
      <c r="N206" s="37">
        <f t="shared" si="170"/>
        <v>45053176.040000007</v>
      </c>
      <c r="O206" s="37">
        <f t="shared" si="170"/>
        <v>20254966.199999992</v>
      </c>
      <c r="P206" s="37">
        <f t="shared" si="170"/>
        <v>81583876.989999965</v>
      </c>
      <c r="Q206" s="37">
        <f t="shared" si="170"/>
        <v>31699804.02</v>
      </c>
      <c r="R206" s="37">
        <f t="shared" si="169"/>
        <v>31541316.23</v>
      </c>
      <c r="S206" s="37">
        <f t="shared" si="169"/>
        <v>46858079.540000029</v>
      </c>
      <c r="T206" s="37">
        <f t="shared" si="169"/>
        <v>32525948.203199998</v>
      </c>
      <c r="U206" s="37">
        <f t="shared" si="169"/>
        <v>15825014.049999999</v>
      </c>
      <c r="V206" s="37">
        <f t="shared" si="169"/>
        <v>15122019.690000003</v>
      </c>
      <c r="W206" s="37">
        <f t="shared" si="169"/>
        <v>15918923.613999994</v>
      </c>
      <c r="X206" s="37">
        <f t="shared" si="169"/>
        <v>16351449.492125006</v>
      </c>
      <c r="Y206" s="37">
        <f t="shared" si="169"/>
        <v>46259172.047875002</v>
      </c>
      <c r="Z206" s="37">
        <f t="shared" ref="Z206:Z208" si="171">SUM(M206:Y206)</f>
        <v>418080805.43720001</v>
      </c>
      <c r="AA206" s="37">
        <f t="shared" ref="AA206:AA210" si="172">B206-Z206</f>
        <v>9344194.5627999902</v>
      </c>
      <c r="AB206" s="42">
        <f t="shared" ref="AB206:AB211" si="173">Z206/B206</f>
        <v>0.97813839957232263</v>
      </c>
      <c r="AC206" s="38"/>
    </row>
    <row r="207" spans="1:29" s="39" customFormat="1" ht="18" customHeight="1" x14ac:dyDescent="0.3">
      <c r="A207" s="41" t="s">
        <v>38</v>
      </c>
      <c r="B207" s="37">
        <f t="shared" si="170"/>
        <v>0</v>
      </c>
      <c r="C207" s="37">
        <f t="shared" si="169"/>
        <v>0</v>
      </c>
      <c r="D207" s="37">
        <f t="shared" si="169"/>
        <v>0</v>
      </c>
      <c r="E207" s="37">
        <f t="shared" si="169"/>
        <v>0</v>
      </c>
      <c r="F207" s="37">
        <f t="shared" si="169"/>
        <v>0</v>
      </c>
      <c r="G207" s="37">
        <f t="shared" si="169"/>
        <v>0</v>
      </c>
      <c r="H207" s="37">
        <f t="shared" si="169"/>
        <v>0</v>
      </c>
      <c r="I207" s="37">
        <f t="shared" si="169"/>
        <v>0</v>
      </c>
      <c r="J207" s="37">
        <f t="shared" si="169"/>
        <v>0</v>
      </c>
      <c r="K207" s="37">
        <f t="shared" si="169"/>
        <v>0</v>
      </c>
      <c r="L207" s="37">
        <f t="shared" si="169"/>
        <v>0</v>
      </c>
      <c r="M207" s="37">
        <f t="shared" si="169"/>
        <v>0</v>
      </c>
      <c r="N207" s="37">
        <f t="shared" si="169"/>
        <v>0</v>
      </c>
      <c r="O207" s="37">
        <f t="shared" si="169"/>
        <v>0</v>
      </c>
      <c r="P207" s="37">
        <f t="shared" si="169"/>
        <v>0</v>
      </c>
      <c r="Q207" s="37">
        <f t="shared" si="169"/>
        <v>0</v>
      </c>
      <c r="R207" s="37">
        <f t="shared" si="169"/>
        <v>0</v>
      </c>
      <c r="S207" s="37">
        <f t="shared" si="169"/>
        <v>0</v>
      </c>
      <c r="T207" s="37">
        <f t="shared" si="169"/>
        <v>0</v>
      </c>
      <c r="U207" s="37">
        <f t="shared" si="169"/>
        <v>0</v>
      </c>
      <c r="V207" s="37">
        <f t="shared" si="169"/>
        <v>0</v>
      </c>
      <c r="W207" s="37">
        <f t="shared" si="169"/>
        <v>0</v>
      </c>
      <c r="X207" s="37">
        <f t="shared" si="169"/>
        <v>0</v>
      </c>
      <c r="Y207" s="37">
        <f t="shared" si="169"/>
        <v>0</v>
      </c>
      <c r="Z207" s="37">
        <f t="shared" si="171"/>
        <v>0</v>
      </c>
      <c r="AA207" s="37">
        <f t="shared" si="172"/>
        <v>0</v>
      </c>
      <c r="AB207" s="42"/>
      <c r="AC207" s="38"/>
    </row>
    <row r="208" spans="1:29" s="39" customFormat="1" ht="18" customHeight="1" x14ac:dyDescent="0.3">
      <c r="A208" s="41" t="s">
        <v>39</v>
      </c>
      <c r="B208" s="37">
        <f t="shared" si="170"/>
        <v>0</v>
      </c>
      <c r="C208" s="37">
        <f t="shared" si="169"/>
        <v>0</v>
      </c>
      <c r="D208" s="37">
        <f t="shared" si="169"/>
        <v>0</v>
      </c>
      <c r="E208" s="37">
        <f t="shared" si="169"/>
        <v>0</v>
      </c>
      <c r="F208" s="37">
        <f t="shared" si="169"/>
        <v>0</v>
      </c>
      <c r="G208" s="37">
        <f t="shared" si="169"/>
        <v>0</v>
      </c>
      <c r="H208" s="37">
        <f t="shared" si="169"/>
        <v>0</v>
      </c>
      <c r="I208" s="37">
        <f t="shared" si="169"/>
        <v>0</v>
      </c>
      <c r="J208" s="37">
        <f t="shared" si="169"/>
        <v>0</v>
      </c>
      <c r="K208" s="37">
        <f t="shared" si="169"/>
        <v>0</v>
      </c>
      <c r="L208" s="37">
        <f t="shared" si="169"/>
        <v>0</v>
      </c>
      <c r="M208" s="37">
        <f t="shared" si="169"/>
        <v>0</v>
      </c>
      <c r="N208" s="37">
        <f t="shared" si="169"/>
        <v>0</v>
      </c>
      <c r="O208" s="37">
        <f t="shared" si="169"/>
        <v>0</v>
      </c>
      <c r="P208" s="37">
        <f t="shared" si="169"/>
        <v>0</v>
      </c>
      <c r="Q208" s="37">
        <f t="shared" si="169"/>
        <v>0</v>
      </c>
      <c r="R208" s="37">
        <f t="shared" si="169"/>
        <v>0</v>
      </c>
      <c r="S208" s="37">
        <f t="shared" si="169"/>
        <v>0</v>
      </c>
      <c r="T208" s="37">
        <f t="shared" si="169"/>
        <v>0</v>
      </c>
      <c r="U208" s="37">
        <f t="shared" si="169"/>
        <v>0</v>
      </c>
      <c r="V208" s="37">
        <f t="shared" si="169"/>
        <v>0</v>
      </c>
      <c r="W208" s="37">
        <f t="shared" si="169"/>
        <v>0</v>
      </c>
      <c r="X208" s="37">
        <f t="shared" si="169"/>
        <v>0</v>
      </c>
      <c r="Y208" s="37">
        <f t="shared" si="169"/>
        <v>0</v>
      </c>
      <c r="Z208" s="37">
        <f t="shared" si="171"/>
        <v>0</v>
      </c>
      <c r="AA208" s="37">
        <f t="shared" si="172"/>
        <v>0</v>
      </c>
      <c r="AB208" s="42"/>
      <c r="AC208" s="38"/>
    </row>
    <row r="209" spans="1:29" s="39" customFormat="1" ht="18" customHeight="1" x14ac:dyDescent="0.3">
      <c r="A209" s="43" t="s">
        <v>40</v>
      </c>
      <c r="B209" s="44">
        <f>SUM(B205:B208)</f>
        <v>571523526</v>
      </c>
      <c r="C209" s="44">
        <f t="shared" ref="C209:AA209" si="174">SUM(C205:C208)</f>
        <v>350585211.38</v>
      </c>
      <c r="D209" s="44">
        <f t="shared" si="174"/>
        <v>-23770788.620000001</v>
      </c>
      <c r="E209" s="44">
        <f t="shared" si="174"/>
        <v>184689000.28000006</v>
      </c>
      <c r="F209" s="44">
        <f t="shared" si="174"/>
        <v>159891398.67000005</v>
      </c>
      <c r="G209" s="44">
        <f t="shared" si="174"/>
        <v>104559437.1532</v>
      </c>
      <c r="H209" s="44">
        <f t="shared" si="174"/>
        <v>109611440.914</v>
      </c>
      <c r="I209" s="44">
        <f t="shared" si="174"/>
        <v>5182773.74</v>
      </c>
      <c r="J209" s="44">
        <f t="shared" si="174"/>
        <v>6667625.0599999987</v>
      </c>
      <c r="K209" s="44">
        <f t="shared" si="174"/>
        <v>6066786.9699999988</v>
      </c>
      <c r="L209" s="44">
        <f t="shared" si="174"/>
        <v>5121750.4399999976</v>
      </c>
      <c r="M209" s="44">
        <f t="shared" si="174"/>
        <v>23038936.209999997</v>
      </c>
      <c r="N209" s="44">
        <f t="shared" si="174"/>
        <v>54068742.460000008</v>
      </c>
      <c r="O209" s="44">
        <f t="shared" si="174"/>
        <v>31485009.289999992</v>
      </c>
      <c r="P209" s="44">
        <f t="shared" si="174"/>
        <v>93952474.789999962</v>
      </c>
      <c r="Q209" s="44">
        <f t="shared" si="174"/>
        <v>43072672.480000004</v>
      </c>
      <c r="R209" s="44">
        <f t="shared" si="174"/>
        <v>61844532.359999999</v>
      </c>
      <c r="S209" s="44">
        <f t="shared" si="174"/>
        <v>48306568.770000026</v>
      </c>
      <c r="T209" s="44">
        <f t="shared" si="174"/>
        <v>53865472.063199997</v>
      </c>
      <c r="U209" s="44">
        <f t="shared" si="174"/>
        <v>18480109.849999998</v>
      </c>
      <c r="V209" s="44">
        <f t="shared" si="174"/>
        <v>26147068.270000003</v>
      </c>
      <c r="W209" s="44">
        <f t="shared" si="174"/>
        <v>39711497.323999994</v>
      </c>
      <c r="X209" s="44">
        <f t="shared" si="174"/>
        <v>17586164.952125005</v>
      </c>
      <c r="Y209" s="44">
        <f t="shared" si="174"/>
        <v>47192028.197875001</v>
      </c>
      <c r="Z209" s="44">
        <f t="shared" si="174"/>
        <v>558751277.01719999</v>
      </c>
      <c r="AA209" s="44">
        <f t="shared" si="174"/>
        <v>12772248.982799977</v>
      </c>
      <c r="AB209" s="45">
        <f t="shared" si="173"/>
        <v>0.97765227781226982</v>
      </c>
      <c r="AC209" s="38"/>
    </row>
    <row r="210" spans="1:29" s="39" customFormat="1" ht="18" customHeight="1" x14ac:dyDescent="0.3">
      <c r="A210" s="46" t="s">
        <v>41</v>
      </c>
      <c r="B210" s="37">
        <f t="shared" si="170"/>
        <v>10559000</v>
      </c>
      <c r="C210" s="37">
        <f t="shared" si="169"/>
        <v>10517222</v>
      </c>
      <c r="D210" s="37">
        <f t="shared" si="169"/>
        <v>-41778</v>
      </c>
      <c r="E210" s="37">
        <f t="shared" si="169"/>
        <v>2848109.96</v>
      </c>
      <c r="F210" s="37">
        <f t="shared" si="169"/>
        <v>3021689.2600000002</v>
      </c>
      <c r="G210" s="37">
        <f t="shared" si="169"/>
        <v>3233906.25</v>
      </c>
      <c r="H210" s="37">
        <f t="shared" si="169"/>
        <v>1424822.91</v>
      </c>
      <c r="I210" s="37">
        <f t="shared" si="169"/>
        <v>0</v>
      </c>
      <c r="J210" s="37">
        <f t="shared" si="169"/>
        <v>11563.56</v>
      </c>
      <c r="K210" s="37">
        <f t="shared" si="169"/>
        <v>0</v>
      </c>
      <c r="L210" s="37">
        <f t="shared" si="169"/>
        <v>0</v>
      </c>
      <c r="M210" s="37">
        <f t="shared" si="169"/>
        <v>11563.56</v>
      </c>
      <c r="N210" s="37">
        <f t="shared" si="169"/>
        <v>912701</v>
      </c>
      <c r="O210" s="37">
        <f t="shared" si="169"/>
        <v>987154.78</v>
      </c>
      <c r="P210" s="37">
        <f t="shared" si="169"/>
        <v>948254.17999999993</v>
      </c>
      <c r="Q210" s="37">
        <f t="shared" si="169"/>
        <v>1035829.27</v>
      </c>
      <c r="R210" s="37">
        <f t="shared" si="169"/>
        <v>983683.25</v>
      </c>
      <c r="S210" s="37">
        <f t="shared" si="169"/>
        <v>990613.18</v>
      </c>
      <c r="T210" s="37">
        <f t="shared" si="169"/>
        <v>1081830.92</v>
      </c>
      <c r="U210" s="37">
        <f t="shared" si="169"/>
        <v>1085247.69</v>
      </c>
      <c r="V210" s="37">
        <f t="shared" si="169"/>
        <v>1066827.6399999999</v>
      </c>
      <c r="W210" s="37">
        <f t="shared" si="169"/>
        <v>1097530.95</v>
      </c>
      <c r="X210" s="37">
        <f t="shared" si="169"/>
        <v>0</v>
      </c>
      <c r="Y210" s="37">
        <f t="shared" si="169"/>
        <v>327291.96000000002</v>
      </c>
      <c r="Z210" s="37">
        <f t="shared" ref="Z210" si="175">SUM(M210:Y210)</f>
        <v>10528528.380000001</v>
      </c>
      <c r="AA210" s="37">
        <f t="shared" si="172"/>
        <v>30471.61999999918</v>
      </c>
      <c r="AB210" s="42">
        <f t="shared" si="173"/>
        <v>0.99711415664362169</v>
      </c>
      <c r="AC210" s="38"/>
    </row>
    <row r="211" spans="1:29" s="39" customFormat="1" ht="18" customHeight="1" x14ac:dyDescent="0.3">
      <c r="A211" s="43" t="s">
        <v>42</v>
      </c>
      <c r="B211" s="44">
        <f>B210+B209</f>
        <v>582082526</v>
      </c>
      <c r="C211" s="44">
        <f t="shared" ref="C211:AA211" si="176">C210+C209</f>
        <v>361102433.38</v>
      </c>
      <c r="D211" s="44">
        <f t="shared" si="176"/>
        <v>-23812566.620000001</v>
      </c>
      <c r="E211" s="44">
        <f t="shared" si="176"/>
        <v>187537110.24000007</v>
      </c>
      <c r="F211" s="44">
        <f t="shared" si="176"/>
        <v>162913087.93000004</v>
      </c>
      <c r="G211" s="44">
        <f t="shared" si="176"/>
        <v>107793343.4032</v>
      </c>
      <c r="H211" s="44">
        <f t="shared" si="176"/>
        <v>111036263.824</v>
      </c>
      <c r="I211" s="44">
        <f t="shared" si="176"/>
        <v>5182773.74</v>
      </c>
      <c r="J211" s="44">
        <f t="shared" si="176"/>
        <v>6679188.6199999982</v>
      </c>
      <c r="K211" s="44">
        <f t="shared" si="176"/>
        <v>6066786.9699999988</v>
      </c>
      <c r="L211" s="44">
        <f t="shared" si="176"/>
        <v>5121750.4399999976</v>
      </c>
      <c r="M211" s="44">
        <f t="shared" si="176"/>
        <v>23050499.769999996</v>
      </c>
      <c r="N211" s="44">
        <f t="shared" si="176"/>
        <v>54981443.460000008</v>
      </c>
      <c r="O211" s="44">
        <f t="shared" si="176"/>
        <v>32472164.069999993</v>
      </c>
      <c r="P211" s="44">
        <f t="shared" si="176"/>
        <v>94900728.969999969</v>
      </c>
      <c r="Q211" s="44">
        <f t="shared" si="176"/>
        <v>44108501.750000007</v>
      </c>
      <c r="R211" s="44">
        <f t="shared" si="176"/>
        <v>62828215.609999999</v>
      </c>
      <c r="S211" s="44">
        <f t="shared" si="176"/>
        <v>49297181.950000025</v>
      </c>
      <c r="T211" s="44">
        <f t="shared" si="176"/>
        <v>54947302.983199999</v>
      </c>
      <c r="U211" s="44">
        <f t="shared" si="176"/>
        <v>19565357.539999999</v>
      </c>
      <c r="V211" s="44">
        <f t="shared" si="176"/>
        <v>27213895.910000004</v>
      </c>
      <c r="W211" s="44">
        <f t="shared" si="176"/>
        <v>40809028.273999996</v>
      </c>
      <c r="X211" s="44">
        <f t="shared" si="176"/>
        <v>17586164.952125005</v>
      </c>
      <c r="Y211" s="44">
        <f t="shared" si="176"/>
        <v>47519320.157875001</v>
      </c>
      <c r="Z211" s="44">
        <f t="shared" si="176"/>
        <v>569279805.39719999</v>
      </c>
      <c r="AA211" s="44">
        <f t="shared" si="176"/>
        <v>12802720.602799976</v>
      </c>
      <c r="AB211" s="45">
        <f t="shared" si="173"/>
        <v>0.97800531706255001</v>
      </c>
      <c r="AC211" s="47"/>
    </row>
    <row r="212" spans="1:29" s="39" customFormat="1" ht="25.5" customHeight="1" x14ac:dyDescent="0.3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8"/>
    </row>
    <row r="213" spans="1:29" s="39" customFormat="1" ht="25.5" customHeight="1" x14ac:dyDescent="0.35">
      <c r="A213" s="55" t="s">
        <v>62</v>
      </c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8"/>
    </row>
    <row r="214" spans="1:29" s="39" customFormat="1" ht="25.5" customHeight="1" x14ac:dyDescent="0.3">
      <c r="A214" s="56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8"/>
    </row>
    <row r="215" spans="1:29" s="39" customFormat="1" ht="25.5" customHeight="1" x14ac:dyDescent="0.35">
      <c r="A215" s="40" t="s">
        <v>63</v>
      </c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8"/>
    </row>
    <row r="216" spans="1:29" s="39" customFormat="1" ht="18" customHeight="1" x14ac:dyDescent="0.3">
      <c r="A216" s="41" t="s">
        <v>36</v>
      </c>
      <c r="B216" s="37">
        <f>[1]consoCURRENT!E4507</f>
        <v>20063000</v>
      </c>
      <c r="C216" s="37">
        <f>[1]consoCURRENT!F4507</f>
        <v>16192250</v>
      </c>
      <c r="D216" s="37">
        <f>[1]consoCURRENT!G4507</f>
        <v>-3870750</v>
      </c>
      <c r="E216" s="37">
        <f>[1]consoCURRENT!H4507</f>
        <v>1973663.92</v>
      </c>
      <c r="F216" s="37">
        <f>[1]consoCURRENT!I4507</f>
        <v>1405791.1600000001</v>
      </c>
      <c r="G216" s="37">
        <f>[1]consoCURRENT!J4507</f>
        <v>1550740.07</v>
      </c>
      <c r="H216" s="37">
        <f>[1]consoCURRENT!K4507</f>
        <v>13087616.130000001</v>
      </c>
      <c r="I216" s="37">
        <f>[1]consoCURRENT!L4507</f>
        <v>0</v>
      </c>
      <c r="J216" s="37">
        <f>[1]consoCURRENT!M4507</f>
        <v>0</v>
      </c>
      <c r="K216" s="37">
        <f>[1]consoCURRENT!N4507</f>
        <v>0</v>
      </c>
      <c r="L216" s="37">
        <f>[1]consoCURRENT!O4507</f>
        <v>3852000</v>
      </c>
      <c r="M216" s="37">
        <f>[1]consoCURRENT!P4507</f>
        <v>3852000</v>
      </c>
      <c r="N216" s="37">
        <f>[1]consoCURRENT!Q4507</f>
        <v>444661.80000000005</v>
      </c>
      <c r="O216" s="37">
        <f>[1]consoCURRENT!R4507</f>
        <v>976770.06</v>
      </c>
      <c r="P216" s="37">
        <f>[1]consoCURRENT!S4507</f>
        <v>552232.05999999994</v>
      </c>
      <c r="Q216" s="37">
        <f>[1]consoCURRENT!T4507</f>
        <v>28380.34</v>
      </c>
      <c r="R216" s="37">
        <f>[1]consoCURRENT!U4507</f>
        <v>1369550.1600000001</v>
      </c>
      <c r="S216" s="37">
        <f>[1]consoCURRENT!V4507</f>
        <v>7860.66</v>
      </c>
      <c r="T216" s="37">
        <f>[1]consoCURRENT!W4507</f>
        <v>1060002.9500000002</v>
      </c>
      <c r="U216" s="37">
        <f>[1]consoCURRENT!X4507</f>
        <v>10378.459999999999</v>
      </c>
      <c r="V216" s="37">
        <f>[1]consoCURRENT!Y4507</f>
        <v>480358.66</v>
      </c>
      <c r="W216" s="37">
        <f>[1]consoCURRENT!Z4507</f>
        <v>952906.66</v>
      </c>
      <c r="X216" s="37">
        <f>[1]consoCURRENT!AA4507</f>
        <v>519453.06</v>
      </c>
      <c r="Y216" s="37">
        <f>[1]consoCURRENT!AB4507</f>
        <v>7763256.4100000001</v>
      </c>
      <c r="Z216" s="37">
        <f>SUM(M216:Y216)</f>
        <v>18017811.280000001</v>
      </c>
      <c r="AA216" s="37">
        <f>B216-Z216</f>
        <v>2045188.7199999988</v>
      </c>
      <c r="AB216" s="42">
        <f>Z216/B216</f>
        <v>0.89806166974031809</v>
      </c>
      <c r="AC216" s="38"/>
    </row>
    <row r="217" spans="1:29" s="39" customFormat="1" ht="18" customHeight="1" x14ac:dyDescent="0.3">
      <c r="A217" s="41" t="s">
        <v>37</v>
      </c>
      <c r="B217" s="37">
        <f>[1]consoCURRENT!E4619</f>
        <v>480702000</v>
      </c>
      <c r="C217" s="37">
        <f>[1]consoCURRENT!F4619</f>
        <v>445295158.95999998</v>
      </c>
      <c r="D217" s="37">
        <f>[1]consoCURRENT!G4619</f>
        <v>-35406841.039999999</v>
      </c>
      <c r="E217" s="37">
        <f>[1]consoCURRENT!H4619</f>
        <v>10885203.27</v>
      </c>
      <c r="F217" s="37">
        <f>[1]consoCURRENT!I4619</f>
        <v>10629160.489999998</v>
      </c>
      <c r="G217" s="37">
        <f>[1]consoCURRENT!J4619</f>
        <v>10421391.859999999</v>
      </c>
      <c r="H217" s="37">
        <f>[1]consoCURRENT!K4619</f>
        <v>282571289.48000002</v>
      </c>
      <c r="I217" s="37">
        <f>[1]consoCURRENT!L4619</f>
        <v>75095</v>
      </c>
      <c r="J217" s="37">
        <f>[1]consoCURRENT!M4619</f>
        <v>2958676.38</v>
      </c>
      <c r="K217" s="37">
        <f>[1]consoCURRENT!N4619</f>
        <v>5276138.9600000009</v>
      </c>
      <c r="L217" s="37">
        <f>[1]consoCURRENT!O4619</f>
        <v>20887137.329999998</v>
      </c>
      <c r="M217" s="37">
        <f>[1]consoCURRENT!P4619</f>
        <v>29197047.670000002</v>
      </c>
      <c r="N217" s="37">
        <f>[1]consoCURRENT!Q4619</f>
        <v>5994827.0499999998</v>
      </c>
      <c r="O217" s="37">
        <f>[1]consoCURRENT!R4619</f>
        <v>4058014.1499999994</v>
      </c>
      <c r="P217" s="37">
        <f>[1]consoCURRENT!S4619</f>
        <v>757267.07000000018</v>
      </c>
      <c r="Q217" s="37">
        <f>[1]consoCURRENT!T4619</f>
        <v>605509.79</v>
      </c>
      <c r="R217" s="37">
        <f>[1]consoCURRENT!U4619</f>
        <v>1101565.96</v>
      </c>
      <c r="S217" s="37">
        <f>[1]consoCURRENT!V4619</f>
        <v>5963408.3600000003</v>
      </c>
      <c r="T217" s="37">
        <f>[1]consoCURRENT!W4619</f>
        <v>841087.25</v>
      </c>
      <c r="U217" s="37">
        <f>[1]consoCURRENT!X4619</f>
        <v>263023.91000000003</v>
      </c>
      <c r="V217" s="37">
        <f>[1]consoCURRENT!Y4619</f>
        <v>4041141.7399999998</v>
      </c>
      <c r="W217" s="37">
        <f>[1]consoCURRENT!Z4619</f>
        <v>1710369.43</v>
      </c>
      <c r="X217" s="37">
        <f>[1]consoCURRENT!AA4619</f>
        <v>10307121.800000001</v>
      </c>
      <c r="Y217" s="37">
        <f>[1]consoCURRENT!AB4619</f>
        <v>249666660.92000002</v>
      </c>
      <c r="Z217" s="37">
        <f t="shared" ref="Z217:Z219" si="177">SUM(M217:Y217)</f>
        <v>314507045.10000002</v>
      </c>
      <c r="AA217" s="37">
        <f t="shared" ref="AA217:AA219" si="178">B217-Z217</f>
        <v>166194954.89999998</v>
      </c>
      <c r="AB217" s="42">
        <f t="shared" ref="AB217:AB222" si="179">Z217/B217</f>
        <v>0.65426614638591063</v>
      </c>
      <c r="AC217" s="38"/>
    </row>
    <row r="218" spans="1:29" s="39" customFormat="1" ht="18" customHeight="1" x14ac:dyDescent="0.3">
      <c r="A218" s="41" t="s">
        <v>38</v>
      </c>
      <c r="B218" s="37">
        <f>[1]consoCURRENT!E4625</f>
        <v>0</v>
      </c>
      <c r="C218" s="37">
        <f>[1]consoCURRENT!F4625</f>
        <v>0</v>
      </c>
      <c r="D218" s="37">
        <f>[1]consoCURRENT!G4625</f>
        <v>0</v>
      </c>
      <c r="E218" s="37">
        <f>[1]consoCURRENT!H4625</f>
        <v>0</v>
      </c>
      <c r="F218" s="37">
        <f>[1]consoCURRENT!I4625</f>
        <v>0</v>
      </c>
      <c r="G218" s="37">
        <f>[1]consoCURRENT!J4625</f>
        <v>0</v>
      </c>
      <c r="H218" s="37">
        <f>[1]consoCURRENT!K4625</f>
        <v>0</v>
      </c>
      <c r="I218" s="37">
        <f>[1]consoCURRENT!L4625</f>
        <v>0</v>
      </c>
      <c r="J218" s="37">
        <f>[1]consoCURRENT!M4625</f>
        <v>0</v>
      </c>
      <c r="K218" s="37">
        <f>[1]consoCURRENT!N4625</f>
        <v>0</v>
      </c>
      <c r="L218" s="37">
        <f>[1]consoCURRENT!O4625</f>
        <v>0</v>
      </c>
      <c r="M218" s="37">
        <f>[1]consoCURRENT!P4625</f>
        <v>0</v>
      </c>
      <c r="N218" s="37">
        <f>[1]consoCURRENT!Q4625</f>
        <v>0</v>
      </c>
      <c r="O218" s="37">
        <f>[1]consoCURRENT!R4625</f>
        <v>0</v>
      </c>
      <c r="P218" s="37">
        <f>[1]consoCURRENT!S4625</f>
        <v>0</v>
      </c>
      <c r="Q218" s="37">
        <f>[1]consoCURRENT!T4625</f>
        <v>0</v>
      </c>
      <c r="R218" s="37">
        <f>[1]consoCURRENT!U4625</f>
        <v>0</v>
      </c>
      <c r="S218" s="37">
        <f>[1]consoCURRENT!V4625</f>
        <v>0</v>
      </c>
      <c r="T218" s="37">
        <f>[1]consoCURRENT!W4625</f>
        <v>0</v>
      </c>
      <c r="U218" s="37">
        <f>[1]consoCURRENT!X4625</f>
        <v>0</v>
      </c>
      <c r="V218" s="37">
        <f>[1]consoCURRENT!Y4625</f>
        <v>0</v>
      </c>
      <c r="W218" s="37">
        <f>[1]consoCURRENT!Z4625</f>
        <v>0</v>
      </c>
      <c r="X218" s="37">
        <f>[1]consoCURRENT!AA4625</f>
        <v>0</v>
      </c>
      <c r="Y218" s="37">
        <f>[1]consoCURRENT!AB4625</f>
        <v>0</v>
      </c>
      <c r="Z218" s="37">
        <f t="shared" si="177"/>
        <v>0</v>
      </c>
      <c r="AA218" s="37">
        <f t="shared" si="178"/>
        <v>0</v>
      </c>
      <c r="AB218" s="42"/>
      <c r="AC218" s="38"/>
    </row>
    <row r="219" spans="1:29" s="39" customFormat="1" ht="18" customHeight="1" x14ac:dyDescent="0.3">
      <c r="A219" s="41" t="s">
        <v>39</v>
      </c>
      <c r="B219" s="37">
        <f>[1]consoCURRENT!E4654</f>
        <v>4677000</v>
      </c>
      <c r="C219" s="37">
        <f>[1]consoCURRENT!F4654</f>
        <v>4317000</v>
      </c>
      <c r="D219" s="37">
        <f>[1]consoCURRENT!G4654</f>
        <v>-360000</v>
      </c>
      <c r="E219" s="37">
        <f>[1]consoCURRENT!H4654</f>
        <v>35000</v>
      </c>
      <c r="F219" s="37">
        <f>[1]consoCURRENT!I4654</f>
        <v>191830.5</v>
      </c>
      <c r="G219" s="37">
        <f>[1]consoCURRENT!J4654</f>
        <v>254000</v>
      </c>
      <c r="H219" s="37">
        <f>[1]consoCURRENT!K4654</f>
        <v>3351782.52</v>
      </c>
      <c r="I219" s="37">
        <f>[1]consoCURRENT!L4654</f>
        <v>0</v>
      </c>
      <c r="J219" s="37">
        <f>[1]consoCURRENT!M4654</f>
        <v>191830.5</v>
      </c>
      <c r="K219" s="37">
        <f>[1]consoCURRENT!N4654</f>
        <v>0</v>
      </c>
      <c r="L219" s="37">
        <f>[1]consoCURRENT!O4654</f>
        <v>0</v>
      </c>
      <c r="M219" s="37">
        <f>[1]consoCURRENT!P4654</f>
        <v>191830.5</v>
      </c>
      <c r="N219" s="37">
        <f>[1]consoCURRENT!Q4654</f>
        <v>0</v>
      </c>
      <c r="O219" s="37">
        <f>[1]consoCURRENT!R4654</f>
        <v>0</v>
      </c>
      <c r="P219" s="37">
        <f>[1]consoCURRENT!S4654</f>
        <v>35000</v>
      </c>
      <c r="Q219" s="37">
        <f>[1]consoCURRENT!T4654</f>
        <v>0</v>
      </c>
      <c r="R219" s="37">
        <f>[1]consoCURRENT!U4654</f>
        <v>0</v>
      </c>
      <c r="S219" s="37">
        <f>[1]consoCURRENT!V4654</f>
        <v>0</v>
      </c>
      <c r="T219" s="37">
        <f>[1]consoCURRENT!W4654</f>
        <v>0</v>
      </c>
      <c r="U219" s="37">
        <f>[1]consoCURRENT!X4654</f>
        <v>254000</v>
      </c>
      <c r="V219" s="37">
        <f>[1]consoCURRENT!Y4654</f>
        <v>0</v>
      </c>
      <c r="W219" s="37">
        <f>[1]consoCURRENT!Z4654</f>
        <v>0</v>
      </c>
      <c r="X219" s="37">
        <f>[1]consoCURRENT!AA4654</f>
        <v>79000</v>
      </c>
      <c r="Y219" s="37">
        <f>[1]consoCURRENT!AB4654</f>
        <v>3272782.52</v>
      </c>
      <c r="Z219" s="37">
        <f t="shared" si="177"/>
        <v>3832613.02</v>
      </c>
      <c r="AA219" s="37">
        <f t="shared" si="178"/>
        <v>844386.98</v>
      </c>
      <c r="AB219" s="42">
        <f t="shared" si="179"/>
        <v>0.81945970066281804</v>
      </c>
      <c r="AC219" s="38"/>
    </row>
    <row r="220" spans="1:29" s="39" customFormat="1" ht="18" customHeight="1" x14ac:dyDescent="0.3">
      <c r="A220" s="43" t="s">
        <v>40</v>
      </c>
      <c r="B220" s="44">
        <f>SUM(B216:B219)</f>
        <v>505442000</v>
      </c>
      <c r="C220" s="44">
        <f t="shared" ref="C220:AA220" si="180">SUM(C216:C219)</f>
        <v>465804408.95999998</v>
      </c>
      <c r="D220" s="44">
        <f t="shared" si="180"/>
        <v>-39637591.039999999</v>
      </c>
      <c r="E220" s="44">
        <f t="shared" si="180"/>
        <v>12893867.189999999</v>
      </c>
      <c r="F220" s="44">
        <f t="shared" si="180"/>
        <v>12226782.149999999</v>
      </c>
      <c r="G220" s="44">
        <f t="shared" si="180"/>
        <v>12226131.93</v>
      </c>
      <c r="H220" s="44">
        <f t="shared" si="180"/>
        <v>299010688.13</v>
      </c>
      <c r="I220" s="44">
        <f t="shared" si="180"/>
        <v>75095</v>
      </c>
      <c r="J220" s="44">
        <f t="shared" si="180"/>
        <v>3150506.88</v>
      </c>
      <c r="K220" s="44">
        <f t="shared" si="180"/>
        <v>5276138.9600000009</v>
      </c>
      <c r="L220" s="44">
        <f t="shared" si="180"/>
        <v>24739137.329999998</v>
      </c>
      <c r="M220" s="44">
        <f t="shared" si="180"/>
        <v>33240878.170000002</v>
      </c>
      <c r="N220" s="44">
        <f t="shared" si="180"/>
        <v>6439488.8499999996</v>
      </c>
      <c r="O220" s="44">
        <f t="shared" si="180"/>
        <v>5034784.209999999</v>
      </c>
      <c r="P220" s="44">
        <f t="shared" si="180"/>
        <v>1344499.1300000001</v>
      </c>
      <c r="Q220" s="44">
        <f t="shared" si="180"/>
        <v>633890.13</v>
      </c>
      <c r="R220" s="44">
        <f t="shared" si="180"/>
        <v>2471116.12</v>
      </c>
      <c r="S220" s="44">
        <f t="shared" si="180"/>
        <v>5971269.0200000005</v>
      </c>
      <c r="T220" s="44">
        <f t="shared" si="180"/>
        <v>1901090.2000000002</v>
      </c>
      <c r="U220" s="44">
        <f t="shared" si="180"/>
        <v>527402.37000000011</v>
      </c>
      <c r="V220" s="44">
        <f t="shared" si="180"/>
        <v>4521500.3999999994</v>
      </c>
      <c r="W220" s="44">
        <f t="shared" si="180"/>
        <v>2663276.09</v>
      </c>
      <c r="X220" s="44">
        <f t="shared" si="180"/>
        <v>10905574.860000001</v>
      </c>
      <c r="Y220" s="44">
        <f t="shared" si="180"/>
        <v>260702699.85000002</v>
      </c>
      <c r="Z220" s="44">
        <f t="shared" si="180"/>
        <v>336357469.39999998</v>
      </c>
      <c r="AA220" s="44">
        <f t="shared" si="180"/>
        <v>169084530.59999996</v>
      </c>
      <c r="AB220" s="45">
        <f t="shared" si="179"/>
        <v>0.66547194218129868</v>
      </c>
      <c r="AC220" s="38"/>
    </row>
    <row r="221" spans="1:29" s="39" customFormat="1" ht="18" customHeight="1" x14ac:dyDescent="0.3">
      <c r="A221" s="46" t="s">
        <v>41</v>
      </c>
      <c r="B221" s="37">
        <f>[1]consoCURRENT!E4658</f>
        <v>590000</v>
      </c>
      <c r="C221" s="37">
        <f>[1]consoCURRENT!F4658</f>
        <v>590000</v>
      </c>
      <c r="D221" s="37">
        <f>[1]consoCURRENT!G4658</f>
        <v>0</v>
      </c>
      <c r="E221" s="37">
        <f>[1]consoCURRENT!H4658</f>
        <v>143422.39999999999</v>
      </c>
      <c r="F221" s="37">
        <f>[1]consoCURRENT!I4658</f>
        <v>148329.09</v>
      </c>
      <c r="G221" s="37">
        <f>[1]consoCURRENT!J4658</f>
        <v>209903.71000000002</v>
      </c>
      <c r="H221" s="37">
        <f>[1]consoCURRENT!K4658</f>
        <v>51638.27999999997</v>
      </c>
      <c r="I221" s="37">
        <f>[1]consoCURRENT!L4658</f>
        <v>0</v>
      </c>
      <c r="J221" s="37">
        <f>[1]consoCURRENT!M4658</f>
        <v>0</v>
      </c>
      <c r="K221" s="37">
        <f>[1]consoCURRENT!N4658</f>
        <v>0</v>
      </c>
      <c r="L221" s="37">
        <f>[1]consoCURRENT!O4658</f>
        <v>0</v>
      </c>
      <c r="M221" s="37">
        <f>[1]consoCURRENT!P4658</f>
        <v>0</v>
      </c>
      <c r="N221" s="37">
        <f>[1]consoCURRENT!Q4658</f>
        <v>51051.44</v>
      </c>
      <c r="O221" s="37">
        <f>[1]consoCURRENT!R4658</f>
        <v>46185.479999999996</v>
      </c>
      <c r="P221" s="37">
        <f>[1]consoCURRENT!S4658</f>
        <v>46185.479999999996</v>
      </c>
      <c r="Q221" s="37">
        <f>[1]consoCURRENT!T4658</f>
        <v>50052.84</v>
      </c>
      <c r="R221" s="37">
        <f>[1]consoCURRENT!U4658</f>
        <v>49963.29</v>
      </c>
      <c r="S221" s="37">
        <f>[1]consoCURRENT!V4658</f>
        <v>48312.959999999999</v>
      </c>
      <c r="T221" s="37">
        <f>[1]consoCURRENT!W4658</f>
        <v>61213.38</v>
      </c>
      <c r="U221" s="37">
        <f>[1]consoCURRENT!X4658</f>
        <v>99013.200000000012</v>
      </c>
      <c r="V221" s="37">
        <f>[1]consoCURRENT!Y4658</f>
        <v>49677.130000000005</v>
      </c>
      <c r="W221" s="37">
        <f>[1]consoCURRENT!Z4658</f>
        <v>51638.27999999997</v>
      </c>
      <c r="X221" s="37">
        <f>[1]consoCURRENT!AA4658</f>
        <v>0</v>
      </c>
      <c r="Y221" s="37">
        <f>[1]consoCURRENT!AB4658</f>
        <v>0</v>
      </c>
      <c r="Z221" s="37">
        <f t="shared" ref="Z221" si="181">SUM(M221:Y221)</f>
        <v>553293.48</v>
      </c>
      <c r="AA221" s="37">
        <f t="shared" ref="AA221" si="182">B221-Z221</f>
        <v>36706.520000000019</v>
      </c>
      <c r="AB221" s="42">
        <f t="shared" si="179"/>
        <v>0.93778555932203389</v>
      </c>
      <c r="AC221" s="38"/>
    </row>
    <row r="222" spans="1:29" s="39" customFormat="1" ht="18" customHeight="1" x14ac:dyDescent="0.3">
      <c r="A222" s="43" t="s">
        <v>42</v>
      </c>
      <c r="B222" s="44">
        <f>B221+B220</f>
        <v>506032000</v>
      </c>
      <c r="C222" s="44">
        <f t="shared" ref="C222:AA222" si="183">C221+C220</f>
        <v>466394408.95999998</v>
      </c>
      <c r="D222" s="44">
        <f t="shared" si="183"/>
        <v>-39637591.039999999</v>
      </c>
      <c r="E222" s="44">
        <f t="shared" si="183"/>
        <v>13037289.59</v>
      </c>
      <c r="F222" s="44">
        <f t="shared" si="183"/>
        <v>12375111.239999998</v>
      </c>
      <c r="G222" s="44">
        <f t="shared" si="183"/>
        <v>12436035.640000001</v>
      </c>
      <c r="H222" s="44">
        <f t="shared" si="183"/>
        <v>299062326.40999997</v>
      </c>
      <c r="I222" s="44">
        <f t="shared" si="183"/>
        <v>75095</v>
      </c>
      <c r="J222" s="44">
        <f t="shared" si="183"/>
        <v>3150506.88</v>
      </c>
      <c r="K222" s="44">
        <f t="shared" si="183"/>
        <v>5276138.9600000009</v>
      </c>
      <c r="L222" s="44">
        <f t="shared" si="183"/>
        <v>24739137.329999998</v>
      </c>
      <c r="M222" s="44">
        <f t="shared" si="183"/>
        <v>33240878.170000002</v>
      </c>
      <c r="N222" s="44">
        <f t="shared" si="183"/>
        <v>6490540.29</v>
      </c>
      <c r="O222" s="44">
        <f t="shared" si="183"/>
        <v>5080969.6899999995</v>
      </c>
      <c r="P222" s="44">
        <f t="shared" si="183"/>
        <v>1390684.61</v>
      </c>
      <c r="Q222" s="44">
        <f t="shared" si="183"/>
        <v>683942.97</v>
      </c>
      <c r="R222" s="44">
        <f t="shared" si="183"/>
        <v>2521079.41</v>
      </c>
      <c r="S222" s="44">
        <f t="shared" si="183"/>
        <v>6019581.9800000004</v>
      </c>
      <c r="T222" s="44">
        <f t="shared" si="183"/>
        <v>1962303.58</v>
      </c>
      <c r="U222" s="44">
        <f t="shared" si="183"/>
        <v>626415.57000000007</v>
      </c>
      <c r="V222" s="44">
        <f t="shared" si="183"/>
        <v>4571177.5299999993</v>
      </c>
      <c r="W222" s="44">
        <f t="shared" si="183"/>
        <v>2714914.3699999996</v>
      </c>
      <c r="X222" s="44">
        <f t="shared" si="183"/>
        <v>10905574.860000001</v>
      </c>
      <c r="Y222" s="44">
        <f t="shared" si="183"/>
        <v>260702699.85000002</v>
      </c>
      <c r="Z222" s="44">
        <f t="shared" si="183"/>
        <v>336910762.88</v>
      </c>
      <c r="AA222" s="44">
        <f t="shared" si="183"/>
        <v>169121237.11999997</v>
      </c>
      <c r="AB222" s="45">
        <f t="shared" si="179"/>
        <v>0.66578944193252598</v>
      </c>
      <c r="AC222" s="47"/>
    </row>
    <row r="223" spans="1:29" s="39" customFormat="1" ht="15" customHeight="1" x14ac:dyDescent="0.3">
      <c r="A223" s="36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8"/>
    </row>
    <row r="224" spans="1:29" s="39" customFormat="1" ht="15" customHeight="1" x14ac:dyDescent="0.3">
      <c r="A224" s="36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8"/>
    </row>
    <row r="225" spans="1:29" s="39" customFormat="1" ht="25.5" customHeight="1" x14ac:dyDescent="0.35">
      <c r="A225" s="40" t="s">
        <v>64</v>
      </c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8"/>
    </row>
    <row r="226" spans="1:29" s="39" customFormat="1" ht="18" customHeight="1" x14ac:dyDescent="0.3">
      <c r="A226" s="41" t="s">
        <v>36</v>
      </c>
      <c r="B226" s="37">
        <f>[1]consoCURRENT!E4718</f>
        <v>8687000</v>
      </c>
      <c r="C226" s="37">
        <f>[1]consoCURRENT!F4718</f>
        <v>8687000</v>
      </c>
      <c r="D226" s="37">
        <f>[1]consoCURRENT!G4718</f>
        <v>0</v>
      </c>
      <c r="E226" s="37">
        <f>[1]consoCURRENT!H4718</f>
        <v>2042186</v>
      </c>
      <c r="F226" s="37">
        <f>[1]consoCURRENT!I4718</f>
        <v>2630417.8499999996</v>
      </c>
      <c r="G226" s="37">
        <f>[1]consoCURRENT!J4718</f>
        <v>2054853.54</v>
      </c>
      <c r="H226" s="37">
        <f>[1]consoCURRENT!K4718</f>
        <v>1959474.1099999999</v>
      </c>
      <c r="I226" s="37">
        <f>[1]consoCURRENT!L4718</f>
        <v>0</v>
      </c>
      <c r="J226" s="37">
        <f>[1]consoCURRENT!M4718</f>
        <v>0</v>
      </c>
      <c r="K226" s="37">
        <f>[1]consoCURRENT!N4718</f>
        <v>0</v>
      </c>
      <c r="L226" s="37">
        <f>[1]consoCURRENT!O4718</f>
        <v>0</v>
      </c>
      <c r="M226" s="37">
        <f>[1]consoCURRENT!P4718</f>
        <v>0</v>
      </c>
      <c r="N226" s="37">
        <f>[1]consoCURRENT!Q4718</f>
        <v>599333</v>
      </c>
      <c r="O226" s="37">
        <f>[1]consoCURRENT!R4718</f>
        <v>720046</v>
      </c>
      <c r="P226" s="37">
        <f>[1]consoCURRENT!S4718</f>
        <v>722807</v>
      </c>
      <c r="Q226" s="37">
        <f>[1]consoCURRENT!T4718</f>
        <v>700446.35</v>
      </c>
      <c r="R226" s="37">
        <f>[1]consoCURRENT!U4718</f>
        <v>1904914.08</v>
      </c>
      <c r="S226" s="37">
        <f>[1]consoCURRENT!V4718</f>
        <v>25057.42</v>
      </c>
      <c r="T226" s="37">
        <f>[1]consoCURRENT!W4718</f>
        <v>1288730.99</v>
      </c>
      <c r="U226" s="37">
        <f>[1]consoCURRENT!X4718</f>
        <v>91082.53</v>
      </c>
      <c r="V226" s="37">
        <f>[1]consoCURRENT!Y4718</f>
        <v>675040.0199999999</v>
      </c>
      <c r="W226" s="37">
        <f>[1]consoCURRENT!Z4718</f>
        <v>663591.99000000011</v>
      </c>
      <c r="X226" s="37">
        <f>[1]consoCURRENT!AA4718</f>
        <v>693581.12</v>
      </c>
      <c r="Y226" s="37">
        <f>[1]consoCURRENT!AB4718</f>
        <v>602301</v>
      </c>
      <c r="Z226" s="37">
        <f>SUM(M226:Y226)</f>
        <v>8686931.5</v>
      </c>
      <c r="AA226" s="37">
        <f>B226-Z226</f>
        <v>68.5</v>
      </c>
      <c r="AB226" s="42">
        <f>Z226/B226</f>
        <v>0.99999211465408078</v>
      </c>
      <c r="AC226" s="38"/>
    </row>
    <row r="227" spans="1:29" s="39" customFormat="1" ht="18" customHeight="1" x14ac:dyDescent="0.3">
      <c r="A227" s="41" t="s">
        <v>37</v>
      </c>
      <c r="B227" s="37">
        <f>[1]consoCURRENT!E4830</f>
        <v>7600000</v>
      </c>
      <c r="C227" s="37">
        <f>[1]consoCURRENT!F4830</f>
        <v>6908800</v>
      </c>
      <c r="D227" s="37">
        <f>[1]consoCURRENT!G4830</f>
        <v>-691200</v>
      </c>
      <c r="E227" s="37">
        <f>[1]consoCURRENT!H4830</f>
        <v>2621732.0699999998</v>
      </c>
      <c r="F227" s="37">
        <f>[1]consoCURRENT!I4830</f>
        <v>2572190.9800000004</v>
      </c>
      <c r="G227" s="37">
        <f>[1]consoCURRENT!J4830</f>
        <v>548401.01</v>
      </c>
      <c r="H227" s="37">
        <f>[1]consoCURRENT!K4830</f>
        <v>1836275.94</v>
      </c>
      <c r="I227" s="37">
        <f>[1]consoCURRENT!L4830</f>
        <v>0</v>
      </c>
      <c r="J227" s="37">
        <f>[1]consoCURRENT!M4830</f>
        <v>0</v>
      </c>
      <c r="K227" s="37">
        <f>[1]consoCURRENT!N4830</f>
        <v>0</v>
      </c>
      <c r="L227" s="37">
        <f>[1]consoCURRENT!O4830</f>
        <v>669800</v>
      </c>
      <c r="M227" s="37">
        <f>[1]consoCURRENT!P4830</f>
        <v>669800</v>
      </c>
      <c r="N227" s="37">
        <f>[1]consoCURRENT!Q4830</f>
        <v>2240146.11</v>
      </c>
      <c r="O227" s="37">
        <f>[1]consoCURRENT!R4830</f>
        <v>168589</v>
      </c>
      <c r="P227" s="37">
        <f>[1]consoCURRENT!S4830</f>
        <v>212996.95999999996</v>
      </c>
      <c r="Q227" s="37">
        <f>[1]consoCURRENT!T4830</f>
        <v>180199.97</v>
      </c>
      <c r="R227" s="37">
        <f>[1]consoCURRENT!U4830</f>
        <v>226018.72</v>
      </c>
      <c r="S227" s="37">
        <f>[1]consoCURRENT!V4830</f>
        <v>2165972.29</v>
      </c>
      <c r="T227" s="37">
        <f>[1]consoCURRENT!W4830</f>
        <v>232193</v>
      </c>
      <c r="U227" s="37">
        <f>[1]consoCURRENT!X4830</f>
        <v>193031.13</v>
      </c>
      <c r="V227" s="37">
        <f>[1]consoCURRENT!Y4830</f>
        <v>123176.88</v>
      </c>
      <c r="W227" s="37">
        <f>[1]consoCURRENT!Z4830</f>
        <v>357275.92</v>
      </c>
      <c r="X227" s="37">
        <f>[1]consoCURRENT!AA4830</f>
        <v>244199.85</v>
      </c>
      <c r="Y227" s="37">
        <f>[1]consoCURRENT!AB4830</f>
        <v>565000.16999999993</v>
      </c>
      <c r="Z227" s="37">
        <f t="shared" ref="Z227:Z229" si="184">SUM(M227:Y227)</f>
        <v>7578600</v>
      </c>
      <c r="AA227" s="37">
        <f t="shared" ref="AA227:AA229" si="185">B227-Z227</f>
        <v>21400</v>
      </c>
      <c r="AB227" s="42">
        <f t="shared" ref="AB227:AB232" si="186">Z227/B227</f>
        <v>0.99718421052631578</v>
      </c>
      <c r="AC227" s="38"/>
    </row>
    <row r="228" spans="1:29" s="39" customFormat="1" ht="18" customHeight="1" x14ac:dyDescent="0.3">
      <c r="A228" s="41" t="s">
        <v>38</v>
      </c>
      <c r="B228" s="37">
        <f>[1]consoCURRENT!E4836</f>
        <v>0</v>
      </c>
      <c r="C228" s="37">
        <f>[1]consoCURRENT!F4836</f>
        <v>0</v>
      </c>
      <c r="D228" s="37">
        <f>[1]consoCURRENT!G4836</f>
        <v>0</v>
      </c>
      <c r="E228" s="37">
        <f>[1]consoCURRENT!H4836</f>
        <v>0</v>
      </c>
      <c r="F228" s="37">
        <f>[1]consoCURRENT!I4836</f>
        <v>0</v>
      </c>
      <c r="G228" s="37">
        <f>[1]consoCURRENT!J4836</f>
        <v>0</v>
      </c>
      <c r="H228" s="37">
        <f>[1]consoCURRENT!K4836</f>
        <v>0</v>
      </c>
      <c r="I228" s="37">
        <f>[1]consoCURRENT!L4836</f>
        <v>0</v>
      </c>
      <c r="J228" s="37">
        <f>[1]consoCURRENT!M4836</f>
        <v>0</v>
      </c>
      <c r="K228" s="37">
        <f>[1]consoCURRENT!N4836</f>
        <v>0</v>
      </c>
      <c r="L228" s="37">
        <f>[1]consoCURRENT!O4836</f>
        <v>0</v>
      </c>
      <c r="M228" s="37">
        <f>[1]consoCURRENT!P4836</f>
        <v>0</v>
      </c>
      <c r="N228" s="37">
        <f>[1]consoCURRENT!Q4836</f>
        <v>0</v>
      </c>
      <c r="O228" s="37">
        <f>[1]consoCURRENT!R4836</f>
        <v>0</v>
      </c>
      <c r="P228" s="37">
        <f>[1]consoCURRENT!S4836</f>
        <v>0</v>
      </c>
      <c r="Q228" s="37">
        <f>[1]consoCURRENT!T4836</f>
        <v>0</v>
      </c>
      <c r="R228" s="37">
        <f>[1]consoCURRENT!U4836</f>
        <v>0</v>
      </c>
      <c r="S228" s="37">
        <f>[1]consoCURRENT!V4836</f>
        <v>0</v>
      </c>
      <c r="T228" s="37">
        <f>[1]consoCURRENT!W4836</f>
        <v>0</v>
      </c>
      <c r="U228" s="37">
        <f>[1]consoCURRENT!X4836</f>
        <v>0</v>
      </c>
      <c r="V228" s="37">
        <f>[1]consoCURRENT!Y4836</f>
        <v>0</v>
      </c>
      <c r="W228" s="37">
        <f>[1]consoCURRENT!Z4836</f>
        <v>0</v>
      </c>
      <c r="X228" s="37">
        <f>[1]consoCURRENT!AA4836</f>
        <v>0</v>
      </c>
      <c r="Y228" s="37">
        <f>[1]consoCURRENT!AB4836</f>
        <v>0</v>
      </c>
      <c r="Z228" s="37">
        <f t="shared" si="184"/>
        <v>0</v>
      </c>
      <c r="AA228" s="37">
        <f t="shared" si="185"/>
        <v>0</v>
      </c>
      <c r="AB228" s="42"/>
      <c r="AC228" s="38"/>
    </row>
    <row r="229" spans="1:29" s="39" customFormat="1" ht="18" customHeight="1" x14ac:dyDescent="0.3">
      <c r="A229" s="41" t="s">
        <v>39</v>
      </c>
      <c r="B229" s="37">
        <f>[1]consoCURRENT!E4865</f>
        <v>0</v>
      </c>
      <c r="C229" s="37">
        <f>[1]consoCURRENT!F4865</f>
        <v>0</v>
      </c>
      <c r="D229" s="37">
        <f>[1]consoCURRENT!G4865</f>
        <v>0</v>
      </c>
      <c r="E229" s="37">
        <f>[1]consoCURRENT!H4865</f>
        <v>0</v>
      </c>
      <c r="F229" s="37">
        <f>[1]consoCURRENT!I4865</f>
        <v>0</v>
      </c>
      <c r="G229" s="37">
        <f>[1]consoCURRENT!J4865</f>
        <v>0</v>
      </c>
      <c r="H229" s="37">
        <f>[1]consoCURRENT!K4865</f>
        <v>0</v>
      </c>
      <c r="I229" s="37">
        <f>[1]consoCURRENT!L4865</f>
        <v>0</v>
      </c>
      <c r="J229" s="37">
        <f>[1]consoCURRENT!M4865</f>
        <v>0</v>
      </c>
      <c r="K229" s="37">
        <f>[1]consoCURRENT!N4865</f>
        <v>0</v>
      </c>
      <c r="L229" s="37">
        <f>[1]consoCURRENT!O4865</f>
        <v>0</v>
      </c>
      <c r="M229" s="37">
        <f>[1]consoCURRENT!P4865</f>
        <v>0</v>
      </c>
      <c r="N229" s="37">
        <f>[1]consoCURRENT!Q4865</f>
        <v>0</v>
      </c>
      <c r="O229" s="37">
        <f>[1]consoCURRENT!R4865</f>
        <v>0</v>
      </c>
      <c r="P229" s="37">
        <f>[1]consoCURRENT!S4865</f>
        <v>0</v>
      </c>
      <c r="Q229" s="37">
        <f>[1]consoCURRENT!T4865</f>
        <v>0</v>
      </c>
      <c r="R229" s="37">
        <f>[1]consoCURRENT!U4865</f>
        <v>0</v>
      </c>
      <c r="S229" s="37">
        <f>[1]consoCURRENT!V4865</f>
        <v>0</v>
      </c>
      <c r="T229" s="37">
        <f>[1]consoCURRENT!W4865</f>
        <v>0</v>
      </c>
      <c r="U229" s="37">
        <f>[1]consoCURRENT!X4865</f>
        <v>0</v>
      </c>
      <c r="V229" s="37">
        <f>[1]consoCURRENT!Y4865</f>
        <v>0</v>
      </c>
      <c r="W229" s="37">
        <f>[1]consoCURRENT!Z4865</f>
        <v>0</v>
      </c>
      <c r="X229" s="37">
        <f>[1]consoCURRENT!AA4865</f>
        <v>0</v>
      </c>
      <c r="Y229" s="37">
        <f>[1]consoCURRENT!AB4865</f>
        <v>0</v>
      </c>
      <c r="Z229" s="37">
        <f t="shared" si="184"/>
        <v>0</v>
      </c>
      <c r="AA229" s="37">
        <f t="shared" si="185"/>
        <v>0</v>
      </c>
      <c r="AB229" s="42"/>
      <c r="AC229" s="38"/>
    </row>
    <row r="230" spans="1:29" s="39" customFormat="1" ht="18" customHeight="1" x14ac:dyDescent="0.3">
      <c r="A230" s="43" t="s">
        <v>40</v>
      </c>
      <c r="B230" s="44">
        <f>SUM(B226:B229)</f>
        <v>16287000</v>
      </c>
      <c r="C230" s="44">
        <f t="shared" ref="C230:AA230" si="187">SUM(C226:C229)</f>
        <v>15595800</v>
      </c>
      <c r="D230" s="44">
        <f t="shared" si="187"/>
        <v>-691200</v>
      </c>
      <c r="E230" s="44">
        <f t="shared" si="187"/>
        <v>4663918.07</v>
      </c>
      <c r="F230" s="44">
        <f t="shared" si="187"/>
        <v>5202608.83</v>
      </c>
      <c r="G230" s="44">
        <f t="shared" si="187"/>
        <v>2603254.5499999998</v>
      </c>
      <c r="H230" s="44">
        <f t="shared" si="187"/>
        <v>3795750.05</v>
      </c>
      <c r="I230" s="44">
        <f t="shared" si="187"/>
        <v>0</v>
      </c>
      <c r="J230" s="44">
        <f t="shared" si="187"/>
        <v>0</v>
      </c>
      <c r="K230" s="44">
        <f t="shared" si="187"/>
        <v>0</v>
      </c>
      <c r="L230" s="44">
        <f t="shared" si="187"/>
        <v>669800</v>
      </c>
      <c r="M230" s="44">
        <f t="shared" si="187"/>
        <v>669800</v>
      </c>
      <c r="N230" s="44">
        <f t="shared" si="187"/>
        <v>2839479.11</v>
      </c>
      <c r="O230" s="44">
        <f t="shared" si="187"/>
        <v>888635</v>
      </c>
      <c r="P230" s="44">
        <f t="shared" si="187"/>
        <v>935803.96</v>
      </c>
      <c r="Q230" s="44">
        <f t="shared" si="187"/>
        <v>880646.32</v>
      </c>
      <c r="R230" s="44">
        <f t="shared" si="187"/>
        <v>2130932.8000000003</v>
      </c>
      <c r="S230" s="44">
        <f t="shared" si="187"/>
        <v>2191029.71</v>
      </c>
      <c r="T230" s="44">
        <f t="shared" si="187"/>
        <v>1520923.99</v>
      </c>
      <c r="U230" s="44">
        <f t="shared" si="187"/>
        <v>284113.66000000003</v>
      </c>
      <c r="V230" s="44">
        <f t="shared" si="187"/>
        <v>798216.89999999991</v>
      </c>
      <c r="W230" s="44">
        <f t="shared" si="187"/>
        <v>1020867.9100000001</v>
      </c>
      <c r="X230" s="44">
        <f t="shared" si="187"/>
        <v>937780.97</v>
      </c>
      <c r="Y230" s="44">
        <f t="shared" si="187"/>
        <v>1167301.17</v>
      </c>
      <c r="Z230" s="44">
        <f t="shared" si="187"/>
        <v>16265531.5</v>
      </c>
      <c r="AA230" s="44">
        <f t="shared" si="187"/>
        <v>21468.5</v>
      </c>
      <c r="AB230" s="45">
        <f t="shared" si="186"/>
        <v>0.99868186283539018</v>
      </c>
      <c r="AC230" s="38"/>
    </row>
    <row r="231" spans="1:29" s="39" customFormat="1" ht="18" customHeight="1" x14ac:dyDescent="0.3">
      <c r="A231" s="46" t="s">
        <v>41</v>
      </c>
      <c r="B231" s="37">
        <f>[1]consoCURRENT!E4869</f>
        <v>773000</v>
      </c>
      <c r="C231" s="37">
        <f>[1]consoCURRENT!F4869</f>
        <v>773000</v>
      </c>
      <c r="D231" s="37">
        <f>[1]consoCURRENT!G4869</f>
        <v>0</v>
      </c>
      <c r="E231" s="37">
        <f>[1]consoCURRENT!H4869</f>
        <v>202274.64</v>
      </c>
      <c r="F231" s="37">
        <f>[1]consoCURRENT!I4869</f>
        <v>216903.6</v>
      </c>
      <c r="G231" s="37">
        <f>[1]consoCURRENT!J4869</f>
        <v>211236.69999999998</v>
      </c>
      <c r="H231" s="37">
        <f>[1]consoCURRENT!K4869</f>
        <v>141744.90000000002</v>
      </c>
      <c r="I231" s="37">
        <f>[1]consoCURRENT!L4869</f>
        <v>0</v>
      </c>
      <c r="J231" s="37">
        <f>[1]consoCURRENT!M4869</f>
        <v>0</v>
      </c>
      <c r="K231" s="37">
        <f>[1]consoCURRENT!N4869</f>
        <v>0</v>
      </c>
      <c r="L231" s="37">
        <f>[1]consoCURRENT!O4869</f>
        <v>0</v>
      </c>
      <c r="M231" s="37">
        <f>[1]consoCURRENT!P4869</f>
        <v>0</v>
      </c>
      <c r="N231" s="37">
        <f>[1]consoCURRENT!Q4869</f>
        <v>62874.96</v>
      </c>
      <c r="O231" s="37">
        <f>[1]consoCURRENT!R4869</f>
        <v>69699.839999999997</v>
      </c>
      <c r="P231" s="37">
        <f>[1]consoCURRENT!S4869</f>
        <v>69699.840000000026</v>
      </c>
      <c r="Q231" s="37">
        <f>[1]consoCURRENT!T4869</f>
        <v>76632.600000000006</v>
      </c>
      <c r="R231" s="37">
        <f>[1]consoCURRENT!U4869</f>
        <v>70375.56</v>
      </c>
      <c r="S231" s="37">
        <f>[1]consoCURRENT!V4869</f>
        <v>69895.44</v>
      </c>
      <c r="T231" s="37">
        <f>[1]consoCURRENT!W4869</f>
        <v>68357.8</v>
      </c>
      <c r="U231" s="37">
        <f>[1]consoCURRENT!X4869</f>
        <v>73299.06</v>
      </c>
      <c r="V231" s="37">
        <f>[1]consoCURRENT!Y4869</f>
        <v>69579.839999999997</v>
      </c>
      <c r="W231" s="37">
        <f>[1]consoCURRENT!Z4869</f>
        <v>71855.94</v>
      </c>
      <c r="X231" s="37">
        <f>[1]consoCURRENT!AA4869</f>
        <v>69888.960000000006</v>
      </c>
      <c r="Y231" s="37">
        <f>[1]consoCURRENT!AB4869</f>
        <v>0</v>
      </c>
      <c r="Z231" s="37">
        <f t="shared" ref="Z231" si="188">SUM(M231:Y231)</f>
        <v>772159.83999999985</v>
      </c>
      <c r="AA231" s="37">
        <f t="shared" ref="AA231" si="189">B231-Z231</f>
        <v>840.16000000014901</v>
      </c>
      <c r="AB231" s="42">
        <f t="shared" si="186"/>
        <v>0.99891311772315639</v>
      </c>
      <c r="AC231" s="38"/>
    </row>
    <row r="232" spans="1:29" s="39" customFormat="1" ht="18" customHeight="1" x14ac:dyDescent="0.3">
      <c r="A232" s="43" t="s">
        <v>42</v>
      </c>
      <c r="B232" s="44">
        <f>B231+B230</f>
        <v>17060000</v>
      </c>
      <c r="C232" s="44">
        <f t="shared" ref="C232:AA232" si="190">C231+C230</f>
        <v>16368800</v>
      </c>
      <c r="D232" s="44">
        <f t="shared" si="190"/>
        <v>-691200</v>
      </c>
      <c r="E232" s="44">
        <f t="shared" si="190"/>
        <v>4866192.71</v>
      </c>
      <c r="F232" s="44">
        <f t="shared" si="190"/>
        <v>5419512.4299999997</v>
      </c>
      <c r="G232" s="44">
        <f t="shared" si="190"/>
        <v>2814491.25</v>
      </c>
      <c r="H232" s="44">
        <f t="shared" si="190"/>
        <v>3937494.9499999997</v>
      </c>
      <c r="I232" s="44">
        <f t="shared" si="190"/>
        <v>0</v>
      </c>
      <c r="J232" s="44">
        <f t="shared" si="190"/>
        <v>0</v>
      </c>
      <c r="K232" s="44">
        <f t="shared" si="190"/>
        <v>0</v>
      </c>
      <c r="L232" s="44">
        <f t="shared" si="190"/>
        <v>669800</v>
      </c>
      <c r="M232" s="44">
        <f t="shared" si="190"/>
        <v>669800</v>
      </c>
      <c r="N232" s="44">
        <f t="shared" si="190"/>
        <v>2902354.07</v>
      </c>
      <c r="O232" s="44">
        <f t="shared" si="190"/>
        <v>958334.84</v>
      </c>
      <c r="P232" s="44">
        <f t="shared" si="190"/>
        <v>1005503.8</v>
      </c>
      <c r="Q232" s="44">
        <f t="shared" si="190"/>
        <v>957278.91999999993</v>
      </c>
      <c r="R232" s="44">
        <f t="shared" si="190"/>
        <v>2201308.3600000003</v>
      </c>
      <c r="S232" s="44">
        <f t="shared" si="190"/>
        <v>2260925.15</v>
      </c>
      <c r="T232" s="44">
        <f t="shared" si="190"/>
        <v>1589281.79</v>
      </c>
      <c r="U232" s="44">
        <f t="shared" si="190"/>
        <v>357412.72000000003</v>
      </c>
      <c r="V232" s="44">
        <f t="shared" si="190"/>
        <v>867796.73999999987</v>
      </c>
      <c r="W232" s="44">
        <f t="shared" si="190"/>
        <v>1092723.8500000001</v>
      </c>
      <c r="X232" s="44">
        <f t="shared" si="190"/>
        <v>1007669.9299999999</v>
      </c>
      <c r="Y232" s="44">
        <f t="shared" si="190"/>
        <v>1167301.17</v>
      </c>
      <c r="Z232" s="44">
        <f t="shared" si="190"/>
        <v>17037691.34</v>
      </c>
      <c r="AA232" s="44">
        <f t="shared" si="190"/>
        <v>22308.660000000149</v>
      </c>
      <c r="AB232" s="45">
        <f t="shared" si="186"/>
        <v>0.99869234114888628</v>
      </c>
      <c r="AC232" s="47"/>
    </row>
    <row r="233" spans="1:29" s="39" customFormat="1" ht="15" customHeight="1" x14ac:dyDescent="0.3">
      <c r="A233" s="36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8"/>
    </row>
    <row r="234" spans="1:29" s="39" customFormat="1" ht="11.4" customHeight="1" x14ac:dyDescent="0.3">
      <c r="A234" s="36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8"/>
    </row>
    <row r="235" spans="1:29" s="39" customFormat="1" ht="25.5" hidden="1" customHeight="1" x14ac:dyDescent="0.35">
      <c r="A235" s="40" t="s">
        <v>65</v>
      </c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8"/>
    </row>
    <row r="236" spans="1:29" s="39" customFormat="1" ht="18" hidden="1" customHeight="1" x14ac:dyDescent="0.3">
      <c r="A236" s="41" t="s">
        <v>36</v>
      </c>
      <c r="B236" s="37">
        <f>[1]consoCURRENT!E4929</f>
        <v>0</v>
      </c>
      <c r="C236" s="37">
        <f>[1]consoCURRENT!F4929</f>
        <v>0</v>
      </c>
      <c r="D236" s="37">
        <f>[1]consoCURRENT!G4929</f>
        <v>0</v>
      </c>
      <c r="E236" s="37">
        <f>[1]consoCURRENT!H4929</f>
        <v>0</v>
      </c>
      <c r="F236" s="37">
        <f>[1]consoCURRENT!I4929</f>
        <v>0</v>
      </c>
      <c r="G236" s="37">
        <f>[1]consoCURRENT!J4929</f>
        <v>0</v>
      </c>
      <c r="H236" s="37">
        <f>[1]consoCURRENT!K4929</f>
        <v>0</v>
      </c>
      <c r="I236" s="37">
        <f>[1]consoCURRENT!L4929</f>
        <v>0</v>
      </c>
      <c r="J236" s="37">
        <f>[1]consoCURRENT!M4929</f>
        <v>0</v>
      </c>
      <c r="K236" s="37">
        <f>[1]consoCURRENT!N4929</f>
        <v>0</v>
      </c>
      <c r="L236" s="37">
        <f>[1]consoCURRENT!O4929</f>
        <v>0</v>
      </c>
      <c r="M236" s="37">
        <f>[1]consoCURRENT!P4929</f>
        <v>0</v>
      </c>
      <c r="N236" s="37">
        <f>[1]consoCURRENT!Q4929</f>
        <v>0</v>
      </c>
      <c r="O236" s="37">
        <f>[1]consoCURRENT!R4929</f>
        <v>0</v>
      </c>
      <c r="P236" s="37">
        <f>[1]consoCURRENT!S4929</f>
        <v>0</v>
      </c>
      <c r="Q236" s="37">
        <f>[1]consoCURRENT!T4929</f>
        <v>0</v>
      </c>
      <c r="R236" s="37">
        <f>[1]consoCURRENT!U4929</f>
        <v>0</v>
      </c>
      <c r="S236" s="37">
        <f>[1]consoCURRENT!V4929</f>
        <v>0</v>
      </c>
      <c r="T236" s="37">
        <f>[1]consoCURRENT!W4929</f>
        <v>0</v>
      </c>
      <c r="U236" s="37">
        <f>[1]consoCURRENT!X4929</f>
        <v>0</v>
      </c>
      <c r="V236" s="37">
        <f>[1]consoCURRENT!Y4929</f>
        <v>0</v>
      </c>
      <c r="W236" s="37">
        <f>[1]consoCURRENT!Z4929</f>
        <v>0</v>
      </c>
      <c r="X236" s="37">
        <f>[1]consoCURRENT!AA4929</f>
        <v>0</v>
      </c>
      <c r="Y236" s="37">
        <f>[1]consoCURRENT!AB4929</f>
        <v>0</v>
      </c>
      <c r="Z236" s="37">
        <f>SUM(M236:Y236)</f>
        <v>0</v>
      </c>
      <c r="AA236" s="37">
        <f>B236-Z236</f>
        <v>0</v>
      </c>
      <c r="AB236" s="42"/>
      <c r="AC236" s="38"/>
    </row>
    <row r="237" spans="1:29" s="39" customFormat="1" ht="18" hidden="1" customHeight="1" x14ac:dyDescent="0.3">
      <c r="A237" s="41" t="s">
        <v>37</v>
      </c>
      <c r="B237" s="37">
        <f>[1]consoCURRENT!E5041</f>
        <v>0</v>
      </c>
      <c r="C237" s="37">
        <f>[1]consoCURRENT!F5041</f>
        <v>0</v>
      </c>
      <c r="D237" s="37">
        <f>[1]consoCURRENT!G5041</f>
        <v>0</v>
      </c>
      <c r="E237" s="37">
        <f>[1]consoCURRENT!H5041</f>
        <v>0</v>
      </c>
      <c r="F237" s="37">
        <f>[1]consoCURRENT!I5041</f>
        <v>0</v>
      </c>
      <c r="G237" s="37">
        <f>[1]consoCURRENT!J5041</f>
        <v>0</v>
      </c>
      <c r="H237" s="37">
        <f>[1]consoCURRENT!K5041</f>
        <v>0</v>
      </c>
      <c r="I237" s="37">
        <f>[1]consoCURRENT!L5041</f>
        <v>0</v>
      </c>
      <c r="J237" s="37">
        <f>[1]consoCURRENT!M5041</f>
        <v>0</v>
      </c>
      <c r="K237" s="37">
        <f>[1]consoCURRENT!N5041</f>
        <v>0</v>
      </c>
      <c r="L237" s="37">
        <f>[1]consoCURRENT!O5041</f>
        <v>0</v>
      </c>
      <c r="M237" s="37">
        <f>[1]consoCURRENT!P5041</f>
        <v>0</v>
      </c>
      <c r="N237" s="37">
        <f>[1]consoCURRENT!Q5041</f>
        <v>0</v>
      </c>
      <c r="O237" s="37">
        <f>[1]consoCURRENT!R5041</f>
        <v>0</v>
      </c>
      <c r="P237" s="37">
        <f>[1]consoCURRENT!S5041</f>
        <v>0</v>
      </c>
      <c r="Q237" s="37">
        <f>[1]consoCURRENT!T5041</f>
        <v>0</v>
      </c>
      <c r="R237" s="37">
        <f>[1]consoCURRENT!U5041</f>
        <v>0</v>
      </c>
      <c r="S237" s="37">
        <f>[1]consoCURRENT!V5041</f>
        <v>0</v>
      </c>
      <c r="T237" s="37">
        <f>[1]consoCURRENT!W5041</f>
        <v>0</v>
      </c>
      <c r="U237" s="37">
        <f>[1]consoCURRENT!X5041</f>
        <v>0</v>
      </c>
      <c r="V237" s="37">
        <f>[1]consoCURRENT!Y5041</f>
        <v>0</v>
      </c>
      <c r="W237" s="37">
        <f>[1]consoCURRENT!Z5041</f>
        <v>0</v>
      </c>
      <c r="X237" s="37">
        <f>[1]consoCURRENT!AA5041</f>
        <v>0</v>
      </c>
      <c r="Y237" s="37">
        <f>[1]consoCURRENT!AB5041</f>
        <v>0</v>
      </c>
      <c r="Z237" s="37">
        <f t="shared" ref="Z237:Z239" si="191">SUM(M237:Y237)</f>
        <v>0</v>
      </c>
      <c r="AA237" s="37">
        <f t="shared" ref="AA237:AA239" si="192">B237-Z237</f>
        <v>0</v>
      </c>
      <c r="AB237" s="42" t="e">
        <f t="shared" ref="AB237:AB242" si="193">Z237/B237</f>
        <v>#DIV/0!</v>
      </c>
      <c r="AC237" s="38"/>
    </row>
    <row r="238" spans="1:29" s="39" customFormat="1" ht="18" hidden="1" customHeight="1" x14ac:dyDescent="0.3">
      <c r="A238" s="41" t="s">
        <v>38</v>
      </c>
      <c r="B238" s="37">
        <f>[1]consoCURRENT!E5047</f>
        <v>0</v>
      </c>
      <c r="C238" s="37">
        <f>[1]consoCURRENT!F5047</f>
        <v>0</v>
      </c>
      <c r="D238" s="37">
        <f>[1]consoCURRENT!G5047</f>
        <v>0</v>
      </c>
      <c r="E238" s="37">
        <f>[1]consoCURRENT!H5047</f>
        <v>0</v>
      </c>
      <c r="F238" s="37">
        <f>[1]consoCURRENT!I5047</f>
        <v>0</v>
      </c>
      <c r="G238" s="37">
        <f>[1]consoCURRENT!J5047</f>
        <v>0</v>
      </c>
      <c r="H238" s="37">
        <f>[1]consoCURRENT!K5047</f>
        <v>0</v>
      </c>
      <c r="I238" s="37">
        <f>[1]consoCURRENT!L5047</f>
        <v>0</v>
      </c>
      <c r="J238" s="37">
        <f>[1]consoCURRENT!M5047</f>
        <v>0</v>
      </c>
      <c r="K238" s="37">
        <f>[1]consoCURRENT!N5047</f>
        <v>0</v>
      </c>
      <c r="L238" s="37">
        <f>[1]consoCURRENT!O5047</f>
        <v>0</v>
      </c>
      <c r="M238" s="37">
        <f>[1]consoCURRENT!P5047</f>
        <v>0</v>
      </c>
      <c r="N238" s="37">
        <f>[1]consoCURRENT!Q5047</f>
        <v>0</v>
      </c>
      <c r="O238" s="37">
        <f>[1]consoCURRENT!R5047</f>
        <v>0</v>
      </c>
      <c r="P238" s="37">
        <f>[1]consoCURRENT!S5047</f>
        <v>0</v>
      </c>
      <c r="Q238" s="37">
        <f>[1]consoCURRENT!T5047</f>
        <v>0</v>
      </c>
      <c r="R238" s="37">
        <f>[1]consoCURRENT!U5047</f>
        <v>0</v>
      </c>
      <c r="S238" s="37">
        <f>[1]consoCURRENT!V5047</f>
        <v>0</v>
      </c>
      <c r="T238" s="37">
        <f>[1]consoCURRENT!W5047</f>
        <v>0</v>
      </c>
      <c r="U238" s="37">
        <f>[1]consoCURRENT!X5047</f>
        <v>0</v>
      </c>
      <c r="V238" s="37">
        <f>[1]consoCURRENT!Y5047</f>
        <v>0</v>
      </c>
      <c r="W238" s="37">
        <f>[1]consoCURRENT!Z5047</f>
        <v>0</v>
      </c>
      <c r="X238" s="37">
        <f>[1]consoCURRENT!AA5047</f>
        <v>0</v>
      </c>
      <c r="Y238" s="37">
        <f>[1]consoCURRENT!AB5047</f>
        <v>0</v>
      </c>
      <c r="Z238" s="37">
        <f t="shared" si="191"/>
        <v>0</v>
      </c>
      <c r="AA238" s="37">
        <f t="shared" si="192"/>
        <v>0</v>
      </c>
      <c r="AB238" s="42"/>
      <c r="AC238" s="38"/>
    </row>
    <row r="239" spans="1:29" s="39" customFormat="1" ht="18" hidden="1" customHeight="1" x14ac:dyDescent="0.3">
      <c r="A239" s="41" t="s">
        <v>39</v>
      </c>
      <c r="B239" s="37">
        <f>[1]consoCURRENT!E5076</f>
        <v>0</v>
      </c>
      <c r="C239" s="37">
        <f>[1]consoCURRENT!F5076</f>
        <v>0</v>
      </c>
      <c r="D239" s="37">
        <f>[1]consoCURRENT!G5076</f>
        <v>0</v>
      </c>
      <c r="E239" s="37">
        <f>[1]consoCURRENT!H5076</f>
        <v>0</v>
      </c>
      <c r="F239" s="37">
        <f>[1]consoCURRENT!I5076</f>
        <v>0</v>
      </c>
      <c r="G239" s="37">
        <f>[1]consoCURRENT!J5076</f>
        <v>0</v>
      </c>
      <c r="H239" s="37">
        <f>[1]consoCURRENT!K5076</f>
        <v>0</v>
      </c>
      <c r="I239" s="37">
        <f>[1]consoCURRENT!L5076</f>
        <v>0</v>
      </c>
      <c r="J239" s="37">
        <f>[1]consoCURRENT!M5076</f>
        <v>0</v>
      </c>
      <c r="K239" s="37">
        <f>[1]consoCURRENT!N5076</f>
        <v>0</v>
      </c>
      <c r="L239" s="37">
        <f>[1]consoCURRENT!O5076</f>
        <v>0</v>
      </c>
      <c r="M239" s="37">
        <f>[1]consoCURRENT!P5076</f>
        <v>0</v>
      </c>
      <c r="N239" s="37">
        <f>[1]consoCURRENT!Q5076</f>
        <v>0</v>
      </c>
      <c r="O239" s="37">
        <f>[1]consoCURRENT!R5076</f>
        <v>0</v>
      </c>
      <c r="P239" s="37">
        <f>[1]consoCURRENT!S5076</f>
        <v>0</v>
      </c>
      <c r="Q239" s="37">
        <f>[1]consoCURRENT!T5076</f>
        <v>0</v>
      </c>
      <c r="R239" s="37">
        <f>[1]consoCURRENT!U5076</f>
        <v>0</v>
      </c>
      <c r="S239" s="37">
        <f>[1]consoCURRENT!V5076</f>
        <v>0</v>
      </c>
      <c r="T239" s="37">
        <f>[1]consoCURRENT!W5076</f>
        <v>0</v>
      </c>
      <c r="U239" s="37">
        <f>[1]consoCURRENT!X5076</f>
        <v>0</v>
      </c>
      <c r="V239" s="37">
        <f>[1]consoCURRENT!Y5076</f>
        <v>0</v>
      </c>
      <c r="W239" s="37">
        <f>[1]consoCURRENT!Z5076</f>
        <v>0</v>
      </c>
      <c r="X239" s="37">
        <f>[1]consoCURRENT!AA5076</f>
        <v>0</v>
      </c>
      <c r="Y239" s="37">
        <f>[1]consoCURRENT!AB5076</f>
        <v>0</v>
      </c>
      <c r="Z239" s="37">
        <f t="shared" si="191"/>
        <v>0</v>
      </c>
      <c r="AA239" s="37">
        <f t="shared" si="192"/>
        <v>0</v>
      </c>
      <c r="AB239" s="42"/>
      <c r="AC239" s="38"/>
    </row>
    <row r="240" spans="1:29" s="39" customFormat="1" ht="18" hidden="1" customHeight="1" x14ac:dyDescent="0.3">
      <c r="A240" s="43" t="s">
        <v>40</v>
      </c>
      <c r="B240" s="44">
        <f>SUM(B236:B239)</f>
        <v>0</v>
      </c>
      <c r="C240" s="44">
        <f t="shared" ref="C240:AA240" si="194">SUM(C236:C239)</f>
        <v>0</v>
      </c>
      <c r="D240" s="44">
        <f t="shared" si="194"/>
        <v>0</v>
      </c>
      <c r="E240" s="44">
        <f t="shared" si="194"/>
        <v>0</v>
      </c>
      <c r="F240" s="44">
        <f t="shared" si="194"/>
        <v>0</v>
      </c>
      <c r="G240" s="44">
        <f t="shared" si="194"/>
        <v>0</v>
      </c>
      <c r="H240" s="44">
        <f t="shared" si="194"/>
        <v>0</v>
      </c>
      <c r="I240" s="44">
        <f t="shared" si="194"/>
        <v>0</v>
      </c>
      <c r="J240" s="44">
        <f t="shared" si="194"/>
        <v>0</v>
      </c>
      <c r="K240" s="44">
        <f t="shared" si="194"/>
        <v>0</v>
      </c>
      <c r="L240" s="44">
        <f t="shared" si="194"/>
        <v>0</v>
      </c>
      <c r="M240" s="44">
        <f t="shared" si="194"/>
        <v>0</v>
      </c>
      <c r="N240" s="44">
        <f t="shared" si="194"/>
        <v>0</v>
      </c>
      <c r="O240" s="44">
        <f t="shared" si="194"/>
        <v>0</v>
      </c>
      <c r="P240" s="44">
        <f t="shared" si="194"/>
        <v>0</v>
      </c>
      <c r="Q240" s="44">
        <f t="shared" si="194"/>
        <v>0</v>
      </c>
      <c r="R240" s="44">
        <f t="shared" si="194"/>
        <v>0</v>
      </c>
      <c r="S240" s="44">
        <f t="shared" si="194"/>
        <v>0</v>
      </c>
      <c r="T240" s="44">
        <f t="shared" si="194"/>
        <v>0</v>
      </c>
      <c r="U240" s="44">
        <f t="shared" si="194"/>
        <v>0</v>
      </c>
      <c r="V240" s="44">
        <f t="shared" si="194"/>
        <v>0</v>
      </c>
      <c r="W240" s="44">
        <f t="shared" si="194"/>
        <v>0</v>
      </c>
      <c r="X240" s="44">
        <f t="shared" si="194"/>
        <v>0</v>
      </c>
      <c r="Y240" s="44">
        <f t="shared" si="194"/>
        <v>0</v>
      </c>
      <c r="Z240" s="44">
        <f t="shared" si="194"/>
        <v>0</v>
      </c>
      <c r="AA240" s="44">
        <f t="shared" si="194"/>
        <v>0</v>
      </c>
      <c r="AB240" s="45" t="e">
        <f t="shared" si="193"/>
        <v>#DIV/0!</v>
      </c>
      <c r="AC240" s="38"/>
    </row>
    <row r="241" spans="1:29" s="39" customFormat="1" ht="18" hidden="1" customHeight="1" x14ac:dyDescent="0.3">
      <c r="A241" s="46" t="s">
        <v>41</v>
      </c>
      <c r="B241" s="37">
        <f>[1]consoCURRENT!E4476</f>
        <v>0</v>
      </c>
      <c r="C241" s="37">
        <f>[1]consoCURRENT!F4476</f>
        <v>0</v>
      </c>
      <c r="D241" s="37">
        <f>[1]consoCURRENT!G4476</f>
        <v>0</v>
      </c>
      <c r="E241" s="37">
        <f>[1]consoCURRENT!H4476</f>
        <v>0</v>
      </c>
      <c r="F241" s="37">
        <f>[1]consoCURRENT!I4476</f>
        <v>0</v>
      </c>
      <c r="G241" s="37">
        <f>[1]consoCURRENT!J4476</f>
        <v>0</v>
      </c>
      <c r="H241" s="37">
        <f>[1]consoCURRENT!K4476</f>
        <v>0</v>
      </c>
      <c r="I241" s="37">
        <f>[1]consoCURRENT!L4476</f>
        <v>0</v>
      </c>
      <c r="J241" s="37">
        <f>[1]consoCURRENT!M4476</f>
        <v>0</v>
      </c>
      <c r="K241" s="37">
        <f>[1]consoCURRENT!N4476</f>
        <v>0</v>
      </c>
      <c r="L241" s="37">
        <f>[1]consoCURRENT!O4476</f>
        <v>0</v>
      </c>
      <c r="M241" s="37">
        <f>[1]consoCURRENT!P4476</f>
        <v>0</v>
      </c>
      <c r="N241" s="37">
        <f>[1]consoCURRENT!Q4476</f>
        <v>0</v>
      </c>
      <c r="O241" s="37">
        <f>[1]consoCURRENT!R4476</f>
        <v>0</v>
      </c>
      <c r="P241" s="37">
        <f>[1]consoCURRENT!S4476</f>
        <v>0</v>
      </c>
      <c r="Q241" s="37">
        <f>[1]consoCURRENT!T4476</f>
        <v>0</v>
      </c>
      <c r="R241" s="37">
        <f>[1]consoCURRENT!U4476</f>
        <v>0</v>
      </c>
      <c r="S241" s="37">
        <f>[1]consoCURRENT!V4476</f>
        <v>0</v>
      </c>
      <c r="T241" s="37">
        <f>[1]consoCURRENT!W4476</f>
        <v>0</v>
      </c>
      <c r="U241" s="37">
        <f>[1]consoCURRENT!X4476</f>
        <v>0</v>
      </c>
      <c r="V241" s="37">
        <f>[1]consoCURRENT!Y4476</f>
        <v>0</v>
      </c>
      <c r="W241" s="37">
        <f>[1]consoCURRENT!Z4476</f>
        <v>0</v>
      </c>
      <c r="X241" s="37">
        <f>[1]consoCURRENT!AA4476</f>
        <v>0</v>
      </c>
      <c r="Y241" s="37">
        <f>[1]consoCURRENT!AB4476</f>
        <v>0</v>
      </c>
      <c r="Z241" s="37">
        <f t="shared" ref="Z241" si="195">SUM(M241:Y241)</f>
        <v>0</v>
      </c>
      <c r="AA241" s="37">
        <f t="shared" ref="AA241" si="196">B241-Z241</f>
        <v>0</v>
      </c>
      <c r="AB241" s="42"/>
      <c r="AC241" s="38"/>
    </row>
    <row r="242" spans="1:29" s="39" customFormat="1" ht="18" hidden="1" customHeight="1" x14ac:dyDescent="0.3">
      <c r="A242" s="43" t="s">
        <v>42</v>
      </c>
      <c r="B242" s="44">
        <f>B241+B240</f>
        <v>0</v>
      </c>
      <c r="C242" s="44">
        <f t="shared" ref="C242:AA242" si="197">C241+C240</f>
        <v>0</v>
      </c>
      <c r="D242" s="44">
        <f t="shared" si="197"/>
        <v>0</v>
      </c>
      <c r="E242" s="44">
        <f t="shared" si="197"/>
        <v>0</v>
      </c>
      <c r="F242" s="44">
        <f t="shared" si="197"/>
        <v>0</v>
      </c>
      <c r="G242" s="44">
        <f t="shared" si="197"/>
        <v>0</v>
      </c>
      <c r="H242" s="44">
        <f t="shared" si="197"/>
        <v>0</v>
      </c>
      <c r="I242" s="44">
        <f t="shared" si="197"/>
        <v>0</v>
      </c>
      <c r="J242" s="44">
        <f t="shared" si="197"/>
        <v>0</v>
      </c>
      <c r="K242" s="44">
        <f t="shared" si="197"/>
        <v>0</v>
      </c>
      <c r="L242" s="44">
        <f t="shared" si="197"/>
        <v>0</v>
      </c>
      <c r="M242" s="44">
        <f t="shared" si="197"/>
        <v>0</v>
      </c>
      <c r="N242" s="44">
        <f t="shared" si="197"/>
        <v>0</v>
      </c>
      <c r="O242" s="44">
        <f t="shared" si="197"/>
        <v>0</v>
      </c>
      <c r="P242" s="44">
        <f t="shared" si="197"/>
        <v>0</v>
      </c>
      <c r="Q242" s="44">
        <f t="shared" si="197"/>
        <v>0</v>
      </c>
      <c r="R242" s="44">
        <f t="shared" si="197"/>
        <v>0</v>
      </c>
      <c r="S242" s="44">
        <f t="shared" si="197"/>
        <v>0</v>
      </c>
      <c r="T242" s="44">
        <f t="shared" si="197"/>
        <v>0</v>
      </c>
      <c r="U242" s="44">
        <f t="shared" si="197"/>
        <v>0</v>
      </c>
      <c r="V242" s="44">
        <f t="shared" si="197"/>
        <v>0</v>
      </c>
      <c r="W242" s="44">
        <f t="shared" si="197"/>
        <v>0</v>
      </c>
      <c r="X242" s="44">
        <f t="shared" si="197"/>
        <v>0</v>
      </c>
      <c r="Y242" s="44">
        <f t="shared" si="197"/>
        <v>0</v>
      </c>
      <c r="Z242" s="44">
        <f t="shared" si="197"/>
        <v>0</v>
      </c>
      <c r="AA242" s="44">
        <f t="shared" si="197"/>
        <v>0</v>
      </c>
      <c r="AB242" s="45" t="e">
        <f t="shared" si="193"/>
        <v>#DIV/0!</v>
      </c>
      <c r="AC242" s="47"/>
    </row>
    <row r="243" spans="1:29" s="39" customFormat="1" ht="15" hidden="1" customHeight="1" x14ac:dyDescent="0.3">
      <c r="A243" s="48" t="s">
        <v>66</v>
      </c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8"/>
    </row>
    <row r="244" spans="1:29" s="39" customFormat="1" ht="11.4" hidden="1" customHeight="1" x14ac:dyDescent="0.3">
      <c r="A244" s="36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8"/>
    </row>
    <row r="245" spans="1:29" s="39" customFormat="1" ht="20" customHeight="1" x14ac:dyDescent="0.35">
      <c r="A245" s="40" t="s">
        <v>67</v>
      </c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8"/>
    </row>
    <row r="246" spans="1:29" s="39" customFormat="1" ht="18" customHeight="1" x14ac:dyDescent="0.3">
      <c r="A246" s="41" t="s">
        <v>36</v>
      </c>
      <c r="B246" s="37">
        <f>B236+B226+B216</f>
        <v>28750000</v>
      </c>
      <c r="C246" s="37">
        <f t="shared" ref="C246:Y251" si="198">C236+C226+C216</f>
        <v>24879250</v>
      </c>
      <c r="D246" s="37">
        <f t="shared" si="198"/>
        <v>-3870750</v>
      </c>
      <c r="E246" s="37">
        <f t="shared" si="198"/>
        <v>4015849.92</v>
      </c>
      <c r="F246" s="37">
        <f t="shared" si="198"/>
        <v>4036209.01</v>
      </c>
      <c r="G246" s="37">
        <f t="shared" si="198"/>
        <v>3605593.6100000003</v>
      </c>
      <c r="H246" s="37">
        <f t="shared" si="198"/>
        <v>15047090.24</v>
      </c>
      <c r="I246" s="37">
        <f t="shared" si="198"/>
        <v>0</v>
      </c>
      <c r="J246" s="37">
        <f t="shared" si="198"/>
        <v>0</v>
      </c>
      <c r="K246" s="37">
        <f t="shared" si="198"/>
        <v>0</v>
      </c>
      <c r="L246" s="37">
        <f t="shared" si="198"/>
        <v>3852000</v>
      </c>
      <c r="M246" s="37">
        <f t="shared" si="198"/>
        <v>3852000</v>
      </c>
      <c r="N246" s="37">
        <f t="shared" si="198"/>
        <v>1043994.8</v>
      </c>
      <c r="O246" s="37">
        <f t="shared" si="198"/>
        <v>1696816.06</v>
      </c>
      <c r="P246" s="37">
        <f t="shared" si="198"/>
        <v>1275039.06</v>
      </c>
      <c r="Q246" s="37">
        <f t="shared" si="198"/>
        <v>728826.69</v>
      </c>
      <c r="R246" s="37">
        <f t="shared" si="198"/>
        <v>3274464.24</v>
      </c>
      <c r="S246" s="37">
        <f t="shared" si="198"/>
        <v>32918.080000000002</v>
      </c>
      <c r="T246" s="37">
        <f t="shared" si="198"/>
        <v>2348733.9400000004</v>
      </c>
      <c r="U246" s="37">
        <f t="shared" si="198"/>
        <v>101460.98999999999</v>
      </c>
      <c r="V246" s="37">
        <f t="shared" si="198"/>
        <v>1155398.68</v>
      </c>
      <c r="W246" s="37">
        <f t="shared" si="198"/>
        <v>1616498.6500000001</v>
      </c>
      <c r="X246" s="37">
        <f t="shared" si="198"/>
        <v>1213034.18</v>
      </c>
      <c r="Y246" s="37">
        <f t="shared" si="198"/>
        <v>8365557.4100000001</v>
      </c>
      <c r="Z246" s="37">
        <f>SUM(M246:Y246)</f>
        <v>26704742.780000001</v>
      </c>
      <c r="AA246" s="37">
        <f>B246-Z246</f>
        <v>2045257.2199999988</v>
      </c>
      <c r="AB246" s="42">
        <f>Z246/B246</f>
        <v>0.92886061843478263</v>
      </c>
      <c r="AC246" s="38"/>
    </row>
    <row r="247" spans="1:29" s="39" customFormat="1" ht="18" customHeight="1" x14ac:dyDescent="0.3">
      <c r="A247" s="41" t="s">
        <v>37</v>
      </c>
      <c r="B247" s="37">
        <f t="shared" ref="B247:Q251" si="199">B237+B227+B217</f>
        <v>488302000</v>
      </c>
      <c r="C247" s="37">
        <f t="shared" si="199"/>
        <v>452203958.95999998</v>
      </c>
      <c r="D247" s="37">
        <f t="shared" si="199"/>
        <v>-36098041.039999999</v>
      </c>
      <c r="E247" s="37">
        <f t="shared" si="199"/>
        <v>13506935.34</v>
      </c>
      <c r="F247" s="37">
        <f t="shared" si="199"/>
        <v>13201351.469999999</v>
      </c>
      <c r="G247" s="37">
        <f t="shared" si="199"/>
        <v>10969792.869999999</v>
      </c>
      <c r="H247" s="37">
        <f t="shared" si="199"/>
        <v>284407565.42000002</v>
      </c>
      <c r="I247" s="37">
        <f t="shared" si="199"/>
        <v>75095</v>
      </c>
      <c r="J247" s="37">
        <f t="shared" si="199"/>
        <v>2958676.38</v>
      </c>
      <c r="K247" s="37">
        <f t="shared" si="199"/>
        <v>5276138.9600000009</v>
      </c>
      <c r="L247" s="37">
        <f t="shared" si="199"/>
        <v>21556937.329999998</v>
      </c>
      <c r="M247" s="37">
        <f t="shared" si="199"/>
        <v>29866847.670000002</v>
      </c>
      <c r="N247" s="37">
        <f t="shared" si="199"/>
        <v>8234973.1600000001</v>
      </c>
      <c r="O247" s="37">
        <f t="shared" si="199"/>
        <v>4226603.1499999994</v>
      </c>
      <c r="P247" s="37">
        <f t="shared" si="199"/>
        <v>970264.03000000014</v>
      </c>
      <c r="Q247" s="37">
        <f t="shared" si="199"/>
        <v>785709.76</v>
      </c>
      <c r="R247" s="37">
        <f t="shared" si="198"/>
        <v>1327584.68</v>
      </c>
      <c r="S247" s="37">
        <f t="shared" si="198"/>
        <v>8129380.6500000004</v>
      </c>
      <c r="T247" s="37">
        <f t="shared" si="198"/>
        <v>1073280.25</v>
      </c>
      <c r="U247" s="37">
        <f t="shared" si="198"/>
        <v>456055.04000000004</v>
      </c>
      <c r="V247" s="37">
        <f t="shared" si="198"/>
        <v>4164318.6199999996</v>
      </c>
      <c r="W247" s="37">
        <f t="shared" si="198"/>
        <v>2067645.3499999999</v>
      </c>
      <c r="X247" s="37">
        <f t="shared" si="198"/>
        <v>10551321.65</v>
      </c>
      <c r="Y247" s="37">
        <f t="shared" si="198"/>
        <v>250231661.09</v>
      </c>
      <c r="Z247" s="37">
        <f t="shared" ref="Z247:Z249" si="200">SUM(M247:Y247)</f>
        <v>322085645.10000002</v>
      </c>
      <c r="AA247" s="37">
        <f t="shared" ref="AA247:AA249" si="201">B247-Z247</f>
        <v>166216354.89999998</v>
      </c>
      <c r="AB247" s="42">
        <f t="shared" ref="AB247:AB252" si="202">Z247/B247</f>
        <v>0.65960337065996044</v>
      </c>
      <c r="AC247" s="38"/>
    </row>
    <row r="248" spans="1:29" s="39" customFormat="1" ht="18" customHeight="1" x14ac:dyDescent="0.3">
      <c r="A248" s="41" t="s">
        <v>38</v>
      </c>
      <c r="B248" s="37">
        <f t="shared" si="199"/>
        <v>0</v>
      </c>
      <c r="C248" s="37">
        <f t="shared" si="198"/>
        <v>0</v>
      </c>
      <c r="D248" s="37">
        <f t="shared" si="198"/>
        <v>0</v>
      </c>
      <c r="E248" s="37">
        <f t="shared" si="198"/>
        <v>0</v>
      </c>
      <c r="F248" s="37">
        <f t="shared" si="198"/>
        <v>0</v>
      </c>
      <c r="G248" s="37">
        <f t="shared" si="198"/>
        <v>0</v>
      </c>
      <c r="H248" s="37">
        <f t="shared" si="198"/>
        <v>0</v>
      </c>
      <c r="I248" s="37">
        <f t="shared" si="198"/>
        <v>0</v>
      </c>
      <c r="J248" s="37">
        <f t="shared" si="198"/>
        <v>0</v>
      </c>
      <c r="K248" s="37">
        <f t="shared" si="198"/>
        <v>0</v>
      </c>
      <c r="L248" s="37">
        <f t="shared" si="198"/>
        <v>0</v>
      </c>
      <c r="M248" s="37">
        <f t="shared" si="198"/>
        <v>0</v>
      </c>
      <c r="N248" s="37">
        <f t="shared" si="198"/>
        <v>0</v>
      </c>
      <c r="O248" s="37">
        <f t="shared" si="198"/>
        <v>0</v>
      </c>
      <c r="P248" s="37">
        <f t="shared" si="198"/>
        <v>0</v>
      </c>
      <c r="Q248" s="37">
        <f t="shared" si="198"/>
        <v>0</v>
      </c>
      <c r="R248" s="37">
        <f t="shared" si="198"/>
        <v>0</v>
      </c>
      <c r="S248" s="37">
        <f t="shared" si="198"/>
        <v>0</v>
      </c>
      <c r="T248" s="37">
        <f t="shared" si="198"/>
        <v>0</v>
      </c>
      <c r="U248" s="37">
        <f t="shared" si="198"/>
        <v>0</v>
      </c>
      <c r="V248" s="37">
        <f t="shared" si="198"/>
        <v>0</v>
      </c>
      <c r="W248" s="37">
        <f t="shared" si="198"/>
        <v>0</v>
      </c>
      <c r="X248" s="37">
        <f t="shared" si="198"/>
        <v>0</v>
      </c>
      <c r="Y248" s="37">
        <f t="shared" si="198"/>
        <v>0</v>
      </c>
      <c r="Z248" s="37">
        <f t="shared" si="200"/>
        <v>0</v>
      </c>
      <c r="AA248" s="37">
        <f t="shared" si="201"/>
        <v>0</v>
      </c>
      <c r="AB248" s="42"/>
      <c r="AC248" s="38"/>
    </row>
    <row r="249" spans="1:29" s="39" customFormat="1" ht="18" customHeight="1" x14ac:dyDescent="0.3">
      <c r="A249" s="41" t="s">
        <v>39</v>
      </c>
      <c r="B249" s="37">
        <f t="shared" si="199"/>
        <v>4677000</v>
      </c>
      <c r="C249" s="37">
        <f t="shared" si="198"/>
        <v>4317000</v>
      </c>
      <c r="D249" s="37">
        <f t="shared" si="198"/>
        <v>-360000</v>
      </c>
      <c r="E249" s="37">
        <f t="shared" si="198"/>
        <v>35000</v>
      </c>
      <c r="F249" s="37">
        <f t="shared" si="198"/>
        <v>191830.5</v>
      </c>
      <c r="G249" s="37">
        <f t="shared" si="198"/>
        <v>254000</v>
      </c>
      <c r="H249" s="37">
        <f t="shared" si="198"/>
        <v>3351782.52</v>
      </c>
      <c r="I249" s="37">
        <f t="shared" si="198"/>
        <v>0</v>
      </c>
      <c r="J249" s="37">
        <f t="shared" si="198"/>
        <v>191830.5</v>
      </c>
      <c r="K249" s="37">
        <f t="shared" si="198"/>
        <v>0</v>
      </c>
      <c r="L249" s="37">
        <f t="shared" si="198"/>
        <v>0</v>
      </c>
      <c r="M249" s="37">
        <f t="shared" si="198"/>
        <v>191830.5</v>
      </c>
      <c r="N249" s="37">
        <f t="shared" si="198"/>
        <v>0</v>
      </c>
      <c r="O249" s="37">
        <f t="shared" si="198"/>
        <v>0</v>
      </c>
      <c r="P249" s="37">
        <f t="shared" si="198"/>
        <v>35000</v>
      </c>
      <c r="Q249" s="37">
        <f t="shared" si="198"/>
        <v>0</v>
      </c>
      <c r="R249" s="37">
        <f t="shared" si="198"/>
        <v>0</v>
      </c>
      <c r="S249" s="37">
        <f t="shared" si="198"/>
        <v>0</v>
      </c>
      <c r="T249" s="37">
        <f t="shared" si="198"/>
        <v>0</v>
      </c>
      <c r="U249" s="37">
        <f t="shared" si="198"/>
        <v>254000</v>
      </c>
      <c r="V249" s="37">
        <f t="shared" si="198"/>
        <v>0</v>
      </c>
      <c r="W249" s="37">
        <f t="shared" si="198"/>
        <v>0</v>
      </c>
      <c r="X249" s="37">
        <f t="shared" si="198"/>
        <v>79000</v>
      </c>
      <c r="Y249" s="37">
        <f t="shared" si="198"/>
        <v>3272782.52</v>
      </c>
      <c r="Z249" s="37">
        <f t="shared" si="200"/>
        <v>3832613.02</v>
      </c>
      <c r="AA249" s="37">
        <f t="shared" si="201"/>
        <v>844386.98</v>
      </c>
      <c r="AB249" s="42">
        <f t="shared" si="202"/>
        <v>0.81945970066281804</v>
      </c>
      <c r="AC249" s="38"/>
    </row>
    <row r="250" spans="1:29" s="39" customFormat="1" ht="18" customHeight="1" x14ac:dyDescent="0.3">
      <c r="A250" s="43" t="s">
        <v>40</v>
      </c>
      <c r="B250" s="44">
        <f>SUM(B246:B249)</f>
        <v>521729000</v>
      </c>
      <c r="C250" s="44">
        <f t="shared" ref="C250:AA250" si="203">SUM(C246:C249)</f>
        <v>481400208.95999998</v>
      </c>
      <c r="D250" s="44">
        <f t="shared" si="203"/>
        <v>-40328791.039999999</v>
      </c>
      <c r="E250" s="44">
        <f t="shared" si="203"/>
        <v>17557785.259999998</v>
      </c>
      <c r="F250" s="44">
        <f t="shared" si="203"/>
        <v>17429390.979999997</v>
      </c>
      <c r="G250" s="44">
        <f t="shared" si="203"/>
        <v>14829386.48</v>
      </c>
      <c r="H250" s="44">
        <f t="shared" si="203"/>
        <v>302806438.18000001</v>
      </c>
      <c r="I250" s="44">
        <f t="shared" si="203"/>
        <v>75095</v>
      </c>
      <c r="J250" s="44">
        <f t="shared" si="203"/>
        <v>3150506.88</v>
      </c>
      <c r="K250" s="44">
        <f t="shared" si="203"/>
        <v>5276138.9600000009</v>
      </c>
      <c r="L250" s="44">
        <f t="shared" si="203"/>
        <v>25408937.329999998</v>
      </c>
      <c r="M250" s="44">
        <f t="shared" si="203"/>
        <v>33910678.170000002</v>
      </c>
      <c r="N250" s="44">
        <f t="shared" si="203"/>
        <v>9278967.9600000009</v>
      </c>
      <c r="O250" s="44">
        <f t="shared" si="203"/>
        <v>5923419.209999999</v>
      </c>
      <c r="P250" s="44">
        <f t="shared" si="203"/>
        <v>2280303.0900000003</v>
      </c>
      <c r="Q250" s="44">
        <f t="shared" si="203"/>
        <v>1514536.45</v>
      </c>
      <c r="R250" s="44">
        <f t="shared" si="203"/>
        <v>4602048.92</v>
      </c>
      <c r="S250" s="44">
        <f t="shared" si="203"/>
        <v>8162298.7300000004</v>
      </c>
      <c r="T250" s="44">
        <f t="shared" si="203"/>
        <v>3422014.1900000004</v>
      </c>
      <c r="U250" s="44">
        <f t="shared" si="203"/>
        <v>811516.03</v>
      </c>
      <c r="V250" s="44">
        <f t="shared" si="203"/>
        <v>5319717.3</v>
      </c>
      <c r="W250" s="44">
        <f t="shared" si="203"/>
        <v>3684144</v>
      </c>
      <c r="X250" s="44">
        <f t="shared" si="203"/>
        <v>11843355.83</v>
      </c>
      <c r="Y250" s="44">
        <f t="shared" si="203"/>
        <v>261870001.02000001</v>
      </c>
      <c r="Z250" s="44">
        <f t="shared" si="203"/>
        <v>352623000.89999998</v>
      </c>
      <c r="AA250" s="44">
        <f t="shared" si="203"/>
        <v>169105999.09999996</v>
      </c>
      <c r="AB250" s="45">
        <f t="shared" si="202"/>
        <v>0.67587387494273843</v>
      </c>
      <c r="AC250" s="38"/>
    </row>
    <row r="251" spans="1:29" s="39" customFormat="1" ht="18" customHeight="1" x14ac:dyDescent="0.3">
      <c r="A251" s="46" t="s">
        <v>41</v>
      </c>
      <c r="B251" s="37">
        <f t="shared" si="199"/>
        <v>1363000</v>
      </c>
      <c r="C251" s="37">
        <f t="shared" si="198"/>
        <v>1363000</v>
      </c>
      <c r="D251" s="37">
        <f t="shared" si="198"/>
        <v>0</v>
      </c>
      <c r="E251" s="37">
        <f t="shared" si="198"/>
        <v>345697.04000000004</v>
      </c>
      <c r="F251" s="37">
        <f t="shared" si="198"/>
        <v>365232.69</v>
      </c>
      <c r="G251" s="37">
        <f t="shared" si="198"/>
        <v>421140.41000000003</v>
      </c>
      <c r="H251" s="37">
        <f t="shared" si="198"/>
        <v>193383.18</v>
      </c>
      <c r="I251" s="37">
        <f t="shared" si="198"/>
        <v>0</v>
      </c>
      <c r="J251" s="37">
        <f t="shared" si="198"/>
        <v>0</v>
      </c>
      <c r="K251" s="37">
        <f t="shared" si="198"/>
        <v>0</v>
      </c>
      <c r="L251" s="37">
        <f t="shared" si="198"/>
        <v>0</v>
      </c>
      <c r="M251" s="37">
        <f t="shared" si="198"/>
        <v>0</v>
      </c>
      <c r="N251" s="37">
        <f t="shared" si="198"/>
        <v>113926.39999999999</v>
      </c>
      <c r="O251" s="37">
        <f t="shared" si="198"/>
        <v>115885.31999999999</v>
      </c>
      <c r="P251" s="37">
        <f t="shared" si="198"/>
        <v>115885.32000000002</v>
      </c>
      <c r="Q251" s="37">
        <f t="shared" si="198"/>
        <v>126685.44</v>
      </c>
      <c r="R251" s="37">
        <f t="shared" si="198"/>
        <v>120338.85</v>
      </c>
      <c r="S251" s="37">
        <f t="shared" si="198"/>
        <v>118208.4</v>
      </c>
      <c r="T251" s="37">
        <f t="shared" si="198"/>
        <v>129571.18</v>
      </c>
      <c r="U251" s="37">
        <f t="shared" si="198"/>
        <v>172312.26</v>
      </c>
      <c r="V251" s="37">
        <f t="shared" si="198"/>
        <v>119256.97</v>
      </c>
      <c r="W251" s="37">
        <f t="shared" si="198"/>
        <v>123494.21999999997</v>
      </c>
      <c r="X251" s="37">
        <f t="shared" si="198"/>
        <v>69888.960000000006</v>
      </c>
      <c r="Y251" s="37">
        <f t="shared" si="198"/>
        <v>0</v>
      </c>
      <c r="Z251" s="37">
        <f t="shared" ref="Z251" si="204">SUM(M251:Y251)</f>
        <v>1325453.3199999998</v>
      </c>
      <c r="AA251" s="37">
        <f t="shared" ref="AA251" si="205">B251-Z251</f>
        <v>37546.680000000168</v>
      </c>
      <c r="AB251" s="42">
        <f t="shared" si="202"/>
        <v>0.97245291269258971</v>
      </c>
      <c r="AC251" s="38"/>
    </row>
    <row r="252" spans="1:29" s="39" customFormat="1" ht="18" customHeight="1" x14ac:dyDescent="0.3">
      <c r="A252" s="43" t="s">
        <v>42</v>
      </c>
      <c r="B252" s="44">
        <f>B251+B250</f>
        <v>523092000</v>
      </c>
      <c r="C252" s="44">
        <f t="shared" ref="C252:AA252" si="206">C251+C250</f>
        <v>482763208.95999998</v>
      </c>
      <c r="D252" s="44">
        <f t="shared" si="206"/>
        <v>-40328791.039999999</v>
      </c>
      <c r="E252" s="44">
        <f t="shared" si="206"/>
        <v>17903482.299999997</v>
      </c>
      <c r="F252" s="44">
        <f t="shared" si="206"/>
        <v>17794623.669999998</v>
      </c>
      <c r="G252" s="44">
        <f t="shared" si="206"/>
        <v>15250526.890000001</v>
      </c>
      <c r="H252" s="44">
        <f t="shared" si="206"/>
        <v>302999821.36000001</v>
      </c>
      <c r="I252" s="44">
        <f t="shared" si="206"/>
        <v>75095</v>
      </c>
      <c r="J252" s="44">
        <f t="shared" si="206"/>
        <v>3150506.88</v>
      </c>
      <c r="K252" s="44">
        <f t="shared" si="206"/>
        <v>5276138.9600000009</v>
      </c>
      <c r="L252" s="44">
        <f t="shared" si="206"/>
        <v>25408937.329999998</v>
      </c>
      <c r="M252" s="44">
        <f t="shared" si="206"/>
        <v>33910678.170000002</v>
      </c>
      <c r="N252" s="44">
        <f t="shared" si="206"/>
        <v>9392894.3600000013</v>
      </c>
      <c r="O252" s="44">
        <f t="shared" si="206"/>
        <v>6039304.5299999993</v>
      </c>
      <c r="P252" s="44">
        <f t="shared" si="206"/>
        <v>2396188.41</v>
      </c>
      <c r="Q252" s="44">
        <f t="shared" si="206"/>
        <v>1641221.89</v>
      </c>
      <c r="R252" s="44">
        <f t="shared" si="206"/>
        <v>4722387.7699999996</v>
      </c>
      <c r="S252" s="44">
        <f t="shared" si="206"/>
        <v>8280507.1300000008</v>
      </c>
      <c r="T252" s="44">
        <f t="shared" si="206"/>
        <v>3551585.3700000006</v>
      </c>
      <c r="U252" s="44">
        <f t="shared" si="206"/>
        <v>983828.29</v>
      </c>
      <c r="V252" s="44">
        <f t="shared" si="206"/>
        <v>5438974.2699999996</v>
      </c>
      <c r="W252" s="44">
        <f t="shared" si="206"/>
        <v>3807638.2199999997</v>
      </c>
      <c r="X252" s="44">
        <f t="shared" si="206"/>
        <v>11913244.790000001</v>
      </c>
      <c r="Y252" s="44">
        <f t="shared" si="206"/>
        <v>261870001.02000001</v>
      </c>
      <c r="Z252" s="44">
        <f t="shared" si="206"/>
        <v>353948454.21999997</v>
      </c>
      <c r="AA252" s="44">
        <f t="shared" si="206"/>
        <v>169143545.77999997</v>
      </c>
      <c r="AB252" s="45">
        <f t="shared" si="202"/>
        <v>0.67664665913453081</v>
      </c>
      <c r="AC252" s="47"/>
    </row>
    <row r="253" spans="1:29" s="39" customFormat="1" ht="15" customHeight="1" x14ac:dyDescent="0.3">
      <c r="A253" s="36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8"/>
    </row>
    <row r="254" spans="1:29" s="39" customFormat="1" ht="15" customHeight="1" thickBot="1" x14ac:dyDescent="0.35">
      <c r="A254" s="57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9"/>
    </row>
    <row r="255" spans="1:29" s="39" customFormat="1" ht="15" customHeight="1" x14ac:dyDescent="0.35">
      <c r="A255" s="55" t="s">
        <v>68</v>
      </c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8"/>
    </row>
    <row r="256" spans="1:29" s="39" customFormat="1" ht="15" customHeight="1" x14ac:dyDescent="0.3">
      <c r="A256" s="56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8"/>
    </row>
    <row r="257" spans="1:29" s="39" customFormat="1" ht="15" customHeight="1" x14ac:dyDescent="0.35">
      <c r="A257" s="40" t="s">
        <v>69</v>
      </c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8"/>
    </row>
    <row r="258" spans="1:29" s="39" customFormat="1" ht="18" customHeight="1" x14ac:dyDescent="0.3">
      <c r="A258" s="41" t="s">
        <v>36</v>
      </c>
      <c r="B258" s="37">
        <f>B268+B278</f>
        <v>48988000</v>
      </c>
      <c r="C258" s="37">
        <f t="shared" ref="C258:Y263" si="207">C268+C278</f>
        <v>48229789</v>
      </c>
      <c r="D258" s="37">
        <f t="shared" si="207"/>
        <v>-758211</v>
      </c>
      <c r="E258" s="37">
        <f t="shared" si="207"/>
        <v>9775209.6899999995</v>
      </c>
      <c r="F258" s="37">
        <f t="shared" si="207"/>
        <v>13388674.810000002</v>
      </c>
      <c r="G258" s="37">
        <f t="shared" si="207"/>
        <v>8782809.629999999</v>
      </c>
      <c r="H258" s="37">
        <f t="shared" si="207"/>
        <v>14026493.15</v>
      </c>
      <c r="I258" s="37">
        <f t="shared" si="207"/>
        <v>0</v>
      </c>
      <c r="J258" s="37">
        <f t="shared" si="207"/>
        <v>0</v>
      </c>
      <c r="K258" s="37">
        <f t="shared" si="207"/>
        <v>0</v>
      </c>
      <c r="L258" s="37">
        <f t="shared" si="207"/>
        <v>578367.32000000007</v>
      </c>
      <c r="M258" s="37">
        <f t="shared" si="207"/>
        <v>578367.32000000007</v>
      </c>
      <c r="N258" s="37">
        <f t="shared" si="207"/>
        <v>2794809.92</v>
      </c>
      <c r="O258" s="37">
        <f t="shared" si="207"/>
        <v>3522024.9699999997</v>
      </c>
      <c r="P258" s="37">
        <f t="shared" si="207"/>
        <v>3458374.8</v>
      </c>
      <c r="Q258" s="37">
        <f t="shared" si="207"/>
        <v>3148452.09</v>
      </c>
      <c r="R258" s="37">
        <f t="shared" si="207"/>
        <v>8761132.7200000007</v>
      </c>
      <c r="S258" s="37">
        <f t="shared" si="207"/>
        <v>1479090.0000000002</v>
      </c>
      <c r="T258" s="37">
        <f t="shared" si="207"/>
        <v>5119632.9000000004</v>
      </c>
      <c r="U258" s="37">
        <f t="shared" si="207"/>
        <v>191554.97</v>
      </c>
      <c r="V258" s="37">
        <f t="shared" si="207"/>
        <v>3471621.76</v>
      </c>
      <c r="W258" s="37">
        <f t="shared" si="207"/>
        <v>4721213.3499999996</v>
      </c>
      <c r="X258" s="37">
        <f t="shared" si="207"/>
        <v>3380100.71</v>
      </c>
      <c r="Y258" s="37">
        <f t="shared" si="207"/>
        <v>5346811.7699999996</v>
      </c>
      <c r="Z258" s="37">
        <f>SUM(M258:Y258)</f>
        <v>45973187.280000001</v>
      </c>
      <c r="AA258" s="37">
        <f>B258-Z258</f>
        <v>3014812.7199999988</v>
      </c>
      <c r="AB258" s="42">
        <f>Z258/B258</f>
        <v>0.93845813831958846</v>
      </c>
      <c r="AC258" s="38"/>
    </row>
    <row r="259" spans="1:29" s="39" customFormat="1" ht="18" customHeight="1" x14ac:dyDescent="0.3">
      <c r="A259" s="41" t="s">
        <v>37</v>
      </c>
      <c r="B259" s="37">
        <f t="shared" ref="B259:Q263" si="208">B269+B279</f>
        <v>67355000</v>
      </c>
      <c r="C259" s="37">
        <f t="shared" si="208"/>
        <v>35570020.399999999</v>
      </c>
      <c r="D259" s="37">
        <f t="shared" si="208"/>
        <v>-31784979.600000001</v>
      </c>
      <c r="E259" s="37">
        <f t="shared" si="208"/>
        <v>5721659.1500000004</v>
      </c>
      <c r="F259" s="37">
        <f t="shared" si="208"/>
        <v>9177882.3599999994</v>
      </c>
      <c r="G259" s="37">
        <f t="shared" si="208"/>
        <v>10295110.060000001</v>
      </c>
      <c r="H259" s="37">
        <f t="shared" si="208"/>
        <v>22968460.579999998</v>
      </c>
      <c r="I259" s="37">
        <f t="shared" si="208"/>
        <v>970256.62000000011</v>
      </c>
      <c r="J259" s="37">
        <f t="shared" si="208"/>
        <v>4817174.3100000005</v>
      </c>
      <c r="K259" s="37">
        <f t="shared" si="208"/>
        <v>6351072.75</v>
      </c>
      <c r="L259" s="37">
        <f t="shared" si="208"/>
        <v>13827701.470000001</v>
      </c>
      <c r="M259" s="37">
        <f t="shared" si="208"/>
        <v>25966205.150000002</v>
      </c>
      <c r="N259" s="37">
        <f t="shared" si="208"/>
        <v>807507.08000000007</v>
      </c>
      <c r="O259" s="37">
        <f t="shared" si="208"/>
        <v>1882582.82</v>
      </c>
      <c r="P259" s="37">
        <f t="shared" si="208"/>
        <v>2061312.63</v>
      </c>
      <c r="Q259" s="37">
        <f t="shared" si="208"/>
        <v>789620.91</v>
      </c>
      <c r="R259" s="37">
        <f t="shared" si="207"/>
        <v>1382039.5299999998</v>
      </c>
      <c r="S259" s="37">
        <f t="shared" si="207"/>
        <v>2189047.61</v>
      </c>
      <c r="T259" s="37">
        <f t="shared" si="207"/>
        <v>1352473.94</v>
      </c>
      <c r="U259" s="37">
        <f t="shared" si="207"/>
        <v>1248123.58</v>
      </c>
      <c r="V259" s="37">
        <f t="shared" si="207"/>
        <v>1343439.79</v>
      </c>
      <c r="W259" s="37">
        <f t="shared" si="207"/>
        <v>2606878.87</v>
      </c>
      <c r="X259" s="37">
        <f t="shared" si="207"/>
        <v>2473813.14</v>
      </c>
      <c r="Y259" s="37">
        <f t="shared" si="207"/>
        <v>4060067.0999999996</v>
      </c>
      <c r="Z259" s="37">
        <f t="shared" ref="Z259:Z261" si="209">SUM(M259:Y259)</f>
        <v>48163112.149999999</v>
      </c>
      <c r="AA259" s="37">
        <f t="shared" ref="AA259:AA261" si="210">B259-Z259</f>
        <v>19191887.850000001</v>
      </c>
      <c r="AB259" s="42">
        <f t="shared" ref="AB259:AB264" si="211">Z259/B259</f>
        <v>0.71506365006309847</v>
      </c>
      <c r="AC259" s="38"/>
    </row>
    <row r="260" spans="1:29" s="39" customFormat="1" ht="18" customHeight="1" x14ac:dyDescent="0.3">
      <c r="A260" s="41" t="s">
        <v>38</v>
      </c>
      <c r="B260" s="37">
        <f t="shared" si="208"/>
        <v>0</v>
      </c>
      <c r="C260" s="37">
        <f t="shared" si="207"/>
        <v>0</v>
      </c>
      <c r="D260" s="37">
        <f t="shared" si="207"/>
        <v>0</v>
      </c>
      <c r="E260" s="37">
        <f t="shared" si="207"/>
        <v>0</v>
      </c>
      <c r="F260" s="37">
        <f t="shared" si="207"/>
        <v>0</v>
      </c>
      <c r="G260" s="37">
        <f t="shared" si="207"/>
        <v>0</v>
      </c>
      <c r="H260" s="37">
        <f t="shared" si="207"/>
        <v>0</v>
      </c>
      <c r="I260" s="37">
        <f t="shared" si="207"/>
        <v>0</v>
      </c>
      <c r="J260" s="37">
        <f t="shared" si="207"/>
        <v>0</v>
      </c>
      <c r="K260" s="37">
        <f t="shared" si="207"/>
        <v>0</v>
      </c>
      <c r="L260" s="37">
        <f t="shared" si="207"/>
        <v>0</v>
      </c>
      <c r="M260" s="37">
        <f t="shared" si="207"/>
        <v>0</v>
      </c>
      <c r="N260" s="37">
        <f t="shared" si="207"/>
        <v>0</v>
      </c>
      <c r="O260" s="37">
        <f t="shared" si="207"/>
        <v>0</v>
      </c>
      <c r="P260" s="37">
        <f t="shared" si="207"/>
        <v>0</v>
      </c>
      <c r="Q260" s="37">
        <f t="shared" si="207"/>
        <v>0</v>
      </c>
      <c r="R260" s="37">
        <f t="shared" si="207"/>
        <v>0</v>
      </c>
      <c r="S260" s="37">
        <f t="shared" si="207"/>
        <v>0</v>
      </c>
      <c r="T260" s="37">
        <f t="shared" si="207"/>
        <v>0</v>
      </c>
      <c r="U260" s="37">
        <f t="shared" si="207"/>
        <v>0</v>
      </c>
      <c r="V260" s="37">
        <f t="shared" si="207"/>
        <v>0</v>
      </c>
      <c r="W260" s="37">
        <f t="shared" si="207"/>
        <v>0</v>
      </c>
      <c r="X260" s="37">
        <f t="shared" si="207"/>
        <v>0</v>
      </c>
      <c r="Y260" s="37">
        <f t="shared" si="207"/>
        <v>0</v>
      </c>
      <c r="Z260" s="37">
        <f t="shared" si="209"/>
        <v>0</v>
      </c>
      <c r="AA260" s="37">
        <f t="shared" si="210"/>
        <v>0</v>
      </c>
      <c r="AB260" s="42"/>
      <c r="AC260" s="38"/>
    </row>
    <row r="261" spans="1:29" s="39" customFormat="1" ht="18" customHeight="1" x14ac:dyDescent="0.3">
      <c r="A261" s="41" t="s">
        <v>39</v>
      </c>
      <c r="B261" s="37">
        <f t="shared" si="208"/>
        <v>0</v>
      </c>
      <c r="C261" s="37">
        <f t="shared" si="207"/>
        <v>0</v>
      </c>
      <c r="D261" s="37">
        <f t="shared" si="207"/>
        <v>0</v>
      </c>
      <c r="E261" s="37">
        <f t="shared" si="207"/>
        <v>0</v>
      </c>
      <c r="F261" s="37">
        <f t="shared" si="207"/>
        <v>0</v>
      </c>
      <c r="G261" s="37">
        <f t="shared" si="207"/>
        <v>0</v>
      </c>
      <c r="H261" s="37">
        <f t="shared" si="207"/>
        <v>0</v>
      </c>
      <c r="I261" s="37">
        <f t="shared" si="207"/>
        <v>0</v>
      </c>
      <c r="J261" s="37">
        <f t="shared" si="207"/>
        <v>0</v>
      </c>
      <c r="K261" s="37">
        <f t="shared" si="207"/>
        <v>0</v>
      </c>
      <c r="L261" s="37">
        <f t="shared" si="207"/>
        <v>0</v>
      </c>
      <c r="M261" s="37">
        <f t="shared" si="207"/>
        <v>0</v>
      </c>
      <c r="N261" s="37">
        <f t="shared" si="207"/>
        <v>0</v>
      </c>
      <c r="O261" s="37">
        <f t="shared" si="207"/>
        <v>0</v>
      </c>
      <c r="P261" s="37">
        <f t="shared" si="207"/>
        <v>0</v>
      </c>
      <c r="Q261" s="37">
        <f t="shared" si="207"/>
        <v>0</v>
      </c>
      <c r="R261" s="37">
        <f t="shared" si="207"/>
        <v>0</v>
      </c>
      <c r="S261" s="37">
        <f t="shared" si="207"/>
        <v>0</v>
      </c>
      <c r="T261" s="37">
        <f t="shared" si="207"/>
        <v>0</v>
      </c>
      <c r="U261" s="37">
        <f t="shared" si="207"/>
        <v>0</v>
      </c>
      <c r="V261" s="37">
        <f t="shared" si="207"/>
        <v>0</v>
      </c>
      <c r="W261" s="37">
        <f t="shared" si="207"/>
        <v>0</v>
      </c>
      <c r="X261" s="37">
        <f t="shared" si="207"/>
        <v>0</v>
      </c>
      <c r="Y261" s="37">
        <f t="shared" si="207"/>
        <v>0</v>
      </c>
      <c r="Z261" s="37">
        <f t="shared" si="209"/>
        <v>0</v>
      </c>
      <c r="AA261" s="37">
        <f t="shared" si="210"/>
        <v>0</v>
      </c>
      <c r="AB261" s="42"/>
      <c r="AC261" s="38"/>
    </row>
    <row r="262" spans="1:29" s="39" customFormat="1" ht="18" customHeight="1" x14ac:dyDescent="0.3">
      <c r="A262" s="43" t="s">
        <v>40</v>
      </c>
      <c r="B262" s="44">
        <f>SUM(B258:B261)</f>
        <v>116343000</v>
      </c>
      <c r="C262" s="44">
        <f t="shared" ref="C262:AA262" si="212">SUM(C258:C261)</f>
        <v>83799809.400000006</v>
      </c>
      <c r="D262" s="44">
        <f t="shared" si="212"/>
        <v>-32543190.600000001</v>
      </c>
      <c r="E262" s="44">
        <f t="shared" si="212"/>
        <v>15496868.84</v>
      </c>
      <c r="F262" s="44">
        <f t="shared" si="212"/>
        <v>22566557.170000002</v>
      </c>
      <c r="G262" s="44">
        <f t="shared" si="212"/>
        <v>19077919.689999998</v>
      </c>
      <c r="H262" s="44">
        <f t="shared" si="212"/>
        <v>36994953.729999997</v>
      </c>
      <c r="I262" s="44">
        <f t="shared" si="212"/>
        <v>970256.62000000011</v>
      </c>
      <c r="J262" s="44">
        <f t="shared" si="212"/>
        <v>4817174.3100000005</v>
      </c>
      <c r="K262" s="44">
        <f t="shared" si="212"/>
        <v>6351072.75</v>
      </c>
      <c r="L262" s="44">
        <f t="shared" si="212"/>
        <v>14406068.790000001</v>
      </c>
      <c r="M262" s="44">
        <f t="shared" si="212"/>
        <v>26544572.470000003</v>
      </c>
      <c r="N262" s="44">
        <f t="shared" si="212"/>
        <v>3602317</v>
      </c>
      <c r="O262" s="44">
        <f t="shared" si="212"/>
        <v>5404607.79</v>
      </c>
      <c r="P262" s="44">
        <f t="shared" si="212"/>
        <v>5519687.4299999997</v>
      </c>
      <c r="Q262" s="44">
        <f t="shared" si="212"/>
        <v>3938073</v>
      </c>
      <c r="R262" s="44">
        <f t="shared" si="212"/>
        <v>10143172.25</v>
      </c>
      <c r="S262" s="44">
        <f t="shared" si="212"/>
        <v>3668137.6100000003</v>
      </c>
      <c r="T262" s="44">
        <f t="shared" si="212"/>
        <v>6472106.8399999999</v>
      </c>
      <c r="U262" s="44">
        <f t="shared" si="212"/>
        <v>1439678.55</v>
      </c>
      <c r="V262" s="44">
        <f t="shared" si="212"/>
        <v>4815061.55</v>
      </c>
      <c r="W262" s="44">
        <f t="shared" si="212"/>
        <v>7328092.2199999997</v>
      </c>
      <c r="X262" s="44">
        <f t="shared" si="212"/>
        <v>5853913.8499999996</v>
      </c>
      <c r="Y262" s="44">
        <f t="shared" si="212"/>
        <v>9406878.8699999992</v>
      </c>
      <c r="Z262" s="44">
        <f t="shared" si="212"/>
        <v>94136299.430000007</v>
      </c>
      <c r="AA262" s="44">
        <f t="shared" si="212"/>
        <v>22206700.57</v>
      </c>
      <c r="AB262" s="45">
        <f t="shared" si="211"/>
        <v>0.80912731689916895</v>
      </c>
      <c r="AC262" s="38"/>
    </row>
    <row r="263" spans="1:29" s="39" customFormat="1" ht="18" customHeight="1" x14ac:dyDescent="0.3">
      <c r="A263" s="46" t="s">
        <v>41</v>
      </c>
      <c r="B263" s="37">
        <f t="shared" si="208"/>
        <v>3649000</v>
      </c>
      <c r="C263" s="37">
        <f t="shared" si="207"/>
        <v>3649000</v>
      </c>
      <c r="D263" s="37">
        <f t="shared" si="207"/>
        <v>0</v>
      </c>
      <c r="E263" s="37">
        <f t="shared" si="207"/>
        <v>1018326.36</v>
      </c>
      <c r="F263" s="37">
        <f t="shared" si="207"/>
        <v>1021921.48</v>
      </c>
      <c r="G263" s="37">
        <f t="shared" si="207"/>
        <v>1054008.8500000001</v>
      </c>
      <c r="H263" s="37">
        <f t="shared" si="207"/>
        <v>499239.3</v>
      </c>
      <c r="I263" s="37">
        <f t="shared" si="207"/>
        <v>0</v>
      </c>
      <c r="J263" s="37">
        <f t="shared" si="207"/>
        <v>0</v>
      </c>
      <c r="K263" s="37">
        <f t="shared" si="207"/>
        <v>0</v>
      </c>
      <c r="L263" s="37">
        <f t="shared" si="207"/>
        <v>0</v>
      </c>
      <c r="M263" s="37">
        <f t="shared" si="207"/>
        <v>0</v>
      </c>
      <c r="N263" s="37">
        <f t="shared" si="207"/>
        <v>321726.2</v>
      </c>
      <c r="O263" s="37">
        <f t="shared" si="207"/>
        <v>358161.62</v>
      </c>
      <c r="P263" s="37">
        <f t="shared" si="207"/>
        <v>338438.54</v>
      </c>
      <c r="Q263" s="37">
        <f t="shared" si="207"/>
        <v>361651.44</v>
      </c>
      <c r="R263" s="37">
        <f t="shared" si="207"/>
        <v>333470.16000000003</v>
      </c>
      <c r="S263" s="37">
        <f t="shared" si="207"/>
        <v>326799.88</v>
      </c>
      <c r="T263" s="37">
        <f t="shared" si="207"/>
        <v>342458.33999999997</v>
      </c>
      <c r="U263" s="37">
        <f t="shared" si="207"/>
        <v>74843.700000000012</v>
      </c>
      <c r="V263" s="37">
        <f t="shared" si="207"/>
        <v>636706.80999999994</v>
      </c>
      <c r="W263" s="37">
        <f t="shared" si="207"/>
        <v>359706.42</v>
      </c>
      <c r="X263" s="37">
        <f t="shared" si="207"/>
        <v>139532.88</v>
      </c>
      <c r="Y263" s="37">
        <f t="shared" si="207"/>
        <v>0</v>
      </c>
      <c r="Z263" s="37">
        <f t="shared" ref="Z263" si="213">SUM(M263:Y263)</f>
        <v>3593495.9899999998</v>
      </c>
      <c r="AA263" s="37">
        <f t="shared" ref="AA263" si="214">B263-Z263</f>
        <v>55504.010000000242</v>
      </c>
      <c r="AB263" s="42">
        <f t="shared" si="211"/>
        <v>0.98478925459029865</v>
      </c>
      <c r="AC263" s="38"/>
    </row>
    <row r="264" spans="1:29" s="39" customFormat="1" ht="18" customHeight="1" x14ac:dyDescent="0.3">
      <c r="A264" s="43" t="s">
        <v>42</v>
      </c>
      <c r="B264" s="44">
        <f>B263+B262</f>
        <v>119992000</v>
      </c>
      <c r="C264" s="44">
        <f t="shared" ref="C264:AA264" si="215">C263+C262</f>
        <v>87448809.400000006</v>
      </c>
      <c r="D264" s="44">
        <f t="shared" si="215"/>
        <v>-32543190.600000001</v>
      </c>
      <c r="E264" s="44">
        <f t="shared" si="215"/>
        <v>16515195.199999999</v>
      </c>
      <c r="F264" s="44">
        <f t="shared" si="215"/>
        <v>23588478.650000002</v>
      </c>
      <c r="G264" s="44">
        <f t="shared" si="215"/>
        <v>20131928.539999999</v>
      </c>
      <c r="H264" s="44">
        <f t="shared" si="215"/>
        <v>37494193.029999994</v>
      </c>
      <c r="I264" s="44">
        <f t="shared" si="215"/>
        <v>970256.62000000011</v>
      </c>
      <c r="J264" s="44">
        <f t="shared" si="215"/>
        <v>4817174.3100000005</v>
      </c>
      <c r="K264" s="44">
        <f t="shared" si="215"/>
        <v>6351072.75</v>
      </c>
      <c r="L264" s="44">
        <f t="shared" si="215"/>
        <v>14406068.790000001</v>
      </c>
      <c r="M264" s="44">
        <f t="shared" si="215"/>
        <v>26544572.470000003</v>
      </c>
      <c r="N264" s="44">
        <f t="shared" si="215"/>
        <v>3924043.2</v>
      </c>
      <c r="O264" s="44">
        <f t="shared" si="215"/>
        <v>5762769.4100000001</v>
      </c>
      <c r="P264" s="44">
        <f t="shared" si="215"/>
        <v>5858125.9699999997</v>
      </c>
      <c r="Q264" s="44">
        <f t="shared" si="215"/>
        <v>4299724.4400000004</v>
      </c>
      <c r="R264" s="44">
        <f t="shared" si="215"/>
        <v>10476642.41</v>
      </c>
      <c r="S264" s="44">
        <f t="shared" si="215"/>
        <v>3994937.49</v>
      </c>
      <c r="T264" s="44">
        <f t="shared" si="215"/>
        <v>6814565.1799999997</v>
      </c>
      <c r="U264" s="44">
        <f t="shared" si="215"/>
        <v>1514522.25</v>
      </c>
      <c r="V264" s="44">
        <f t="shared" si="215"/>
        <v>5451768.3599999994</v>
      </c>
      <c r="W264" s="44">
        <f t="shared" si="215"/>
        <v>7687798.6399999997</v>
      </c>
      <c r="X264" s="44">
        <f t="shared" si="215"/>
        <v>5993446.7299999995</v>
      </c>
      <c r="Y264" s="44">
        <f t="shared" si="215"/>
        <v>9406878.8699999992</v>
      </c>
      <c r="Z264" s="44">
        <f t="shared" si="215"/>
        <v>97729795.420000002</v>
      </c>
      <c r="AA264" s="44">
        <f t="shared" si="215"/>
        <v>22262204.580000002</v>
      </c>
      <c r="AB264" s="45">
        <f t="shared" si="211"/>
        <v>0.81446925978398566</v>
      </c>
      <c r="AC264" s="47"/>
    </row>
    <row r="265" spans="1:29" s="39" customFormat="1" ht="15" customHeight="1" x14ac:dyDescent="0.3">
      <c r="A265" s="36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8"/>
    </row>
    <row r="266" spans="1:29" s="39" customFormat="1" ht="15" customHeight="1" x14ac:dyDescent="0.3">
      <c r="A266" s="36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8"/>
    </row>
    <row r="267" spans="1:29" s="39" customFormat="1" ht="15" customHeight="1" x14ac:dyDescent="0.35">
      <c r="A267" s="40" t="s">
        <v>70</v>
      </c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8"/>
    </row>
    <row r="268" spans="1:29" s="39" customFormat="1" ht="18" customHeight="1" x14ac:dyDescent="0.3">
      <c r="A268" s="41" t="s">
        <v>36</v>
      </c>
      <c r="B268" s="37">
        <f>[1]consoCURRENT!E5564</f>
        <v>24830000</v>
      </c>
      <c r="C268" s="37">
        <f>[1]consoCURRENT!F5564</f>
        <v>24830000</v>
      </c>
      <c r="D268" s="37">
        <f>[1]consoCURRENT!G5564</f>
        <v>0</v>
      </c>
      <c r="E268" s="37">
        <f>[1]consoCURRENT!H5564</f>
        <v>5665748.4099999992</v>
      </c>
      <c r="F268" s="37">
        <f>[1]consoCURRENT!I5564</f>
        <v>6907468.5100000007</v>
      </c>
      <c r="G268" s="37">
        <f>[1]consoCURRENT!J5564</f>
        <v>5921990.0300000003</v>
      </c>
      <c r="H268" s="37">
        <f>[1]consoCURRENT!K5564</f>
        <v>6334656.3300000001</v>
      </c>
      <c r="I268" s="37">
        <f>[1]consoCURRENT!L5564</f>
        <v>0</v>
      </c>
      <c r="J268" s="37">
        <f>[1]consoCURRENT!M5564</f>
        <v>0</v>
      </c>
      <c r="K268" s="37">
        <f>[1]consoCURRENT!N5564</f>
        <v>0</v>
      </c>
      <c r="L268" s="37">
        <f>[1]consoCURRENT!O5564</f>
        <v>0</v>
      </c>
      <c r="M268" s="37">
        <f>[1]consoCURRENT!P5564</f>
        <v>0</v>
      </c>
      <c r="N268" s="37">
        <f>[1]consoCURRENT!Q5564</f>
        <v>1561852.84</v>
      </c>
      <c r="O268" s="37">
        <f>[1]consoCURRENT!R5564</f>
        <v>2093649.8699999999</v>
      </c>
      <c r="P268" s="37">
        <f>[1]consoCURRENT!S5564</f>
        <v>2010245.6999999997</v>
      </c>
      <c r="Q268" s="37">
        <f>[1]consoCURRENT!T5564</f>
        <v>1811595.41</v>
      </c>
      <c r="R268" s="37">
        <f>[1]consoCURRENT!U5564</f>
        <v>4950538.29</v>
      </c>
      <c r="S268" s="37">
        <f>[1]consoCURRENT!V5564</f>
        <v>145334.81</v>
      </c>
      <c r="T268" s="37">
        <f>[1]consoCURRENT!W5564</f>
        <v>3726057.74</v>
      </c>
      <c r="U268" s="37">
        <f>[1]consoCURRENT!X5564</f>
        <v>166860.76999999999</v>
      </c>
      <c r="V268" s="37">
        <f>[1]consoCURRENT!Y5564</f>
        <v>2029071.52</v>
      </c>
      <c r="W268" s="37">
        <f>[1]consoCURRENT!Z5564</f>
        <v>1996565.83</v>
      </c>
      <c r="X268" s="37">
        <f>[1]consoCURRENT!AA5564</f>
        <v>1960540.5</v>
      </c>
      <c r="Y268" s="37">
        <f>[1]consoCURRENT!AB5564</f>
        <v>2377550</v>
      </c>
      <c r="Z268" s="37">
        <f>SUM(M268:Y268)</f>
        <v>24829863.280000001</v>
      </c>
      <c r="AA268" s="37">
        <f>B268-Z268</f>
        <v>136.71999999880791</v>
      </c>
      <c r="AB268" s="42">
        <f>Z268/B268</f>
        <v>0.99999449375755145</v>
      </c>
      <c r="AC268" s="38"/>
    </row>
    <row r="269" spans="1:29" s="39" customFormat="1" ht="18" customHeight="1" x14ac:dyDescent="0.3">
      <c r="A269" s="41" t="s">
        <v>37</v>
      </c>
      <c r="B269" s="37">
        <f>[1]consoCURRENT!E5676</f>
        <v>24211000</v>
      </c>
      <c r="C269" s="37">
        <f>[1]consoCURRENT!F5676</f>
        <v>20731382.16</v>
      </c>
      <c r="D269" s="37">
        <f>[1]consoCURRENT!G5676</f>
        <v>-3479617.84</v>
      </c>
      <c r="E269" s="37">
        <f>[1]consoCURRENT!H5676</f>
        <v>3119854.94</v>
      </c>
      <c r="F269" s="37">
        <f>[1]consoCURRENT!I5676</f>
        <v>2459149.2599999998</v>
      </c>
      <c r="G269" s="37">
        <f>[1]consoCURRENT!J5676</f>
        <v>2668267.1</v>
      </c>
      <c r="H269" s="37">
        <f>[1]consoCURRENT!K5676</f>
        <v>5525809.3100000005</v>
      </c>
      <c r="I269" s="37">
        <f>[1]consoCURRENT!L5676</f>
        <v>49700</v>
      </c>
      <c r="J269" s="37">
        <f>[1]consoCURRENT!M5676</f>
        <v>899951.63</v>
      </c>
      <c r="K269" s="37">
        <f>[1]consoCURRENT!N5676</f>
        <v>678689.5</v>
      </c>
      <c r="L269" s="37">
        <f>[1]consoCURRENT!O5676</f>
        <v>1738887.44</v>
      </c>
      <c r="M269" s="37">
        <f>[1]consoCURRENT!P5676</f>
        <v>3367228.57</v>
      </c>
      <c r="N269" s="37">
        <f>[1]consoCURRENT!Q5676</f>
        <v>785783.08000000007</v>
      </c>
      <c r="O269" s="37">
        <f>[1]consoCURRENT!R5676</f>
        <v>1065791.52</v>
      </c>
      <c r="P269" s="37">
        <f>[1]consoCURRENT!S5676</f>
        <v>1218580.3399999999</v>
      </c>
      <c r="Q269" s="37">
        <f>[1]consoCURRENT!T5676</f>
        <v>268822.45</v>
      </c>
      <c r="R269" s="37">
        <f>[1]consoCURRENT!U5676</f>
        <v>471910.39</v>
      </c>
      <c r="S269" s="37">
        <f>[1]consoCURRENT!V5676</f>
        <v>818464.78999999992</v>
      </c>
      <c r="T269" s="37">
        <f>[1]consoCURRENT!W5676</f>
        <v>585107.31000000006</v>
      </c>
      <c r="U269" s="37">
        <f>[1]consoCURRENT!X5676</f>
        <v>701403.03</v>
      </c>
      <c r="V269" s="37">
        <f>[1]consoCURRENT!Y5676</f>
        <v>703067.26</v>
      </c>
      <c r="W269" s="37">
        <f>[1]consoCURRENT!Z5676</f>
        <v>1312894.75</v>
      </c>
      <c r="X269" s="37">
        <f>[1]consoCURRENT!AA5676</f>
        <v>697774.82</v>
      </c>
      <c r="Y269" s="37">
        <f>[1]consoCURRENT!AB5676</f>
        <v>1776252.2999999998</v>
      </c>
      <c r="Z269" s="37">
        <f t="shared" ref="Z269:Z271" si="216">SUM(M269:Y269)</f>
        <v>13773080.609999999</v>
      </c>
      <c r="AA269" s="37">
        <f t="shared" ref="AA269:AA271" si="217">B269-Z269</f>
        <v>10437919.390000001</v>
      </c>
      <c r="AB269" s="42">
        <f t="shared" ref="AB269:AB274" si="218">Z269/B269</f>
        <v>0.56887698195035308</v>
      </c>
      <c r="AC269" s="38"/>
    </row>
    <row r="270" spans="1:29" s="39" customFormat="1" ht="18" customHeight="1" x14ac:dyDescent="0.3">
      <c r="A270" s="41" t="s">
        <v>38</v>
      </c>
      <c r="B270" s="37">
        <f>[1]consoCURRENT!E5682</f>
        <v>0</v>
      </c>
      <c r="C270" s="37">
        <f>[1]consoCURRENT!F5682</f>
        <v>0</v>
      </c>
      <c r="D270" s="37">
        <f>[1]consoCURRENT!G5682</f>
        <v>0</v>
      </c>
      <c r="E270" s="37">
        <f>[1]consoCURRENT!H5682</f>
        <v>0</v>
      </c>
      <c r="F270" s="37">
        <f>[1]consoCURRENT!I5682</f>
        <v>0</v>
      </c>
      <c r="G270" s="37">
        <f>[1]consoCURRENT!J5682</f>
        <v>0</v>
      </c>
      <c r="H270" s="37">
        <f>[1]consoCURRENT!K5682</f>
        <v>0</v>
      </c>
      <c r="I270" s="37">
        <f>[1]consoCURRENT!L5682</f>
        <v>0</v>
      </c>
      <c r="J270" s="37">
        <f>[1]consoCURRENT!M5682</f>
        <v>0</v>
      </c>
      <c r="K270" s="37">
        <f>[1]consoCURRENT!N5682</f>
        <v>0</v>
      </c>
      <c r="L270" s="37">
        <f>[1]consoCURRENT!O5682</f>
        <v>0</v>
      </c>
      <c r="M270" s="37">
        <f>[1]consoCURRENT!P5682</f>
        <v>0</v>
      </c>
      <c r="N270" s="37">
        <f>[1]consoCURRENT!Q5682</f>
        <v>0</v>
      </c>
      <c r="O270" s="37">
        <f>[1]consoCURRENT!R5682</f>
        <v>0</v>
      </c>
      <c r="P270" s="37">
        <f>[1]consoCURRENT!S5682</f>
        <v>0</v>
      </c>
      <c r="Q270" s="37">
        <f>[1]consoCURRENT!T5682</f>
        <v>0</v>
      </c>
      <c r="R270" s="37">
        <f>[1]consoCURRENT!U5682</f>
        <v>0</v>
      </c>
      <c r="S270" s="37">
        <f>[1]consoCURRENT!V5682</f>
        <v>0</v>
      </c>
      <c r="T270" s="37">
        <f>[1]consoCURRENT!W5682</f>
        <v>0</v>
      </c>
      <c r="U270" s="37">
        <f>[1]consoCURRENT!X5682</f>
        <v>0</v>
      </c>
      <c r="V270" s="37">
        <f>[1]consoCURRENT!Y5682</f>
        <v>0</v>
      </c>
      <c r="W270" s="37">
        <f>[1]consoCURRENT!Z5682</f>
        <v>0</v>
      </c>
      <c r="X270" s="37">
        <f>[1]consoCURRENT!AA5682</f>
        <v>0</v>
      </c>
      <c r="Y270" s="37">
        <f>[1]consoCURRENT!AB5682</f>
        <v>0</v>
      </c>
      <c r="Z270" s="37">
        <f t="shared" si="216"/>
        <v>0</v>
      </c>
      <c r="AA270" s="37">
        <f t="shared" si="217"/>
        <v>0</v>
      </c>
      <c r="AB270" s="42"/>
      <c r="AC270" s="38"/>
    </row>
    <row r="271" spans="1:29" s="39" customFormat="1" ht="18" customHeight="1" x14ac:dyDescent="0.3">
      <c r="A271" s="41" t="s">
        <v>39</v>
      </c>
      <c r="B271" s="37">
        <f>[1]consoCURRENT!E5711</f>
        <v>0</v>
      </c>
      <c r="C271" s="37">
        <f>[1]consoCURRENT!F5711</f>
        <v>0</v>
      </c>
      <c r="D271" s="37">
        <f>[1]consoCURRENT!G5711</f>
        <v>0</v>
      </c>
      <c r="E271" s="37">
        <f>[1]consoCURRENT!H5711</f>
        <v>0</v>
      </c>
      <c r="F271" s="37">
        <f>[1]consoCURRENT!I5711</f>
        <v>0</v>
      </c>
      <c r="G271" s="37">
        <f>[1]consoCURRENT!J5711</f>
        <v>0</v>
      </c>
      <c r="H271" s="37">
        <f>[1]consoCURRENT!K5711</f>
        <v>0</v>
      </c>
      <c r="I271" s="37">
        <f>[1]consoCURRENT!L5711</f>
        <v>0</v>
      </c>
      <c r="J271" s="37">
        <f>[1]consoCURRENT!M5711</f>
        <v>0</v>
      </c>
      <c r="K271" s="37">
        <f>[1]consoCURRENT!N5711</f>
        <v>0</v>
      </c>
      <c r="L271" s="37">
        <f>[1]consoCURRENT!O5711</f>
        <v>0</v>
      </c>
      <c r="M271" s="37">
        <f>[1]consoCURRENT!P5711</f>
        <v>0</v>
      </c>
      <c r="N271" s="37">
        <f>[1]consoCURRENT!Q5711</f>
        <v>0</v>
      </c>
      <c r="O271" s="37">
        <f>[1]consoCURRENT!R5711</f>
        <v>0</v>
      </c>
      <c r="P271" s="37">
        <f>[1]consoCURRENT!S5711</f>
        <v>0</v>
      </c>
      <c r="Q271" s="37">
        <f>[1]consoCURRENT!T5711</f>
        <v>0</v>
      </c>
      <c r="R271" s="37">
        <f>[1]consoCURRENT!U5711</f>
        <v>0</v>
      </c>
      <c r="S271" s="37">
        <f>[1]consoCURRENT!V5711</f>
        <v>0</v>
      </c>
      <c r="T271" s="37">
        <f>[1]consoCURRENT!W5711</f>
        <v>0</v>
      </c>
      <c r="U271" s="37">
        <f>[1]consoCURRENT!X5711</f>
        <v>0</v>
      </c>
      <c r="V271" s="37">
        <f>[1]consoCURRENT!Y5711</f>
        <v>0</v>
      </c>
      <c r="W271" s="37">
        <f>[1]consoCURRENT!Z5711</f>
        <v>0</v>
      </c>
      <c r="X271" s="37">
        <f>[1]consoCURRENT!AA5711</f>
        <v>0</v>
      </c>
      <c r="Y271" s="37">
        <f>[1]consoCURRENT!AB5711</f>
        <v>0</v>
      </c>
      <c r="Z271" s="37">
        <f t="shared" si="216"/>
        <v>0</v>
      </c>
      <c r="AA271" s="37">
        <f t="shared" si="217"/>
        <v>0</v>
      </c>
      <c r="AB271" s="42"/>
      <c r="AC271" s="38"/>
    </row>
    <row r="272" spans="1:29" s="39" customFormat="1" ht="18" customHeight="1" x14ac:dyDescent="0.3">
      <c r="A272" s="43" t="s">
        <v>40</v>
      </c>
      <c r="B272" s="44">
        <f>SUM(B268:B271)</f>
        <v>49041000</v>
      </c>
      <c r="C272" s="44">
        <f t="shared" ref="C272:AA272" si="219">SUM(C268:C271)</f>
        <v>45561382.159999996</v>
      </c>
      <c r="D272" s="44">
        <f t="shared" si="219"/>
        <v>-3479617.84</v>
      </c>
      <c r="E272" s="44">
        <f t="shared" si="219"/>
        <v>8785603.3499999996</v>
      </c>
      <c r="F272" s="44">
        <f t="shared" si="219"/>
        <v>9366617.7699999996</v>
      </c>
      <c r="G272" s="44">
        <f t="shared" si="219"/>
        <v>8590257.1300000008</v>
      </c>
      <c r="H272" s="44">
        <f t="shared" si="219"/>
        <v>11860465.640000001</v>
      </c>
      <c r="I272" s="44">
        <f t="shared" si="219"/>
        <v>49700</v>
      </c>
      <c r="J272" s="44">
        <f t="shared" si="219"/>
        <v>899951.63</v>
      </c>
      <c r="K272" s="44">
        <f t="shared" si="219"/>
        <v>678689.5</v>
      </c>
      <c r="L272" s="44">
        <f t="shared" si="219"/>
        <v>1738887.44</v>
      </c>
      <c r="M272" s="44">
        <f t="shared" si="219"/>
        <v>3367228.57</v>
      </c>
      <c r="N272" s="44">
        <f t="shared" si="219"/>
        <v>2347635.92</v>
      </c>
      <c r="O272" s="44">
        <f t="shared" si="219"/>
        <v>3159441.3899999997</v>
      </c>
      <c r="P272" s="44">
        <f t="shared" si="219"/>
        <v>3228826.0399999996</v>
      </c>
      <c r="Q272" s="44">
        <f t="shared" si="219"/>
        <v>2080417.8599999999</v>
      </c>
      <c r="R272" s="44">
        <f t="shared" si="219"/>
        <v>5422448.6799999997</v>
      </c>
      <c r="S272" s="44">
        <f t="shared" si="219"/>
        <v>963799.59999999986</v>
      </c>
      <c r="T272" s="44">
        <f t="shared" si="219"/>
        <v>4311165.0500000007</v>
      </c>
      <c r="U272" s="44">
        <f t="shared" si="219"/>
        <v>868263.8</v>
      </c>
      <c r="V272" s="44">
        <f t="shared" si="219"/>
        <v>2732138.7800000003</v>
      </c>
      <c r="W272" s="44">
        <f t="shared" si="219"/>
        <v>3309460.58</v>
      </c>
      <c r="X272" s="44">
        <f t="shared" si="219"/>
        <v>2658315.3199999998</v>
      </c>
      <c r="Y272" s="44">
        <f t="shared" si="219"/>
        <v>4153802.3</v>
      </c>
      <c r="Z272" s="44">
        <f t="shared" si="219"/>
        <v>38602943.890000001</v>
      </c>
      <c r="AA272" s="44">
        <f t="shared" si="219"/>
        <v>10438056.109999999</v>
      </c>
      <c r="AB272" s="45">
        <f t="shared" si="218"/>
        <v>0.78715654024183845</v>
      </c>
      <c r="AC272" s="38"/>
    </row>
    <row r="273" spans="1:29" s="39" customFormat="1" ht="18" customHeight="1" x14ac:dyDescent="0.3">
      <c r="A273" s="46" t="s">
        <v>41</v>
      </c>
      <c r="B273" s="37">
        <f>[1]consoCURRENT!E5715</f>
        <v>2060000</v>
      </c>
      <c r="C273" s="37">
        <f>[1]consoCURRENT!F5715</f>
        <v>2060000</v>
      </c>
      <c r="D273" s="37">
        <f>[1]consoCURRENT!G5715</f>
        <v>0</v>
      </c>
      <c r="E273" s="37">
        <f>[1]consoCURRENT!H5715</f>
        <v>616409.88</v>
      </c>
      <c r="F273" s="37">
        <f>[1]consoCURRENT!I5715</f>
        <v>597346.72</v>
      </c>
      <c r="G273" s="37">
        <f>[1]consoCURRENT!J5715</f>
        <v>629841.87</v>
      </c>
      <c r="H273" s="37">
        <f>[1]consoCURRENT!K5715</f>
        <v>215691.24</v>
      </c>
      <c r="I273" s="37">
        <f>[1]consoCURRENT!L5715</f>
        <v>0</v>
      </c>
      <c r="J273" s="37">
        <f>[1]consoCURRENT!M5715</f>
        <v>0</v>
      </c>
      <c r="K273" s="37">
        <f>[1]consoCURRENT!N5715</f>
        <v>0</v>
      </c>
      <c r="L273" s="37">
        <f>[1]consoCURRENT!O5715</f>
        <v>0</v>
      </c>
      <c r="M273" s="37">
        <f>[1]consoCURRENT!P5715</f>
        <v>0</v>
      </c>
      <c r="N273" s="37">
        <f>[1]consoCURRENT!Q5715</f>
        <v>193870.76</v>
      </c>
      <c r="O273" s="37">
        <f>[1]consoCURRENT!R5715</f>
        <v>221131.09999999998</v>
      </c>
      <c r="P273" s="37">
        <f>[1]consoCURRENT!S5715</f>
        <v>201408.02000000002</v>
      </c>
      <c r="Q273" s="37">
        <f>[1]consoCURRENT!T5715</f>
        <v>211120.92</v>
      </c>
      <c r="R273" s="37">
        <f>[1]consoCURRENT!U5715</f>
        <v>196448.04</v>
      </c>
      <c r="S273" s="37">
        <f>[1]consoCURRENT!V5715</f>
        <v>189777.76</v>
      </c>
      <c r="T273" s="37">
        <f>[1]consoCURRENT!W5715</f>
        <v>205436.22</v>
      </c>
      <c r="U273" s="37">
        <f>[1]consoCURRENT!X5715</f>
        <v>211865.82</v>
      </c>
      <c r="V273" s="37">
        <f>[1]consoCURRENT!Y5715</f>
        <v>212539.83</v>
      </c>
      <c r="W273" s="37">
        <f>[1]consoCURRENT!Z5715</f>
        <v>215691.24</v>
      </c>
      <c r="X273" s="37">
        <f>[1]consoCURRENT!AA5715</f>
        <v>0</v>
      </c>
      <c r="Y273" s="37">
        <f>[1]consoCURRENT!AB5715</f>
        <v>0</v>
      </c>
      <c r="Z273" s="37">
        <f t="shared" ref="Z273" si="220">SUM(M273:Y273)</f>
        <v>2059289.7100000002</v>
      </c>
      <c r="AA273" s="37">
        <f t="shared" ref="AA273" si="221">B273-Z273</f>
        <v>710.28999999980442</v>
      </c>
      <c r="AB273" s="42">
        <f t="shared" si="218"/>
        <v>0.99965519902912636</v>
      </c>
      <c r="AC273" s="38"/>
    </row>
    <row r="274" spans="1:29" s="39" customFormat="1" ht="18" customHeight="1" x14ac:dyDescent="0.3">
      <c r="A274" s="43" t="s">
        <v>42</v>
      </c>
      <c r="B274" s="44">
        <f>B273+B272</f>
        <v>51101000</v>
      </c>
      <c r="C274" s="44">
        <f t="shared" ref="C274:AA274" si="222">C273+C272</f>
        <v>47621382.159999996</v>
      </c>
      <c r="D274" s="44">
        <f t="shared" si="222"/>
        <v>-3479617.84</v>
      </c>
      <c r="E274" s="44">
        <f t="shared" si="222"/>
        <v>9402013.2300000004</v>
      </c>
      <c r="F274" s="44">
        <f t="shared" si="222"/>
        <v>9963964.4900000002</v>
      </c>
      <c r="G274" s="44">
        <f t="shared" si="222"/>
        <v>9220099</v>
      </c>
      <c r="H274" s="44">
        <f t="shared" si="222"/>
        <v>12076156.880000001</v>
      </c>
      <c r="I274" s="44">
        <f t="shared" si="222"/>
        <v>49700</v>
      </c>
      <c r="J274" s="44">
        <f t="shared" si="222"/>
        <v>899951.63</v>
      </c>
      <c r="K274" s="44">
        <f t="shared" si="222"/>
        <v>678689.5</v>
      </c>
      <c r="L274" s="44">
        <f t="shared" si="222"/>
        <v>1738887.44</v>
      </c>
      <c r="M274" s="44">
        <f t="shared" si="222"/>
        <v>3367228.57</v>
      </c>
      <c r="N274" s="44">
        <f t="shared" si="222"/>
        <v>2541506.6799999997</v>
      </c>
      <c r="O274" s="44">
        <f t="shared" si="222"/>
        <v>3380572.4899999998</v>
      </c>
      <c r="P274" s="44">
        <f t="shared" si="222"/>
        <v>3430234.0599999996</v>
      </c>
      <c r="Q274" s="44">
        <f t="shared" si="222"/>
        <v>2291538.7799999998</v>
      </c>
      <c r="R274" s="44">
        <f t="shared" si="222"/>
        <v>5618896.7199999997</v>
      </c>
      <c r="S274" s="44">
        <f t="shared" si="222"/>
        <v>1153577.3599999999</v>
      </c>
      <c r="T274" s="44">
        <f t="shared" si="222"/>
        <v>4516601.2700000005</v>
      </c>
      <c r="U274" s="44">
        <f t="shared" si="222"/>
        <v>1080129.6200000001</v>
      </c>
      <c r="V274" s="44">
        <f t="shared" si="222"/>
        <v>2944678.6100000003</v>
      </c>
      <c r="W274" s="44">
        <f t="shared" si="222"/>
        <v>3525151.8200000003</v>
      </c>
      <c r="X274" s="44">
        <f t="shared" si="222"/>
        <v>2658315.3199999998</v>
      </c>
      <c r="Y274" s="44">
        <f t="shared" si="222"/>
        <v>4153802.3</v>
      </c>
      <c r="Z274" s="44">
        <f t="shared" si="222"/>
        <v>40662233.600000001</v>
      </c>
      <c r="AA274" s="44">
        <f t="shared" si="222"/>
        <v>10438766.399999999</v>
      </c>
      <c r="AB274" s="45">
        <f t="shared" si="218"/>
        <v>0.79572285473865489</v>
      </c>
      <c r="AC274" s="47"/>
    </row>
    <row r="275" spans="1:29" s="39" customFormat="1" ht="15" customHeight="1" x14ac:dyDescent="0.3">
      <c r="A275" s="36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8"/>
    </row>
    <row r="276" spans="1:29" s="39" customFormat="1" ht="15" customHeight="1" x14ac:dyDescent="0.3">
      <c r="A276" s="36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8"/>
    </row>
    <row r="277" spans="1:29" s="39" customFormat="1" ht="15" customHeight="1" x14ac:dyDescent="0.35">
      <c r="A277" s="40" t="s">
        <v>71</v>
      </c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8"/>
    </row>
    <row r="278" spans="1:29" s="39" customFormat="1" ht="18" customHeight="1" x14ac:dyDescent="0.3">
      <c r="A278" s="41" t="s">
        <v>36</v>
      </c>
      <c r="B278" s="37">
        <f>[1]consoCURRENT!E5775</f>
        <v>24158000</v>
      </c>
      <c r="C278" s="37">
        <f>[1]consoCURRENT!F5775</f>
        <v>23399789</v>
      </c>
      <c r="D278" s="37">
        <f>[1]consoCURRENT!G5775</f>
        <v>-758211</v>
      </c>
      <c r="E278" s="37">
        <f>[1]consoCURRENT!H5775</f>
        <v>4109461.2800000003</v>
      </c>
      <c r="F278" s="37">
        <f>[1]consoCURRENT!I5775</f>
        <v>6481206.3000000007</v>
      </c>
      <c r="G278" s="37">
        <f>[1]consoCURRENT!J5775</f>
        <v>2860819.5999999996</v>
      </c>
      <c r="H278" s="37">
        <f>[1]consoCURRENT!K5775</f>
        <v>7691836.8200000003</v>
      </c>
      <c r="I278" s="37">
        <f>[1]consoCURRENT!L5775</f>
        <v>0</v>
      </c>
      <c r="J278" s="37">
        <f>[1]consoCURRENT!M5775</f>
        <v>0</v>
      </c>
      <c r="K278" s="37">
        <f>[1]consoCURRENT!N5775</f>
        <v>0</v>
      </c>
      <c r="L278" s="37">
        <f>[1]consoCURRENT!O5775</f>
        <v>578367.32000000007</v>
      </c>
      <c r="M278" s="37">
        <f>[1]consoCURRENT!P5775</f>
        <v>578367.32000000007</v>
      </c>
      <c r="N278" s="37">
        <f>[1]consoCURRENT!Q5775</f>
        <v>1232957.08</v>
      </c>
      <c r="O278" s="37">
        <f>[1]consoCURRENT!R5775</f>
        <v>1428375.1</v>
      </c>
      <c r="P278" s="37">
        <f>[1]consoCURRENT!S5775</f>
        <v>1448129.0999999999</v>
      </c>
      <c r="Q278" s="37">
        <f>[1]consoCURRENT!T5775</f>
        <v>1336856.6800000002</v>
      </c>
      <c r="R278" s="37">
        <f>[1]consoCURRENT!U5775</f>
        <v>3810594.43</v>
      </c>
      <c r="S278" s="37">
        <f>[1]consoCURRENT!V5775</f>
        <v>1333755.1900000002</v>
      </c>
      <c r="T278" s="37">
        <f>[1]consoCURRENT!W5775</f>
        <v>1393575.1600000001</v>
      </c>
      <c r="U278" s="37">
        <f>[1]consoCURRENT!X5775</f>
        <v>24694.2</v>
      </c>
      <c r="V278" s="37">
        <f>[1]consoCURRENT!Y5775</f>
        <v>1442550.24</v>
      </c>
      <c r="W278" s="37">
        <f>[1]consoCURRENT!Z5775</f>
        <v>2724647.5199999996</v>
      </c>
      <c r="X278" s="37">
        <f>[1]consoCURRENT!AA5775</f>
        <v>1419560.21</v>
      </c>
      <c r="Y278" s="37">
        <f>[1]consoCURRENT!AB5775</f>
        <v>2969261.77</v>
      </c>
      <c r="Z278" s="37">
        <f>SUM(M278:Y278)</f>
        <v>21143323.999999996</v>
      </c>
      <c r="AA278" s="37">
        <f>B278-Z278</f>
        <v>3014676.0000000037</v>
      </c>
      <c r="AB278" s="42">
        <f>Z278/B278</f>
        <v>0.87521003394320707</v>
      </c>
      <c r="AC278" s="38"/>
    </row>
    <row r="279" spans="1:29" s="39" customFormat="1" ht="18" customHeight="1" x14ac:dyDescent="0.3">
      <c r="A279" s="41" t="s">
        <v>37</v>
      </c>
      <c r="B279" s="37">
        <f>[1]consoCURRENT!E5887</f>
        <v>43144000</v>
      </c>
      <c r="C279" s="37">
        <f>[1]consoCURRENT!F5887</f>
        <v>14838638.239999998</v>
      </c>
      <c r="D279" s="37">
        <f>[1]consoCURRENT!G5887</f>
        <v>-28305361.760000002</v>
      </c>
      <c r="E279" s="37">
        <f>[1]consoCURRENT!H5887</f>
        <v>2601804.21</v>
      </c>
      <c r="F279" s="37">
        <f>[1]consoCURRENT!I5887</f>
        <v>6718733.1000000006</v>
      </c>
      <c r="G279" s="37">
        <f>[1]consoCURRENT!J5887</f>
        <v>7626842.9600000009</v>
      </c>
      <c r="H279" s="37">
        <f>[1]consoCURRENT!K5887</f>
        <v>17442651.27</v>
      </c>
      <c r="I279" s="37">
        <f>[1]consoCURRENT!L5887</f>
        <v>920556.62000000011</v>
      </c>
      <c r="J279" s="37">
        <f>[1]consoCURRENT!M5887</f>
        <v>3917222.68</v>
      </c>
      <c r="K279" s="37">
        <f>[1]consoCURRENT!N5887</f>
        <v>5672383.25</v>
      </c>
      <c r="L279" s="37">
        <f>[1]consoCURRENT!O5887</f>
        <v>12088814.030000001</v>
      </c>
      <c r="M279" s="37">
        <f>[1]consoCURRENT!P5887</f>
        <v>22598976.580000002</v>
      </c>
      <c r="N279" s="37">
        <f>[1]consoCURRENT!Q5887</f>
        <v>21724</v>
      </c>
      <c r="O279" s="37">
        <f>[1]consoCURRENT!R5887</f>
        <v>816791.3</v>
      </c>
      <c r="P279" s="37">
        <f>[1]consoCURRENT!S5887</f>
        <v>842732.28999999992</v>
      </c>
      <c r="Q279" s="37">
        <f>[1]consoCURRENT!T5887</f>
        <v>520798.46</v>
      </c>
      <c r="R279" s="37">
        <f>[1]consoCURRENT!U5887</f>
        <v>910129.1399999999</v>
      </c>
      <c r="S279" s="37">
        <f>[1]consoCURRENT!V5887</f>
        <v>1370582.8199999998</v>
      </c>
      <c r="T279" s="37">
        <f>[1]consoCURRENT!W5887</f>
        <v>767366.63</v>
      </c>
      <c r="U279" s="37">
        <f>[1]consoCURRENT!X5887</f>
        <v>546720.55000000005</v>
      </c>
      <c r="V279" s="37">
        <f>[1]consoCURRENT!Y5887</f>
        <v>640372.53</v>
      </c>
      <c r="W279" s="37">
        <f>[1]consoCURRENT!Z5887</f>
        <v>1293984.1200000001</v>
      </c>
      <c r="X279" s="37">
        <f>[1]consoCURRENT!AA5887</f>
        <v>1776038.32</v>
      </c>
      <c r="Y279" s="37">
        <f>[1]consoCURRENT!AB5887</f>
        <v>2283814.7999999998</v>
      </c>
      <c r="Z279" s="37">
        <f t="shared" ref="Z279:Z281" si="223">SUM(M279:Y279)</f>
        <v>34390031.540000007</v>
      </c>
      <c r="AA279" s="37">
        <f t="shared" ref="AA279:AA281" si="224">B279-Z279</f>
        <v>8753968.4599999934</v>
      </c>
      <c r="AB279" s="42">
        <f t="shared" ref="AB279:AB284" si="225">Z279/B279</f>
        <v>0.79709882115705555</v>
      </c>
      <c r="AC279" s="38"/>
    </row>
    <row r="280" spans="1:29" s="39" customFormat="1" ht="18" customHeight="1" x14ac:dyDescent="0.3">
      <c r="A280" s="41" t="s">
        <v>38</v>
      </c>
      <c r="B280" s="37">
        <f>[1]consoCURRENT!E5893</f>
        <v>0</v>
      </c>
      <c r="C280" s="37">
        <f>[1]consoCURRENT!F5893</f>
        <v>0</v>
      </c>
      <c r="D280" s="37">
        <f>[1]consoCURRENT!G5893</f>
        <v>0</v>
      </c>
      <c r="E280" s="37">
        <f>[1]consoCURRENT!H5893</f>
        <v>0</v>
      </c>
      <c r="F280" s="37">
        <f>[1]consoCURRENT!I5893</f>
        <v>0</v>
      </c>
      <c r="G280" s="37">
        <f>[1]consoCURRENT!J5893</f>
        <v>0</v>
      </c>
      <c r="H280" s="37">
        <f>[1]consoCURRENT!K5893</f>
        <v>0</v>
      </c>
      <c r="I280" s="37">
        <f>[1]consoCURRENT!L5893</f>
        <v>0</v>
      </c>
      <c r="J280" s="37">
        <f>[1]consoCURRENT!M5893</f>
        <v>0</v>
      </c>
      <c r="K280" s="37">
        <f>[1]consoCURRENT!N5893</f>
        <v>0</v>
      </c>
      <c r="L280" s="37">
        <f>[1]consoCURRENT!O5893</f>
        <v>0</v>
      </c>
      <c r="M280" s="37">
        <f>[1]consoCURRENT!P5893</f>
        <v>0</v>
      </c>
      <c r="N280" s="37">
        <f>[1]consoCURRENT!Q5893</f>
        <v>0</v>
      </c>
      <c r="O280" s="37">
        <f>[1]consoCURRENT!R5893</f>
        <v>0</v>
      </c>
      <c r="P280" s="37">
        <f>[1]consoCURRENT!S5893</f>
        <v>0</v>
      </c>
      <c r="Q280" s="37">
        <f>[1]consoCURRENT!T5893</f>
        <v>0</v>
      </c>
      <c r="R280" s="37">
        <f>[1]consoCURRENT!U5893</f>
        <v>0</v>
      </c>
      <c r="S280" s="37">
        <f>[1]consoCURRENT!V5893</f>
        <v>0</v>
      </c>
      <c r="T280" s="37">
        <f>[1]consoCURRENT!W5893</f>
        <v>0</v>
      </c>
      <c r="U280" s="37">
        <f>[1]consoCURRENT!X5893</f>
        <v>0</v>
      </c>
      <c r="V280" s="37">
        <f>[1]consoCURRENT!Y5893</f>
        <v>0</v>
      </c>
      <c r="W280" s="37">
        <f>[1]consoCURRENT!Z5893</f>
        <v>0</v>
      </c>
      <c r="X280" s="37">
        <f>[1]consoCURRENT!AA5893</f>
        <v>0</v>
      </c>
      <c r="Y280" s="37">
        <f>[1]consoCURRENT!AB5893</f>
        <v>0</v>
      </c>
      <c r="Z280" s="37">
        <f t="shared" si="223"/>
        <v>0</v>
      </c>
      <c r="AA280" s="37">
        <f t="shared" si="224"/>
        <v>0</v>
      </c>
      <c r="AB280" s="42"/>
      <c r="AC280" s="38"/>
    </row>
    <row r="281" spans="1:29" s="39" customFormat="1" ht="18" customHeight="1" x14ac:dyDescent="0.3">
      <c r="A281" s="41" t="s">
        <v>39</v>
      </c>
      <c r="B281" s="37">
        <f>[1]consoCURRENT!E5922</f>
        <v>0</v>
      </c>
      <c r="C281" s="37">
        <f>[1]consoCURRENT!F5922</f>
        <v>0</v>
      </c>
      <c r="D281" s="37">
        <f>[1]consoCURRENT!G5922</f>
        <v>0</v>
      </c>
      <c r="E281" s="37">
        <f>[1]consoCURRENT!H5922</f>
        <v>0</v>
      </c>
      <c r="F281" s="37">
        <f>[1]consoCURRENT!I5922</f>
        <v>0</v>
      </c>
      <c r="G281" s="37">
        <f>[1]consoCURRENT!J5922</f>
        <v>0</v>
      </c>
      <c r="H281" s="37">
        <f>[1]consoCURRENT!K5922</f>
        <v>0</v>
      </c>
      <c r="I281" s="37">
        <f>[1]consoCURRENT!L5922</f>
        <v>0</v>
      </c>
      <c r="J281" s="37">
        <f>[1]consoCURRENT!M5922</f>
        <v>0</v>
      </c>
      <c r="K281" s="37">
        <f>[1]consoCURRENT!N5922</f>
        <v>0</v>
      </c>
      <c r="L281" s="37">
        <f>[1]consoCURRENT!O5922</f>
        <v>0</v>
      </c>
      <c r="M281" s="37">
        <f>[1]consoCURRENT!P5922</f>
        <v>0</v>
      </c>
      <c r="N281" s="37">
        <f>[1]consoCURRENT!Q5922</f>
        <v>0</v>
      </c>
      <c r="O281" s="37">
        <f>[1]consoCURRENT!R5922</f>
        <v>0</v>
      </c>
      <c r="P281" s="37">
        <f>[1]consoCURRENT!S5922</f>
        <v>0</v>
      </c>
      <c r="Q281" s="37">
        <f>[1]consoCURRENT!T5922</f>
        <v>0</v>
      </c>
      <c r="R281" s="37">
        <f>[1]consoCURRENT!U5922</f>
        <v>0</v>
      </c>
      <c r="S281" s="37">
        <f>[1]consoCURRENT!V5922</f>
        <v>0</v>
      </c>
      <c r="T281" s="37">
        <f>[1]consoCURRENT!W5922</f>
        <v>0</v>
      </c>
      <c r="U281" s="37">
        <f>[1]consoCURRENT!X5922</f>
        <v>0</v>
      </c>
      <c r="V281" s="37">
        <f>[1]consoCURRENT!Y5922</f>
        <v>0</v>
      </c>
      <c r="W281" s="37">
        <f>[1]consoCURRENT!Z5922</f>
        <v>0</v>
      </c>
      <c r="X281" s="37">
        <f>[1]consoCURRENT!AA5922</f>
        <v>0</v>
      </c>
      <c r="Y281" s="37">
        <f>[1]consoCURRENT!AB5922</f>
        <v>0</v>
      </c>
      <c r="Z281" s="37">
        <f t="shared" si="223"/>
        <v>0</v>
      </c>
      <c r="AA281" s="37">
        <f t="shared" si="224"/>
        <v>0</v>
      </c>
      <c r="AB281" s="42"/>
      <c r="AC281" s="38"/>
    </row>
    <row r="282" spans="1:29" s="39" customFormat="1" ht="18" customHeight="1" x14ac:dyDescent="0.3">
      <c r="A282" s="43" t="s">
        <v>40</v>
      </c>
      <c r="B282" s="44">
        <f>SUM(B278:B281)</f>
        <v>67302000</v>
      </c>
      <c r="C282" s="44">
        <f t="shared" ref="C282:AA282" si="226">SUM(C278:C281)</f>
        <v>38238427.239999995</v>
      </c>
      <c r="D282" s="44">
        <f t="shared" si="226"/>
        <v>-29063572.760000002</v>
      </c>
      <c r="E282" s="44">
        <f t="shared" si="226"/>
        <v>6711265.4900000002</v>
      </c>
      <c r="F282" s="44">
        <f t="shared" si="226"/>
        <v>13199939.400000002</v>
      </c>
      <c r="G282" s="44">
        <f t="shared" si="226"/>
        <v>10487662.560000001</v>
      </c>
      <c r="H282" s="44">
        <f t="shared" si="226"/>
        <v>25134488.09</v>
      </c>
      <c r="I282" s="44">
        <f t="shared" si="226"/>
        <v>920556.62000000011</v>
      </c>
      <c r="J282" s="44">
        <f t="shared" si="226"/>
        <v>3917222.68</v>
      </c>
      <c r="K282" s="44">
        <f t="shared" si="226"/>
        <v>5672383.25</v>
      </c>
      <c r="L282" s="44">
        <f t="shared" si="226"/>
        <v>12667181.350000001</v>
      </c>
      <c r="M282" s="44">
        <f t="shared" si="226"/>
        <v>23177343.900000002</v>
      </c>
      <c r="N282" s="44">
        <f t="shared" si="226"/>
        <v>1254681.08</v>
      </c>
      <c r="O282" s="44">
        <f t="shared" si="226"/>
        <v>2245166.4000000004</v>
      </c>
      <c r="P282" s="44">
        <f t="shared" si="226"/>
        <v>2290861.3899999997</v>
      </c>
      <c r="Q282" s="44">
        <f t="shared" si="226"/>
        <v>1857655.1400000001</v>
      </c>
      <c r="R282" s="44">
        <f t="shared" si="226"/>
        <v>4720723.57</v>
      </c>
      <c r="S282" s="44">
        <f t="shared" si="226"/>
        <v>2704338.01</v>
      </c>
      <c r="T282" s="44">
        <f t="shared" si="226"/>
        <v>2160941.79</v>
      </c>
      <c r="U282" s="44">
        <f t="shared" si="226"/>
        <v>571414.75</v>
      </c>
      <c r="V282" s="44">
        <f t="shared" si="226"/>
        <v>2082922.77</v>
      </c>
      <c r="W282" s="44">
        <f t="shared" si="226"/>
        <v>4018631.6399999997</v>
      </c>
      <c r="X282" s="44">
        <f t="shared" si="226"/>
        <v>3195598.5300000003</v>
      </c>
      <c r="Y282" s="44">
        <f t="shared" si="226"/>
        <v>5253076.57</v>
      </c>
      <c r="Z282" s="44">
        <f t="shared" si="226"/>
        <v>55533355.540000007</v>
      </c>
      <c r="AA282" s="44">
        <f t="shared" si="226"/>
        <v>11768644.459999997</v>
      </c>
      <c r="AB282" s="45">
        <f t="shared" si="225"/>
        <v>0.82513677959050258</v>
      </c>
      <c r="AC282" s="38"/>
    </row>
    <row r="283" spans="1:29" s="39" customFormat="1" ht="18" customHeight="1" x14ac:dyDescent="0.3">
      <c r="A283" s="46" t="s">
        <v>41</v>
      </c>
      <c r="B283" s="37">
        <f>[1]consoCURRENT!E5926</f>
        <v>1589000</v>
      </c>
      <c r="C283" s="37">
        <f>[1]consoCURRENT!F5926</f>
        <v>1589000</v>
      </c>
      <c r="D283" s="37">
        <f>[1]consoCURRENT!G5926</f>
        <v>0</v>
      </c>
      <c r="E283" s="37">
        <f>[1]consoCURRENT!H5926</f>
        <v>401916.48</v>
      </c>
      <c r="F283" s="37">
        <f>[1]consoCURRENT!I5926</f>
        <v>424574.76</v>
      </c>
      <c r="G283" s="37">
        <f>[1]consoCURRENT!J5926</f>
        <v>424166.98</v>
      </c>
      <c r="H283" s="37">
        <f>[1]consoCURRENT!K5926</f>
        <v>283548.06</v>
      </c>
      <c r="I283" s="37">
        <f>[1]consoCURRENT!L5926</f>
        <v>0</v>
      </c>
      <c r="J283" s="37">
        <f>[1]consoCURRENT!M5926</f>
        <v>0</v>
      </c>
      <c r="K283" s="37">
        <f>[1]consoCURRENT!N5926</f>
        <v>0</v>
      </c>
      <c r="L283" s="37">
        <f>[1]consoCURRENT!O5926</f>
        <v>0</v>
      </c>
      <c r="M283" s="37">
        <f>[1]consoCURRENT!P5926</f>
        <v>0</v>
      </c>
      <c r="N283" s="37">
        <f>[1]consoCURRENT!Q5926</f>
        <v>127855.44</v>
      </c>
      <c r="O283" s="37">
        <f>[1]consoCURRENT!R5926</f>
        <v>137030.52000000002</v>
      </c>
      <c r="P283" s="37">
        <f>[1]consoCURRENT!S5926</f>
        <v>137030.51999999996</v>
      </c>
      <c r="Q283" s="37">
        <f>[1]consoCURRENT!T5926</f>
        <v>150530.51999999999</v>
      </c>
      <c r="R283" s="37">
        <f>[1]consoCURRENT!U5926</f>
        <v>137022.12</v>
      </c>
      <c r="S283" s="37">
        <f>[1]consoCURRENT!V5926</f>
        <v>137022.12</v>
      </c>
      <c r="T283" s="37">
        <f>[1]consoCURRENT!W5926</f>
        <v>137022.12</v>
      </c>
      <c r="U283" s="37">
        <f>[1]consoCURRENT!X5926</f>
        <v>-137022.12</v>
      </c>
      <c r="V283" s="37">
        <f>[1]consoCURRENT!Y5926</f>
        <v>424166.98</v>
      </c>
      <c r="W283" s="37">
        <f>[1]consoCURRENT!Z5926</f>
        <v>144015.18</v>
      </c>
      <c r="X283" s="37">
        <f>[1]consoCURRENT!AA5926</f>
        <v>139532.88</v>
      </c>
      <c r="Y283" s="37">
        <f>[1]consoCURRENT!AB5926</f>
        <v>0</v>
      </c>
      <c r="Z283" s="37">
        <f t="shared" ref="Z283" si="227">SUM(M283:Y283)</f>
        <v>1534206.2799999998</v>
      </c>
      <c r="AA283" s="37">
        <f t="shared" ref="AA283" si="228">B283-Z283</f>
        <v>54793.720000000205</v>
      </c>
      <c r="AB283" s="42">
        <f t="shared" si="225"/>
        <v>0.9655168533668973</v>
      </c>
      <c r="AC283" s="38"/>
    </row>
    <row r="284" spans="1:29" s="39" customFormat="1" ht="18" customHeight="1" x14ac:dyDescent="0.3">
      <c r="A284" s="43" t="s">
        <v>42</v>
      </c>
      <c r="B284" s="44">
        <f>B283+B282</f>
        <v>68891000</v>
      </c>
      <c r="C284" s="44">
        <f t="shared" ref="C284:AA284" si="229">C283+C282</f>
        <v>39827427.239999995</v>
      </c>
      <c r="D284" s="44">
        <f t="shared" si="229"/>
        <v>-29063572.760000002</v>
      </c>
      <c r="E284" s="44">
        <f t="shared" si="229"/>
        <v>7113181.9700000007</v>
      </c>
      <c r="F284" s="44">
        <f t="shared" si="229"/>
        <v>13624514.160000002</v>
      </c>
      <c r="G284" s="44">
        <f t="shared" si="229"/>
        <v>10911829.540000001</v>
      </c>
      <c r="H284" s="44">
        <f t="shared" si="229"/>
        <v>25418036.149999999</v>
      </c>
      <c r="I284" s="44">
        <f t="shared" si="229"/>
        <v>920556.62000000011</v>
      </c>
      <c r="J284" s="44">
        <f t="shared" si="229"/>
        <v>3917222.68</v>
      </c>
      <c r="K284" s="44">
        <f t="shared" si="229"/>
        <v>5672383.25</v>
      </c>
      <c r="L284" s="44">
        <f t="shared" si="229"/>
        <v>12667181.350000001</v>
      </c>
      <c r="M284" s="44">
        <f t="shared" si="229"/>
        <v>23177343.900000002</v>
      </c>
      <c r="N284" s="44">
        <f t="shared" si="229"/>
        <v>1382536.52</v>
      </c>
      <c r="O284" s="44">
        <f t="shared" si="229"/>
        <v>2382196.9200000004</v>
      </c>
      <c r="P284" s="44">
        <f t="shared" si="229"/>
        <v>2427891.9099999997</v>
      </c>
      <c r="Q284" s="44">
        <f t="shared" si="229"/>
        <v>2008185.6600000001</v>
      </c>
      <c r="R284" s="44">
        <f t="shared" si="229"/>
        <v>4857745.6900000004</v>
      </c>
      <c r="S284" s="44">
        <f t="shared" si="229"/>
        <v>2841360.13</v>
      </c>
      <c r="T284" s="44">
        <f t="shared" si="229"/>
        <v>2297963.91</v>
      </c>
      <c r="U284" s="44">
        <f t="shared" si="229"/>
        <v>434392.63</v>
      </c>
      <c r="V284" s="44">
        <f t="shared" si="229"/>
        <v>2507089.75</v>
      </c>
      <c r="W284" s="44">
        <f t="shared" si="229"/>
        <v>4162646.82</v>
      </c>
      <c r="X284" s="44">
        <f t="shared" si="229"/>
        <v>3335131.41</v>
      </c>
      <c r="Y284" s="44">
        <f t="shared" si="229"/>
        <v>5253076.57</v>
      </c>
      <c r="Z284" s="44">
        <f t="shared" si="229"/>
        <v>57067561.820000008</v>
      </c>
      <c r="AA284" s="44">
        <f t="shared" si="229"/>
        <v>11823438.179999998</v>
      </c>
      <c r="AB284" s="45">
        <f t="shared" si="225"/>
        <v>0.82837470525903245</v>
      </c>
      <c r="AC284" s="47"/>
    </row>
    <row r="285" spans="1:29" s="39" customFormat="1" ht="15" customHeight="1" x14ac:dyDescent="0.3">
      <c r="A285" s="36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8"/>
    </row>
    <row r="286" spans="1:29" s="39" customFormat="1" ht="15" customHeight="1" x14ac:dyDescent="0.3">
      <c r="A286" s="36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8"/>
    </row>
    <row r="287" spans="1:29" s="39" customFormat="1" ht="15" customHeight="1" x14ac:dyDescent="0.35">
      <c r="A287" s="40" t="s">
        <v>72</v>
      </c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8"/>
    </row>
    <row r="288" spans="1:29" s="39" customFormat="1" ht="18" customHeight="1" x14ac:dyDescent="0.3">
      <c r="A288" s="41" t="s">
        <v>36</v>
      </c>
      <c r="B288" s="37">
        <f>B298+B468+B478+B488+B498+B508+B518+B698+B878+B1058+B1258</f>
        <v>4745289253</v>
      </c>
      <c r="C288" s="37">
        <f t="shared" ref="C288:Y293" si="230">C298+C468+C478+C488+C498+C508+C518+C698+C878+C1058+C1258</f>
        <v>245259847.94999993</v>
      </c>
      <c r="D288" s="37">
        <f t="shared" si="230"/>
        <v>-3877983152.0500002</v>
      </c>
      <c r="E288" s="37">
        <f t="shared" si="230"/>
        <v>937015819.81999993</v>
      </c>
      <c r="F288" s="37">
        <f t="shared" si="230"/>
        <v>1169322857.5200002</v>
      </c>
      <c r="G288" s="37">
        <f t="shared" si="230"/>
        <v>944322888.44000006</v>
      </c>
      <c r="H288" s="37">
        <f t="shared" si="230"/>
        <v>1689228779.1899998</v>
      </c>
      <c r="I288" s="37">
        <f t="shared" si="230"/>
        <v>761262317.22000003</v>
      </c>
      <c r="J288" s="37">
        <f t="shared" si="230"/>
        <v>968789202.0400002</v>
      </c>
      <c r="K288" s="37">
        <f t="shared" si="230"/>
        <v>785879291.16000009</v>
      </c>
      <c r="L288" s="37">
        <f t="shared" si="230"/>
        <v>1361285441.9499996</v>
      </c>
      <c r="M288" s="37">
        <f t="shared" si="230"/>
        <v>3877216252.3699999</v>
      </c>
      <c r="N288" s="37">
        <f t="shared" si="230"/>
        <v>47993705.359999999</v>
      </c>
      <c r="O288" s="37">
        <f t="shared" si="230"/>
        <v>57655704.449999988</v>
      </c>
      <c r="P288" s="37">
        <f t="shared" si="230"/>
        <v>70104092.789999992</v>
      </c>
      <c r="Q288" s="37">
        <f t="shared" si="230"/>
        <v>40217075.399999999</v>
      </c>
      <c r="R288" s="37">
        <f t="shared" si="230"/>
        <v>111391831.67</v>
      </c>
      <c r="S288" s="37">
        <f t="shared" si="230"/>
        <v>48924748.409999996</v>
      </c>
      <c r="T288" s="37">
        <f t="shared" si="230"/>
        <v>50300416.350000001</v>
      </c>
      <c r="U288" s="37">
        <f t="shared" si="230"/>
        <v>54319695.13000001</v>
      </c>
      <c r="V288" s="37">
        <f t="shared" si="230"/>
        <v>53823485.800000004</v>
      </c>
      <c r="W288" s="37">
        <f t="shared" si="230"/>
        <v>59332297.710000001</v>
      </c>
      <c r="X288" s="37">
        <f t="shared" si="230"/>
        <v>126384103.63000001</v>
      </c>
      <c r="Y288" s="37">
        <f t="shared" si="230"/>
        <v>142226935.89999998</v>
      </c>
      <c r="Z288" s="37">
        <f>SUM(M288:Y288)</f>
        <v>4739890344.9700003</v>
      </c>
      <c r="AA288" s="37">
        <f>B288-Z288</f>
        <v>5398908.029999733</v>
      </c>
      <c r="AB288" s="42">
        <f>Z288/B288</f>
        <v>0.99886225944465101</v>
      </c>
      <c r="AC288" s="38"/>
    </row>
    <row r="289" spans="1:29" s="39" customFormat="1" ht="18" customHeight="1" x14ac:dyDescent="0.3">
      <c r="A289" s="41" t="s">
        <v>37</v>
      </c>
      <c r="B289" s="37">
        <f t="shared" ref="B289:Q293" si="231">B299+B469+B479+B489+B499+B509+B519+B699+B879+B1059+B1259</f>
        <v>107489022747</v>
      </c>
      <c r="C289" s="37">
        <f t="shared" si="231"/>
        <v>75595339359.529999</v>
      </c>
      <c r="D289" s="37">
        <f t="shared" si="231"/>
        <v>-11990166640.470001</v>
      </c>
      <c r="E289" s="37">
        <f t="shared" si="231"/>
        <v>14013633122.040001</v>
      </c>
      <c r="F289" s="37">
        <f t="shared" si="231"/>
        <v>26549176604.326996</v>
      </c>
      <c r="G289" s="37">
        <f t="shared" si="231"/>
        <v>21780778517.689999</v>
      </c>
      <c r="H289" s="37">
        <f t="shared" si="231"/>
        <v>41844873344.938004</v>
      </c>
      <c r="I289" s="37">
        <f t="shared" si="231"/>
        <v>743102461.54999995</v>
      </c>
      <c r="J289" s="37">
        <f t="shared" si="231"/>
        <v>1784740684.04</v>
      </c>
      <c r="K289" s="37">
        <f t="shared" si="231"/>
        <v>3201707921.21</v>
      </c>
      <c r="L289" s="37">
        <f t="shared" si="231"/>
        <v>5431410250.8099995</v>
      </c>
      <c r="M289" s="37">
        <f t="shared" si="231"/>
        <v>11160961317.610001</v>
      </c>
      <c r="N289" s="37">
        <f t="shared" si="231"/>
        <v>1588553589.02</v>
      </c>
      <c r="O289" s="37">
        <f t="shared" si="231"/>
        <v>8718593005.3699989</v>
      </c>
      <c r="P289" s="37">
        <f t="shared" si="231"/>
        <v>2963384066.0999999</v>
      </c>
      <c r="Q289" s="37">
        <f t="shared" si="231"/>
        <v>11081076120.919998</v>
      </c>
      <c r="R289" s="37">
        <f t="shared" si="230"/>
        <v>2322162330.7699995</v>
      </c>
      <c r="S289" s="37">
        <f t="shared" si="230"/>
        <v>11361197468.597002</v>
      </c>
      <c r="T289" s="37">
        <f t="shared" si="230"/>
        <v>1306011009.79</v>
      </c>
      <c r="U289" s="37">
        <f t="shared" si="230"/>
        <v>15175423962.320004</v>
      </c>
      <c r="V289" s="37">
        <f t="shared" si="230"/>
        <v>2097635624.3699999</v>
      </c>
      <c r="W289" s="37">
        <f t="shared" si="230"/>
        <v>16050787067.222996</v>
      </c>
      <c r="X289" s="37">
        <f t="shared" si="230"/>
        <v>799662117.79500008</v>
      </c>
      <c r="Y289" s="37">
        <f t="shared" si="230"/>
        <v>19563013909.109997</v>
      </c>
      <c r="Z289" s="37">
        <f t="shared" ref="Z289:Z291" si="232">SUM(M289:Y289)</f>
        <v>104188461588.995</v>
      </c>
      <c r="AA289" s="37">
        <f t="shared" ref="AA289:AA291" si="233">B289-Z289</f>
        <v>3300561158.0050049</v>
      </c>
      <c r="AB289" s="42">
        <f t="shared" ref="AB289:AB294" si="234">Z289/B289</f>
        <v>0.96929396999195327</v>
      </c>
      <c r="AC289" s="38"/>
    </row>
    <row r="290" spans="1:29" s="39" customFormat="1" ht="18" customHeight="1" x14ac:dyDescent="0.3">
      <c r="A290" s="41" t="s">
        <v>38</v>
      </c>
      <c r="B290" s="37">
        <f t="shared" si="231"/>
        <v>695276000</v>
      </c>
      <c r="C290" s="37">
        <f t="shared" si="230"/>
        <v>378029901.81999999</v>
      </c>
      <c r="D290" s="37">
        <f t="shared" si="230"/>
        <v>-317246098.18000001</v>
      </c>
      <c r="E290" s="37">
        <f t="shared" si="230"/>
        <v>10698847.75</v>
      </c>
      <c r="F290" s="37">
        <f t="shared" si="230"/>
        <v>94475901.389999986</v>
      </c>
      <c r="G290" s="37">
        <f t="shared" si="230"/>
        <v>58051491.379999995</v>
      </c>
      <c r="H290" s="37">
        <f t="shared" si="230"/>
        <v>531933606.08000004</v>
      </c>
      <c r="I290" s="37">
        <f t="shared" si="230"/>
        <v>0</v>
      </c>
      <c r="J290" s="37">
        <f t="shared" si="230"/>
        <v>79128704.49000001</v>
      </c>
      <c r="K290" s="37">
        <f t="shared" si="230"/>
        <v>34988819.729999997</v>
      </c>
      <c r="L290" s="37">
        <f t="shared" si="230"/>
        <v>203012420.56</v>
      </c>
      <c r="M290" s="37">
        <f t="shared" si="230"/>
        <v>317129944.77999997</v>
      </c>
      <c r="N290" s="37">
        <f t="shared" si="230"/>
        <v>0</v>
      </c>
      <c r="O290" s="37">
        <f t="shared" si="230"/>
        <v>0</v>
      </c>
      <c r="P290" s="37">
        <f t="shared" si="230"/>
        <v>10698847.75</v>
      </c>
      <c r="Q290" s="37">
        <f t="shared" si="230"/>
        <v>0</v>
      </c>
      <c r="R290" s="37">
        <f t="shared" si="230"/>
        <v>360751949</v>
      </c>
      <c r="S290" s="37">
        <f t="shared" si="230"/>
        <v>-345404752.10000002</v>
      </c>
      <c r="T290" s="37">
        <f t="shared" si="230"/>
        <v>9337323</v>
      </c>
      <c r="U290" s="37">
        <f t="shared" si="230"/>
        <v>9890305.6500000004</v>
      </c>
      <c r="V290" s="37">
        <f t="shared" si="230"/>
        <v>3835043</v>
      </c>
      <c r="W290" s="37">
        <f t="shared" si="230"/>
        <v>21933289.059999999</v>
      </c>
      <c r="X290" s="37">
        <f t="shared" si="230"/>
        <v>8600</v>
      </c>
      <c r="Y290" s="37">
        <f t="shared" si="230"/>
        <v>306979296.46000004</v>
      </c>
      <c r="Z290" s="37">
        <f t="shared" si="232"/>
        <v>695159846.5999999</v>
      </c>
      <c r="AA290" s="37">
        <f t="shared" si="233"/>
        <v>116153.40000009537</v>
      </c>
      <c r="AB290" s="42">
        <f t="shared" si="234"/>
        <v>0.9998329391493449</v>
      </c>
      <c r="AC290" s="38"/>
    </row>
    <row r="291" spans="1:29" s="39" customFormat="1" ht="18" customHeight="1" x14ac:dyDescent="0.3">
      <c r="A291" s="41" t="s">
        <v>39</v>
      </c>
      <c r="B291" s="37">
        <f t="shared" si="231"/>
        <v>357668000</v>
      </c>
      <c r="C291" s="37">
        <f t="shared" si="230"/>
        <v>0</v>
      </c>
      <c r="D291" s="37">
        <f t="shared" si="230"/>
        <v>0</v>
      </c>
      <c r="E291" s="37">
        <f t="shared" si="230"/>
        <v>4660629.6500000004</v>
      </c>
      <c r="F291" s="37">
        <f t="shared" si="230"/>
        <v>8115543.5300000003</v>
      </c>
      <c r="G291" s="37">
        <f t="shared" si="230"/>
        <v>81591108.950000003</v>
      </c>
      <c r="H291" s="37">
        <f t="shared" si="230"/>
        <v>254993277.08999997</v>
      </c>
      <c r="I291" s="37">
        <f t="shared" si="230"/>
        <v>0</v>
      </c>
      <c r="J291" s="37">
        <f t="shared" si="230"/>
        <v>0</v>
      </c>
      <c r="K291" s="37">
        <f t="shared" si="230"/>
        <v>0</v>
      </c>
      <c r="L291" s="37">
        <f t="shared" si="230"/>
        <v>0</v>
      </c>
      <c r="M291" s="37">
        <f t="shared" si="230"/>
        <v>0</v>
      </c>
      <c r="N291" s="37">
        <f t="shared" si="230"/>
        <v>3033140.5</v>
      </c>
      <c r="O291" s="37">
        <f t="shared" si="230"/>
        <v>0</v>
      </c>
      <c r="P291" s="37">
        <f t="shared" si="230"/>
        <v>1627489.15</v>
      </c>
      <c r="Q291" s="37">
        <f t="shared" si="230"/>
        <v>1856053.8</v>
      </c>
      <c r="R291" s="37">
        <f t="shared" si="230"/>
        <v>4724775.2300000004</v>
      </c>
      <c r="S291" s="37">
        <f t="shared" si="230"/>
        <v>1534714.5</v>
      </c>
      <c r="T291" s="37">
        <f t="shared" si="230"/>
        <v>25924935.800000001</v>
      </c>
      <c r="U291" s="37">
        <f t="shared" si="230"/>
        <v>33834701.229999997</v>
      </c>
      <c r="V291" s="37">
        <f t="shared" si="230"/>
        <v>21831471.920000002</v>
      </c>
      <c r="W291" s="37">
        <f t="shared" si="230"/>
        <v>18757347.139999997</v>
      </c>
      <c r="X291" s="37">
        <f t="shared" si="230"/>
        <v>22262122.569999997</v>
      </c>
      <c r="Y291" s="37">
        <f t="shared" si="230"/>
        <v>213973807.38</v>
      </c>
      <c r="Z291" s="37">
        <f t="shared" si="232"/>
        <v>349360559.22000003</v>
      </c>
      <c r="AA291" s="37">
        <f t="shared" si="233"/>
        <v>8307440.7799999714</v>
      </c>
      <c r="AB291" s="42">
        <f t="shared" si="234"/>
        <v>0.97677331832872949</v>
      </c>
      <c r="AC291" s="38"/>
    </row>
    <row r="292" spans="1:29" s="39" customFormat="1" ht="18" customHeight="1" x14ac:dyDescent="0.3">
      <c r="A292" s="43" t="s">
        <v>40</v>
      </c>
      <c r="B292" s="44">
        <f>SUM(B288:B291)</f>
        <v>113287256000</v>
      </c>
      <c r="C292" s="44">
        <f t="shared" ref="C292:AA292" si="235">SUM(C288:C291)</f>
        <v>76218629109.300003</v>
      </c>
      <c r="D292" s="44">
        <f t="shared" si="235"/>
        <v>-16185395890.700001</v>
      </c>
      <c r="E292" s="44">
        <f t="shared" si="235"/>
        <v>14966008419.26</v>
      </c>
      <c r="F292" s="44">
        <f t="shared" si="235"/>
        <v>27821090906.766994</v>
      </c>
      <c r="G292" s="44">
        <f t="shared" si="235"/>
        <v>22864744006.459999</v>
      </c>
      <c r="H292" s="44">
        <f t="shared" si="235"/>
        <v>44321029007.298004</v>
      </c>
      <c r="I292" s="44">
        <f t="shared" si="235"/>
        <v>1504364778.77</v>
      </c>
      <c r="J292" s="44">
        <f t="shared" si="235"/>
        <v>2832658590.5699997</v>
      </c>
      <c r="K292" s="44">
        <f t="shared" si="235"/>
        <v>4022576032.0999999</v>
      </c>
      <c r="L292" s="44">
        <f t="shared" si="235"/>
        <v>6995708113.3199997</v>
      </c>
      <c r="M292" s="44">
        <f t="shared" si="235"/>
        <v>15355307514.76</v>
      </c>
      <c r="N292" s="44">
        <f t="shared" si="235"/>
        <v>1639580434.8799999</v>
      </c>
      <c r="O292" s="44">
        <f t="shared" si="235"/>
        <v>8776248709.8199997</v>
      </c>
      <c r="P292" s="44">
        <f t="shared" si="235"/>
        <v>3045814495.79</v>
      </c>
      <c r="Q292" s="44">
        <f t="shared" si="235"/>
        <v>11123149250.119997</v>
      </c>
      <c r="R292" s="44">
        <f t="shared" si="235"/>
        <v>2799030886.6699996</v>
      </c>
      <c r="S292" s="44">
        <f t="shared" si="235"/>
        <v>11066252179.407001</v>
      </c>
      <c r="T292" s="44">
        <f t="shared" si="235"/>
        <v>1391573684.9399998</v>
      </c>
      <c r="U292" s="44">
        <f t="shared" si="235"/>
        <v>15273468664.330002</v>
      </c>
      <c r="V292" s="44">
        <f t="shared" si="235"/>
        <v>2177125625.0900002</v>
      </c>
      <c r="W292" s="44">
        <f t="shared" si="235"/>
        <v>16150810001.132994</v>
      </c>
      <c r="X292" s="44">
        <f t="shared" si="235"/>
        <v>948316943.99500012</v>
      </c>
      <c r="Y292" s="44">
        <f t="shared" si="235"/>
        <v>20226193948.849998</v>
      </c>
      <c r="Z292" s="44">
        <f t="shared" si="235"/>
        <v>109972872339.785</v>
      </c>
      <c r="AA292" s="44">
        <f t="shared" si="235"/>
        <v>3314383660.2150049</v>
      </c>
      <c r="AB292" s="45">
        <f t="shared" si="234"/>
        <v>0.97074354364964943</v>
      </c>
      <c r="AC292" s="38"/>
    </row>
    <row r="293" spans="1:29" s="39" customFormat="1" ht="18" customHeight="1" x14ac:dyDescent="0.3">
      <c r="A293" s="46" t="s">
        <v>41</v>
      </c>
      <c r="B293" s="37">
        <f t="shared" si="231"/>
        <v>26107000</v>
      </c>
      <c r="C293" s="37">
        <f t="shared" si="230"/>
        <v>2545301.04</v>
      </c>
      <c r="D293" s="37">
        <f t="shared" si="230"/>
        <v>-25698.959999999999</v>
      </c>
      <c r="E293" s="37">
        <f t="shared" si="230"/>
        <v>6570842.0899999999</v>
      </c>
      <c r="F293" s="37">
        <f t="shared" si="230"/>
        <v>6178878.8099999996</v>
      </c>
      <c r="G293" s="37">
        <f t="shared" si="230"/>
        <v>6163405.21</v>
      </c>
      <c r="H293" s="37">
        <f t="shared" si="230"/>
        <v>7173029.3000000007</v>
      </c>
      <c r="I293" s="37">
        <f t="shared" si="230"/>
        <v>0</v>
      </c>
      <c r="J293" s="37">
        <f t="shared" si="230"/>
        <v>0</v>
      </c>
      <c r="K293" s="37">
        <f t="shared" si="230"/>
        <v>12849.48</v>
      </c>
      <c r="L293" s="37">
        <f t="shared" si="230"/>
        <v>12849.48</v>
      </c>
      <c r="M293" s="37">
        <f t="shared" si="230"/>
        <v>25698.959999999999</v>
      </c>
      <c r="N293" s="37">
        <f t="shared" si="230"/>
        <v>1909369.64</v>
      </c>
      <c r="O293" s="37">
        <f t="shared" si="230"/>
        <v>2024205.4</v>
      </c>
      <c r="P293" s="37">
        <f t="shared" si="230"/>
        <v>2637267.0499999993</v>
      </c>
      <c r="Q293" s="37">
        <f t="shared" si="230"/>
        <v>1918079.1400000001</v>
      </c>
      <c r="R293" s="37">
        <f t="shared" si="230"/>
        <v>2046663.7499999998</v>
      </c>
      <c r="S293" s="37">
        <f t="shared" si="230"/>
        <v>2214135.92</v>
      </c>
      <c r="T293" s="37">
        <f t="shared" si="230"/>
        <v>1933069.9600000004</v>
      </c>
      <c r="U293" s="37">
        <f t="shared" si="230"/>
        <v>1851348.2799999993</v>
      </c>
      <c r="V293" s="37">
        <f t="shared" si="230"/>
        <v>2366137.4900000002</v>
      </c>
      <c r="W293" s="37">
        <f t="shared" si="230"/>
        <v>3091490.7399999998</v>
      </c>
      <c r="X293" s="37">
        <f t="shared" si="230"/>
        <v>2042852.9400000016</v>
      </c>
      <c r="Y293" s="37">
        <f t="shared" si="230"/>
        <v>2025836.1400000004</v>
      </c>
      <c r="Z293" s="37">
        <f t="shared" ref="Z293" si="236">SUM(M293:Y293)</f>
        <v>26086155.41</v>
      </c>
      <c r="AA293" s="37">
        <f t="shared" ref="AA293" si="237">B293-Z293</f>
        <v>20844.589999999851</v>
      </c>
      <c r="AB293" s="42">
        <f t="shared" si="234"/>
        <v>0.99920157084306893</v>
      </c>
      <c r="AC293" s="38"/>
    </row>
    <row r="294" spans="1:29" s="39" customFormat="1" ht="18" customHeight="1" x14ac:dyDescent="0.3">
      <c r="A294" s="43" t="s">
        <v>42</v>
      </c>
      <c r="B294" s="44">
        <f>B293+B292</f>
        <v>113313363000</v>
      </c>
      <c r="C294" s="44">
        <f t="shared" ref="C294:AA294" si="238">C293+C292</f>
        <v>76221174410.339996</v>
      </c>
      <c r="D294" s="44">
        <f t="shared" si="238"/>
        <v>-16185421589.66</v>
      </c>
      <c r="E294" s="44">
        <f t="shared" si="238"/>
        <v>14972579261.35</v>
      </c>
      <c r="F294" s="44">
        <f t="shared" si="238"/>
        <v>27827269785.576996</v>
      </c>
      <c r="G294" s="44">
        <f t="shared" si="238"/>
        <v>22870907411.669998</v>
      </c>
      <c r="H294" s="44">
        <f t="shared" si="238"/>
        <v>44328202036.598007</v>
      </c>
      <c r="I294" s="44">
        <f t="shared" si="238"/>
        <v>1504364778.77</v>
      </c>
      <c r="J294" s="44">
        <f t="shared" si="238"/>
        <v>2832658590.5699997</v>
      </c>
      <c r="K294" s="44">
        <f t="shared" si="238"/>
        <v>4022588881.5799999</v>
      </c>
      <c r="L294" s="44">
        <f t="shared" si="238"/>
        <v>6995720962.7999992</v>
      </c>
      <c r="M294" s="44">
        <f t="shared" si="238"/>
        <v>15355333213.719999</v>
      </c>
      <c r="N294" s="44">
        <f t="shared" si="238"/>
        <v>1641489804.52</v>
      </c>
      <c r="O294" s="44">
        <f t="shared" si="238"/>
        <v>8778272915.2199993</v>
      </c>
      <c r="P294" s="44">
        <f t="shared" si="238"/>
        <v>3048451762.8400002</v>
      </c>
      <c r="Q294" s="44">
        <f t="shared" si="238"/>
        <v>11125067329.259996</v>
      </c>
      <c r="R294" s="44">
        <f t="shared" si="238"/>
        <v>2801077550.4199996</v>
      </c>
      <c r="S294" s="44">
        <f t="shared" si="238"/>
        <v>11068466315.327002</v>
      </c>
      <c r="T294" s="44">
        <f t="shared" si="238"/>
        <v>1393506754.8999999</v>
      </c>
      <c r="U294" s="44">
        <f t="shared" si="238"/>
        <v>15275320012.610003</v>
      </c>
      <c r="V294" s="44">
        <f t="shared" si="238"/>
        <v>2179491762.5799999</v>
      </c>
      <c r="W294" s="44">
        <f t="shared" si="238"/>
        <v>16153901491.872993</v>
      </c>
      <c r="X294" s="44">
        <f t="shared" si="238"/>
        <v>950359796.93500018</v>
      </c>
      <c r="Y294" s="44">
        <f t="shared" si="238"/>
        <v>20228219784.989998</v>
      </c>
      <c r="Z294" s="44">
        <f t="shared" si="238"/>
        <v>109998958495.19501</v>
      </c>
      <c r="AA294" s="44">
        <f t="shared" si="238"/>
        <v>3314404504.8050051</v>
      </c>
      <c r="AB294" s="45">
        <f t="shared" si="234"/>
        <v>0.97075010027894948</v>
      </c>
      <c r="AC294" s="47"/>
    </row>
    <row r="295" spans="1:29" s="39" customFormat="1" ht="15" customHeight="1" x14ac:dyDescent="0.3">
      <c r="A295" s="36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8"/>
    </row>
    <row r="296" spans="1:29" s="39" customFormat="1" ht="15" customHeight="1" x14ac:dyDescent="0.3">
      <c r="A296" s="36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8"/>
    </row>
    <row r="297" spans="1:29" s="39" customFormat="1" ht="15" customHeight="1" x14ac:dyDescent="0.35">
      <c r="A297" s="40" t="s">
        <v>73</v>
      </c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8"/>
    </row>
    <row r="298" spans="1:29" s="39" customFormat="1" ht="18" customHeight="1" x14ac:dyDescent="0.3">
      <c r="A298" s="41" t="s">
        <v>36</v>
      </c>
      <c r="B298" s="37">
        <f>B308+B318+B328+B338+B348+B358+B368+B378+B388+B398+B408+B418+B428+B438+B448+B458</f>
        <v>402391253</v>
      </c>
      <c r="C298" s="37">
        <f t="shared" ref="C298:D298" si="239">C308+C318+C328+C338+C348+C358+C368+C378+C388+C398+C408+C418+C428+C438+C448+C458</f>
        <v>0</v>
      </c>
      <c r="D298" s="37">
        <f t="shared" si="239"/>
        <v>0</v>
      </c>
      <c r="E298" s="37">
        <f>E308+E318+E328+E338+E348+E358+E368+E378+E388+E398+E408+E418+E428+E438+E448+E458</f>
        <v>73208686.640000001</v>
      </c>
      <c r="F298" s="37">
        <f t="shared" ref="F298:Y301" si="240">F308+F318+F328+F338+F348+F358+F368+F378+F388+F398+F408+F418+F428+F438+F448+F458</f>
        <v>92086447.609999999</v>
      </c>
      <c r="G298" s="37">
        <f t="shared" si="240"/>
        <v>76128059.24000001</v>
      </c>
      <c r="H298" s="37">
        <f t="shared" si="240"/>
        <v>157767295.24999997</v>
      </c>
      <c r="I298" s="37">
        <f t="shared" si="240"/>
        <v>0</v>
      </c>
      <c r="J298" s="37">
        <f t="shared" si="240"/>
        <v>0</v>
      </c>
      <c r="K298" s="37">
        <f t="shared" si="240"/>
        <v>0</v>
      </c>
      <c r="L298" s="37">
        <f t="shared" si="240"/>
        <v>0</v>
      </c>
      <c r="M298" s="37">
        <f t="shared" si="240"/>
        <v>0</v>
      </c>
      <c r="N298" s="37">
        <f t="shared" si="240"/>
        <v>17874751.969999999</v>
      </c>
      <c r="O298" s="37">
        <f t="shared" si="240"/>
        <v>28174798.419999994</v>
      </c>
      <c r="P298" s="37">
        <f t="shared" si="240"/>
        <v>27159136.25</v>
      </c>
      <c r="Q298" s="37">
        <f t="shared" si="240"/>
        <v>22408891.010000002</v>
      </c>
      <c r="R298" s="37">
        <f t="shared" si="240"/>
        <v>47158291.070000008</v>
      </c>
      <c r="S298" s="37">
        <f t="shared" si="240"/>
        <v>22519265.530000001</v>
      </c>
      <c r="T298" s="37">
        <f t="shared" si="240"/>
        <v>20294156.419999998</v>
      </c>
      <c r="U298" s="37">
        <f t="shared" si="240"/>
        <v>24204906.700000003</v>
      </c>
      <c r="V298" s="37">
        <f t="shared" si="240"/>
        <v>31628996.120000005</v>
      </c>
      <c r="W298" s="37">
        <f t="shared" si="240"/>
        <v>18630297.779999994</v>
      </c>
      <c r="X298" s="37">
        <f t="shared" si="240"/>
        <v>58945807.890000015</v>
      </c>
      <c r="Y298" s="37">
        <f t="shared" si="240"/>
        <v>80191189.579999983</v>
      </c>
      <c r="Z298" s="37">
        <f>SUM(M298:Y298)</f>
        <v>399190488.74000001</v>
      </c>
      <c r="AA298" s="37">
        <f>B298-Z298</f>
        <v>3200764.2599999905</v>
      </c>
      <c r="AB298" s="42">
        <f>Z298/B298</f>
        <v>0.99204564155871455</v>
      </c>
      <c r="AC298" s="38"/>
    </row>
    <row r="299" spans="1:29" s="39" customFormat="1" ht="18" customHeight="1" x14ac:dyDescent="0.3">
      <c r="A299" s="41" t="s">
        <v>37</v>
      </c>
      <c r="B299" s="37">
        <f t="shared" ref="B299:Q303" si="241">B309+B319+B329+B339+B349+B359+B369+B379+B389+B399+B409+B419+B429+B439+B449+B459</f>
        <v>656348747</v>
      </c>
      <c r="C299" s="37">
        <f t="shared" si="241"/>
        <v>0</v>
      </c>
      <c r="D299" s="37">
        <f t="shared" si="241"/>
        <v>0</v>
      </c>
      <c r="E299" s="37">
        <f t="shared" si="241"/>
        <v>181611765.49999997</v>
      </c>
      <c r="F299" s="37">
        <f t="shared" si="241"/>
        <v>127881178.287</v>
      </c>
      <c r="G299" s="37">
        <f t="shared" si="241"/>
        <v>190941269.72</v>
      </c>
      <c r="H299" s="37">
        <f t="shared" si="241"/>
        <v>126591403.18299998</v>
      </c>
      <c r="I299" s="37">
        <f t="shared" si="240"/>
        <v>0</v>
      </c>
      <c r="J299" s="37">
        <f t="shared" si="240"/>
        <v>0</v>
      </c>
      <c r="K299" s="37">
        <f t="shared" si="240"/>
        <v>0</v>
      </c>
      <c r="L299" s="37">
        <f t="shared" si="240"/>
        <v>0</v>
      </c>
      <c r="M299" s="37">
        <f t="shared" si="240"/>
        <v>0</v>
      </c>
      <c r="N299" s="37">
        <f t="shared" si="240"/>
        <v>63554896.170000017</v>
      </c>
      <c r="O299" s="37">
        <f t="shared" si="240"/>
        <v>46156596.25</v>
      </c>
      <c r="P299" s="37">
        <f t="shared" si="240"/>
        <v>71900273.079999998</v>
      </c>
      <c r="Q299" s="37">
        <f t="shared" si="240"/>
        <v>35939612.329999991</v>
      </c>
      <c r="R299" s="37">
        <f t="shared" si="240"/>
        <v>39043541.940000005</v>
      </c>
      <c r="S299" s="37">
        <f t="shared" si="240"/>
        <v>52898024.017000005</v>
      </c>
      <c r="T299" s="37">
        <f t="shared" si="240"/>
        <v>100230069.72999999</v>
      </c>
      <c r="U299" s="37">
        <f t="shared" si="240"/>
        <v>44405038.459999993</v>
      </c>
      <c r="V299" s="37">
        <f t="shared" si="240"/>
        <v>46306161.530000001</v>
      </c>
      <c r="W299" s="37">
        <f t="shared" si="240"/>
        <v>35544089.383000001</v>
      </c>
      <c r="X299" s="37">
        <f t="shared" si="240"/>
        <v>33295449.34</v>
      </c>
      <c r="Y299" s="37">
        <f t="shared" si="240"/>
        <v>57751864.460000023</v>
      </c>
      <c r="Z299" s="37">
        <f t="shared" ref="Z299:Z301" si="242">SUM(M299:Y299)</f>
        <v>627025616.69000006</v>
      </c>
      <c r="AA299" s="37">
        <f t="shared" ref="AA299:AA301" si="243">B299-Z299</f>
        <v>29323130.309999943</v>
      </c>
      <c r="AB299" s="42">
        <f t="shared" ref="AB299:AB304" si="244">Z299/B299</f>
        <v>0.95532385725724567</v>
      </c>
      <c r="AC299" s="38"/>
    </row>
    <row r="300" spans="1:29" s="39" customFormat="1" ht="18" customHeight="1" x14ac:dyDescent="0.3">
      <c r="A300" s="41" t="s">
        <v>38</v>
      </c>
      <c r="B300" s="37">
        <f t="shared" si="241"/>
        <v>0</v>
      </c>
      <c r="C300" s="37">
        <f t="shared" si="241"/>
        <v>0</v>
      </c>
      <c r="D300" s="37">
        <f t="shared" si="241"/>
        <v>0</v>
      </c>
      <c r="E300" s="37">
        <f t="shared" si="241"/>
        <v>0</v>
      </c>
      <c r="F300" s="37">
        <f t="shared" si="241"/>
        <v>0</v>
      </c>
      <c r="G300" s="37">
        <f t="shared" si="241"/>
        <v>0</v>
      </c>
      <c r="H300" s="37">
        <f t="shared" si="241"/>
        <v>0</v>
      </c>
      <c r="I300" s="37">
        <f t="shared" si="240"/>
        <v>0</v>
      </c>
      <c r="J300" s="37">
        <f t="shared" si="240"/>
        <v>0</v>
      </c>
      <c r="K300" s="37">
        <f t="shared" si="240"/>
        <v>0</v>
      </c>
      <c r="L300" s="37">
        <f t="shared" si="240"/>
        <v>0</v>
      </c>
      <c r="M300" s="37">
        <f t="shared" si="240"/>
        <v>0</v>
      </c>
      <c r="N300" s="37">
        <f t="shared" si="240"/>
        <v>0</v>
      </c>
      <c r="O300" s="37">
        <f t="shared" si="240"/>
        <v>0</v>
      </c>
      <c r="P300" s="37">
        <f t="shared" si="240"/>
        <v>0</v>
      </c>
      <c r="Q300" s="37">
        <f t="shared" si="240"/>
        <v>0</v>
      </c>
      <c r="R300" s="37">
        <f t="shared" si="240"/>
        <v>0</v>
      </c>
      <c r="S300" s="37">
        <f t="shared" si="240"/>
        <v>0</v>
      </c>
      <c r="T300" s="37">
        <f t="shared" si="240"/>
        <v>0</v>
      </c>
      <c r="U300" s="37">
        <f t="shared" si="240"/>
        <v>0</v>
      </c>
      <c r="V300" s="37">
        <f t="shared" si="240"/>
        <v>0</v>
      </c>
      <c r="W300" s="37">
        <f t="shared" si="240"/>
        <v>0</v>
      </c>
      <c r="X300" s="37">
        <f t="shared" si="240"/>
        <v>0</v>
      </c>
      <c r="Y300" s="37">
        <f t="shared" si="240"/>
        <v>0</v>
      </c>
      <c r="Z300" s="37">
        <f t="shared" si="242"/>
        <v>0</v>
      </c>
      <c r="AA300" s="37">
        <f t="shared" si="243"/>
        <v>0</v>
      </c>
      <c r="AB300" s="42"/>
      <c r="AC300" s="38"/>
    </row>
    <row r="301" spans="1:29" s="39" customFormat="1" ht="18" customHeight="1" x14ac:dyDescent="0.3">
      <c r="A301" s="41" t="s">
        <v>39</v>
      </c>
      <c r="B301" s="37">
        <f t="shared" si="241"/>
        <v>357668000</v>
      </c>
      <c r="C301" s="37">
        <f t="shared" si="241"/>
        <v>0</v>
      </c>
      <c r="D301" s="37">
        <f t="shared" si="241"/>
        <v>0</v>
      </c>
      <c r="E301" s="37">
        <f t="shared" si="241"/>
        <v>4660629.6500000004</v>
      </c>
      <c r="F301" s="37">
        <f t="shared" si="241"/>
        <v>8115543.5300000003</v>
      </c>
      <c r="G301" s="37">
        <f t="shared" si="241"/>
        <v>81591108.950000003</v>
      </c>
      <c r="H301" s="37">
        <f t="shared" si="241"/>
        <v>254993277.08999997</v>
      </c>
      <c r="I301" s="37">
        <f t="shared" si="240"/>
        <v>0</v>
      </c>
      <c r="J301" s="37">
        <f t="shared" si="240"/>
        <v>0</v>
      </c>
      <c r="K301" s="37">
        <f t="shared" si="240"/>
        <v>0</v>
      </c>
      <c r="L301" s="37">
        <f t="shared" si="240"/>
        <v>0</v>
      </c>
      <c r="M301" s="37">
        <f t="shared" si="240"/>
        <v>0</v>
      </c>
      <c r="N301" s="37">
        <f t="shared" si="240"/>
        <v>3033140.5</v>
      </c>
      <c r="O301" s="37">
        <f t="shared" si="240"/>
        <v>0</v>
      </c>
      <c r="P301" s="37">
        <f t="shared" si="240"/>
        <v>1627489.15</v>
      </c>
      <c r="Q301" s="37">
        <f t="shared" si="240"/>
        <v>1856053.8</v>
      </c>
      <c r="R301" s="37">
        <f t="shared" si="240"/>
        <v>4724775.2300000004</v>
      </c>
      <c r="S301" s="37">
        <f t="shared" si="240"/>
        <v>1534714.5</v>
      </c>
      <c r="T301" s="37">
        <f t="shared" si="240"/>
        <v>25924935.800000001</v>
      </c>
      <c r="U301" s="37">
        <f t="shared" si="240"/>
        <v>33834701.229999997</v>
      </c>
      <c r="V301" s="37">
        <f t="shared" si="240"/>
        <v>21831471.920000002</v>
      </c>
      <c r="W301" s="37">
        <f t="shared" si="240"/>
        <v>18757347.139999997</v>
      </c>
      <c r="X301" s="37">
        <f t="shared" si="240"/>
        <v>22262122.569999997</v>
      </c>
      <c r="Y301" s="37">
        <f t="shared" si="240"/>
        <v>213973807.38</v>
      </c>
      <c r="Z301" s="37">
        <f t="shared" si="242"/>
        <v>349360559.22000003</v>
      </c>
      <c r="AA301" s="37">
        <f t="shared" si="243"/>
        <v>8307440.7799999714</v>
      </c>
      <c r="AB301" s="42">
        <f t="shared" ref="AB301" si="245">Z301/B301</f>
        <v>0.97677331832872949</v>
      </c>
      <c r="AC301" s="38"/>
    </row>
    <row r="302" spans="1:29" s="39" customFormat="1" ht="18" customHeight="1" x14ac:dyDescent="0.3">
      <c r="A302" s="43" t="s">
        <v>40</v>
      </c>
      <c r="B302" s="44">
        <f>SUM(B298:B301)</f>
        <v>1416408000</v>
      </c>
      <c r="C302" s="44">
        <f t="shared" ref="C302:D302" si="246">SUM(C298:C301)</f>
        <v>0</v>
      </c>
      <c r="D302" s="44">
        <f t="shared" si="246"/>
        <v>0</v>
      </c>
      <c r="E302" s="44">
        <f>SUM(E298:E301)</f>
        <v>259481081.78999999</v>
      </c>
      <c r="F302" s="44">
        <f t="shared" ref="F302:AA302" si="247">SUM(F298:F301)</f>
        <v>228083169.42700002</v>
      </c>
      <c r="G302" s="44">
        <f t="shared" si="247"/>
        <v>348660437.91000003</v>
      </c>
      <c r="H302" s="44">
        <f t="shared" si="247"/>
        <v>539351975.523</v>
      </c>
      <c r="I302" s="44">
        <f t="shared" si="247"/>
        <v>0</v>
      </c>
      <c r="J302" s="44">
        <f t="shared" si="247"/>
        <v>0</v>
      </c>
      <c r="K302" s="44">
        <f t="shared" si="247"/>
        <v>0</v>
      </c>
      <c r="L302" s="44">
        <f t="shared" si="247"/>
        <v>0</v>
      </c>
      <c r="M302" s="44">
        <f t="shared" si="247"/>
        <v>0</v>
      </c>
      <c r="N302" s="44">
        <f t="shared" si="247"/>
        <v>84462788.640000015</v>
      </c>
      <c r="O302" s="44">
        <f t="shared" si="247"/>
        <v>74331394.669999987</v>
      </c>
      <c r="P302" s="44">
        <f t="shared" si="247"/>
        <v>100686898.48</v>
      </c>
      <c r="Q302" s="44">
        <f t="shared" si="247"/>
        <v>60204557.139999986</v>
      </c>
      <c r="R302" s="44">
        <f t="shared" si="247"/>
        <v>90926608.240000024</v>
      </c>
      <c r="S302" s="44">
        <f t="shared" si="247"/>
        <v>76952004.047000006</v>
      </c>
      <c r="T302" s="44">
        <f t="shared" si="247"/>
        <v>146449161.94999999</v>
      </c>
      <c r="U302" s="44">
        <f t="shared" si="247"/>
        <v>102444646.38999999</v>
      </c>
      <c r="V302" s="44">
        <f t="shared" si="247"/>
        <v>99766629.570000008</v>
      </c>
      <c r="W302" s="44">
        <f t="shared" si="247"/>
        <v>72931734.302999988</v>
      </c>
      <c r="X302" s="44">
        <f t="shared" si="247"/>
        <v>114503379.80000001</v>
      </c>
      <c r="Y302" s="44">
        <f t="shared" si="247"/>
        <v>351916861.42000002</v>
      </c>
      <c r="Z302" s="44">
        <f t="shared" si="247"/>
        <v>1375576664.6500001</v>
      </c>
      <c r="AA302" s="44">
        <f t="shared" si="247"/>
        <v>40831335.349999905</v>
      </c>
      <c r="AB302" s="45">
        <f t="shared" si="244"/>
        <v>0.9711726173884927</v>
      </c>
      <c r="AC302" s="38"/>
    </row>
    <row r="303" spans="1:29" s="39" customFormat="1" ht="18" customHeight="1" x14ac:dyDescent="0.3">
      <c r="A303" s="46" t="s">
        <v>41</v>
      </c>
      <c r="B303" s="37">
        <f t="shared" si="241"/>
        <v>23536000</v>
      </c>
      <c r="C303" s="37">
        <f t="shared" si="241"/>
        <v>0</v>
      </c>
      <c r="D303" s="37">
        <f t="shared" si="241"/>
        <v>0</v>
      </c>
      <c r="E303" s="37">
        <f t="shared" si="241"/>
        <v>6142312.0699999994</v>
      </c>
      <c r="F303" s="37">
        <f t="shared" si="241"/>
        <v>5520527.9699999997</v>
      </c>
      <c r="G303" s="37">
        <f t="shared" si="241"/>
        <v>5702563.3200000003</v>
      </c>
      <c r="H303" s="37">
        <f t="shared" si="241"/>
        <v>6164220.1300000008</v>
      </c>
      <c r="I303" s="37">
        <f t="shared" si="241"/>
        <v>0</v>
      </c>
      <c r="J303" s="37">
        <f t="shared" si="241"/>
        <v>0</v>
      </c>
      <c r="K303" s="37">
        <f t="shared" si="241"/>
        <v>0</v>
      </c>
      <c r="L303" s="37">
        <f t="shared" si="241"/>
        <v>0</v>
      </c>
      <c r="M303" s="37">
        <f t="shared" si="241"/>
        <v>0</v>
      </c>
      <c r="N303" s="37">
        <f t="shared" si="241"/>
        <v>1909369.64</v>
      </c>
      <c r="O303" s="37">
        <f t="shared" si="241"/>
        <v>1809330.72</v>
      </c>
      <c r="P303" s="37">
        <f t="shared" si="241"/>
        <v>2423611.7099999995</v>
      </c>
      <c r="Q303" s="37">
        <f t="shared" si="241"/>
        <v>1681266.7000000002</v>
      </c>
      <c r="R303" s="37">
        <f t="shared" ref="R303:AA303" si="248">R313+R323+R333+R343+R353+R363+R373+R383+R393+R403+R413+R423+R433+R443+R453+R463</f>
        <v>2046663.7499999998</v>
      </c>
      <c r="S303" s="37">
        <f t="shared" si="248"/>
        <v>1792597.52</v>
      </c>
      <c r="T303" s="37">
        <f t="shared" si="248"/>
        <v>1933069.9600000004</v>
      </c>
      <c r="U303" s="37">
        <f t="shared" si="248"/>
        <v>1851348.2799999993</v>
      </c>
      <c r="V303" s="37">
        <f t="shared" si="248"/>
        <v>1918145.0800000003</v>
      </c>
      <c r="W303" s="37">
        <f t="shared" si="248"/>
        <v>2863328.8299999996</v>
      </c>
      <c r="X303" s="37">
        <f t="shared" si="248"/>
        <v>1729873.2600000016</v>
      </c>
      <c r="Y303" s="37">
        <f t="shared" si="248"/>
        <v>1571018.0400000003</v>
      </c>
      <c r="Z303" s="37">
        <f t="shared" ref="Z303" si="249">SUM(M303:Y303)</f>
        <v>23529623.489999998</v>
      </c>
      <c r="AA303" s="37">
        <f t="shared" ref="AA303" si="250">B303-Z303</f>
        <v>6376.5100000016391</v>
      </c>
      <c r="AB303" s="42">
        <f t="shared" si="244"/>
        <v>0.99972907418422829</v>
      </c>
      <c r="AC303" s="38"/>
    </row>
    <row r="304" spans="1:29" s="39" customFormat="1" ht="18" customHeight="1" x14ac:dyDescent="0.3">
      <c r="A304" s="43" t="s">
        <v>42</v>
      </c>
      <c r="B304" s="44">
        <f>B303+B302</f>
        <v>1439944000</v>
      </c>
      <c r="C304" s="44">
        <f t="shared" ref="C304:D304" si="251">C303+C302</f>
        <v>0</v>
      </c>
      <c r="D304" s="44">
        <f t="shared" si="251"/>
        <v>0</v>
      </c>
      <c r="E304" s="44">
        <f>E303+E302</f>
        <v>265623393.85999998</v>
      </c>
      <c r="F304" s="44">
        <f t="shared" ref="F304:AA304" si="252">F303+F302</f>
        <v>233603697.39700001</v>
      </c>
      <c r="G304" s="44">
        <f t="shared" si="252"/>
        <v>354363001.23000002</v>
      </c>
      <c r="H304" s="44">
        <f t="shared" si="252"/>
        <v>545516195.653</v>
      </c>
      <c r="I304" s="44">
        <f t="shared" si="252"/>
        <v>0</v>
      </c>
      <c r="J304" s="44">
        <f t="shared" si="252"/>
        <v>0</v>
      </c>
      <c r="K304" s="44">
        <f t="shared" si="252"/>
        <v>0</v>
      </c>
      <c r="L304" s="44">
        <f t="shared" si="252"/>
        <v>0</v>
      </c>
      <c r="M304" s="44">
        <f t="shared" si="252"/>
        <v>0</v>
      </c>
      <c r="N304" s="44">
        <f t="shared" si="252"/>
        <v>86372158.280000016</v>
      </c>
      <c r="O304" s="44">
        <f t="shared" si="252"/>
        <v>76140725.389999986</v>
      </c>
      <c r="P304" s="44">
        <f t="shared" si="252"/>
        <v>103110510.19</v>
      </c>
      <c r="Q304" s="44">
        <f t="shared" si="252"/>
        <v>61885823.839999989</v>
      </c>
      <c r="R304" s="44">
        <f t="shared" si="252"/>
        <v>92973271.990000024</v>
      </c>
      <c r="S304" s="44">
        <f t="shared" si="252"/>
        <v>78744601.567000002</v>
      </c>
      <c r="T304" s="44">
        <f t="shared" si="252"/>
        <v>148382231.91</v>
      </c>
      <c r="U304" s="44">
        <f t="shared" si="252"/>
        <v>104295994.66999999</v>
      </c>
      <c r="V304" s="44">
        <f t="shared" si="252"/>
        <v>101684774.65000001</v>
      </c>
      <c r="W304" s="44">
        <f t="shared" si="252"/>
        <v>75795063.132999986</v>
      </c>
      <c r="X304" s="44">
        <f t="shared" si="252"/>
        <v>116233253.06000002</v>
      </c>
      <c r="Y304" s="44">
        <f t="shared" si="252"/>
        <v>353487879.46000004</v>
      </c>
      <c r="Z304" s="44">
        <f t="shared" si="252"/>
        <v>1399106288.1400001</v>
      </c>
      <c r="AA304" s="44">
        <f t="shared" si="252"/>
        <v>40837711.85999991</v>
      </c>
      <c r="AB304" s="45">
        <f t="shared" si="244"/>
        <v>0.97163937496180419</v>
      </c>
      <c r="AC304" s="47"/>
    </row>
    <row r="305" spans="1:29" s="39" customFormat="1" ht="15" customHeight="1" x14ac:dyDescent="0.3">
      <c r="A305" s="36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8"/>
    </row>
    <row r="306" spans="1:29" s="39" customFormat="1" ht="15" customHeight="1" x14ac:dyDescent="0.3">
      <c r="A306" s="36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8"/>
    </row>
    <row r="307" spans="1:29" s="39" customFormat="1" ht="15" customHeight="1" x14ac:dyDescent="0.35">
      <c r="A307" s="40" t="s">
        <v>44</v>
      </c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8"/>
    </row>
    <row r="308" spans="1:29" s="39" customFormat="1" ht="18" customHeight="1" x14ac:dyDescent="0.3">
      <c r="A308" s="41" t="s">
        <v>36</v>
      </c>
      <c r="B308" s="37">
        <f>[1]consoCURRENT!E6408</f>
        <v>124741000</v>
      </c>
      <c r="C308" s="37">
        <f>[1]consoCURRENT!F6408</f>
        <v>0</v>
      </c>
      <c r="D308" s="37">
        <f>[1]consoCURRENT!G6408</f>
        <v>0</v>
      </c>
      <c r="E308" s="37">
        <f>[1]consoCURRENT!H6408</f>
        <v>23264242.399999999</v>
      </c>
      <c r="F308" s="37">
        <f>[1]consoCURRENT!I6408</f>
        <v>28513039.450000003</v>
      </c>
      <c r="G308" s="37">
        <f>[1]consoCURRENT!J6408</f>
        <v>22728450.020000003</v>
      </c>
      <c r="H308" s="37">
        <f>[1]consoCURRENT!K6408</f>
        <v>50234361.169999994</v>
      </c>
      <c r="I308" s="37">
        <f>[1]consoCURRENT!L6408</f>
        <v>0</v>
      </c>
      <c r="J308" s="37">
        <f>[1]consoCURRENT!M6408</f>
        <v>0</v>
      </c>
      <c r="K308" s="37">
        <f>[1]consoCURRENT!N6408</f>
        <v>0</v>
      </c>
      <c r="L308" s="37">
        <f>[1]consoCURRENT!O6408</f>
        <v>0</v>
      </c>
      <c r="M308" s="37">
        <f>[1]consoCURRENT!P6408</f>
        <v>0</v>
      </c>
      <c r="N308" s="37">
        <f>[1]consoCURRENT!Q6408</f>
        <v>6247013.25</v>
      </c>
      <c r="O308" s="37">
        <f>[1]consoCURRENT!R6408</f>
        <v>7708713.4399999995</v>
      </c>
      <c r="P308" s="37">
        <f>[1]consoCURRENT!S6408</f>
        <v>9308515.709999999</v>
      </c>
      <c r="Q308" s="37">
        <f>[1]consoCURRENT!T6408</f>
        <v>7384990.5</v>
      </c>
      <c r="R308" s="37">
        <f>[1]consoCURRENT!U6408</f>
        <v>13695162.000000004</v>
      </c>
      <c r="S308" s="37">
        <f>[1]consoCURRENT!V6408</f>
        <v>7432886.9499999974</v>
      </c>
      <c r="T308" s="37">
        <f>[1]consoCURRENT!W6408</f>
        <v>7904415.2399999984</v>
      </c>
      <c r="U308" s="37">
        <f>[1]consoCURRENT!X6408</f>
        <v>7396717.6000000006</v>
      </c>
      <c r="V308" s="37">
        <f>[1]consoCURRENT!Y6408</f>
        <v>7427317.1800000053</v>
      </c>
      <c r="W308" s="37">
        <f>[1]consoCURRENT!Z6408</f>
        <v>7588610.8699999973</v>
      </c>
      <c r="X308" s="37">
        <f>[1]consoCURRENT!AA6408</f>
        <v>15495044.580000002</v>
      </c>
      <c r="Y308" s="37">
        <f>[1]consoCURRENT!AB6408</f>
        <v>27150705.719999995</v>
      </c>
      <c r="Z308" s="37">
        <f>SUM(M308:Y308)</f>
        <v>124740093.04000001</v>
      </c>
      <c r="AA308" s="37">
        <f>B308-Z308</f>
        <v>906.95999999344349</v>
      </c>
      <c r="AB308" s="42">
        <f>Z308/B308</f>
        <v>0.99999272925501648</v>
      </c>
      <c r="AC308" s="38"/>
    </row>
    <row r="309" spans="1:29" s="39" customFormat="1" ht="18" customHeight="1" x14ac:dyDescent="0.3">
      <c r="A309" s="41" t="s">
        <v>37</v>
      </c>
      <c r="B309" s="37">
        <f>[1]consoCURRENT!E6520</f>
        <v>211432000</v>
      </c>
      <c r="C309" s="37">
        <f>[1]consoCURRENT!F6520</f>
        <v>0</v>
      </c>
      <c r="D309" s="37">
        <f>[1]consoCURRENT!G6520</f>
        <v>0</v>
      </c>
      <c r="E309" s="37">
        <f>[1]consoCURRENT!H6520</f>
        <v>77398444.590000004</v>
      </c>
      <c r="F309" s="37">
        <f>[1]consoCURRENT!I6520</f>
        <v>18705514.546999998</v>
      </c>
      <c r="G309" s="37">
        <f>[1]consoCURRENT!J6520</f>
        <v>75719640.50999999</v>
      </c>
      <c r="H309" s="37">
        <f>[1]consoCURRENT!K6520</f>
        <v>25477643.670000009</v>
      </c>
      <c r="I309" s="37">
        <f>[1]consoCURRENT!L6520</f>
        <v>0</v>
      </c>
      <c r="J309" s="37">
        <f>[1]consoCURRENT!M6520</f>
        <v>0</v>
      </c>
      <c r="K309" s="37">
        <f>[1]consoCURRENT!N6520</f>
        <v>0</v>
      </c>
      <c r="L309" s="37">
        <f>[1]consoCURRENT!O6520</f>
        <v>0</v>
      </c>
      <c r="M309" s="37">
        <f>[1]consoCURRENT!P6520</f>
        <v>0</v>
      </c>
      <c r="N309" s="37">
        <f>[1]consoCURRENT!Q6520</f>
        <v>38772971.170000009</v>
      </c>
      <c r="O309" s="37">
        <f>[1]consoCURRENT!R6520</f>
        <v>7618410.1699999999</v>
      </c>
      <c r="P309" s="37">
        <f>[1]consoCURRENT!S6520</f>
        <v>31007063.250000004</v>
      </c>
      <c r="Q309" s="37">
        <f>[1]consoCURRENT!T6520</f>
        <v>10379265.219999997</v>
      </c>
      <c r="R309" s="37">
        <f>[1]consoCURRENT!U6520</f>
        <v>1813373.510000003</v>
      </c>
      <c r="S309" s="37">
        <f>[1]consoCURRENT!V6520</f>
        <v>6512875.8169999998</v>
      </c>
      <c r="T309" s="37">
        <f>[1]consoCURRENT!W6520</f>
        <v>59115484.349999994</v>
      </c>
      <c r="U309" s="37">
        <f>[1]consoCURRENT!X6520</f>
        <v>10567166.419999998</v>
      </c>
      <c r="V309" s="37">
        <f>[1]consoCURRENT!Y6520</f>
        <v>6036989.7400000002</v>
      </c>
      <c r="W309" s="37">
        <f>[1]consoCURRENT!Z6520</f>
        <v>3696618.2900000005</v>
      </c>
      <c r="X309" s="37">
        <f>[1]consoCURRENT!AA6520</f>
        <v>6629748.21</v>
      </c>
      <c r="Y309" s="37">
        <f>[1]consoCURRENT!AB6520</f>
        <v>15151277.170000007</v>
      </c>
      <c r="Z309" s="37">
        <f t="shared" ref="Z309:Z311" si="253">SUM(M309:Y309)</f>
        <v>197301243.31700003</v>
      </c>
      <c r="AA309" s="37">
        <f t="shared" ref="AA309:AA311" si="254">B309-Z309</f>
        <v>14130756.682999969</v>
      </c>
      <c r="AB309" s="42">
        <f t="shared" ref="AB309:AB314" si="255">Z309/B309</f>
        <v>0.93316642380056014</v>
      </c>
      <c r="AC309" s="38"/>
    </row>
    <row r="310" spans="1:29" s="39" customFormat="1" ht="18" customHeight="1" x14ac:dyDescent="0.3">
      <c r="A310" s="41" t="s">
        <v>38</v>
      </c>
      <c r="B310" s="37">
        <f>[1]consoCURRENT!E6526</f>
        <v>0</v>
      </c>
      <c r="C310" s="37">
        <f>[1]consoCURRENT!F6526</f>
        <v>0</v>
      </c>
      <c r="D310" s="37">
        <f>[1]consoCURRENT!G6526</f>
        <v>0</v>
      </c>
      <c r="E310" s="37">
        <f>[1]consoCURRENT!H6526</f>
        <v>0</v>
      </c>
      <c r="F310" s="37">
        <f>[1]consoCURRENT!I6526</f>
        <v>0</v>
      </c>
      <c r="G310" s="37">
        <f>[1]consoCURRENT!J6526</f>
        <v>0</v>
      </c>
      <c r="H310" s="37">
        <f>[1]consoCURRENT!K6526</f>
        <v>0</v>
      </c>
      <c r="I310" s="37">
        <f>[1]consoCURRENT!L6526</f>
        <v>0</v>
      </c>
      <c r="J310" s="37">
        <f>[1]consoCURRENT!M6526</f>
        <v>0</v>
      </c>
      <c r="K310" s="37">
        <f>[1]consoCURRENT!N6526</f>
        <v>0</v>
      </c>
      <c r="L310" s="37">
        <f>[1]consoCURRENT!O6526</f>
        <v>0</v>
      </c>
      <c r="M310" s="37">
        <f>[1]consoCURRENT!P6526</f>
        <v>0</v>
      </c>
      <c r="N310" s="37">
        <f>[1]consoCURRENT!Q6526</f>
        <v>0</v>
      </c>
      <c r="O310" s="37">
        <f>[1]consoCURRENT!R6526</f>
        <v>0</v>
      </c>
      <c r="P310" s="37">
        <f>[1]consoCURRENT!S6526</f>
        <v>0</v>
      </c>
      <c r="Q310" s="37">
        <f>[1]consoCURRENT!T6526</f>
        <v>0</v>
      </c>
      <c r="R310" s="37">
        <f>[1]consoCURRENT!U6526</f>
        <v>0</v>
      </c>
      <c r="S310" s="37">
        <f>[1]consoCURRENT!V6526</f>
        <v>0</v>
      </c>
      <c r="T310" s="37">
        <f>[1]consoCURRENT!W6526</f>
        <v>0</v>
      </c>
      <c r="U310" s="37">
        <f>[1]consoCURRENT!X6526</f>
        <v>0</v>
      </c>
      <c r="V310" s="37">
        <f>[1]consoCURRENT!Y6526</f>
        <v>0</v>
      </c>
      <c r="W310" s="37">
        <f>[1]consoCURRENT!Z6526</f>
        <v>0</v>
      </c>
      <c r="X310" s="37">
        <f>[1]consoCURRENT!AA6526</f>
        <v>0</v>
      </c>
      <c r="Y310" s="37">
        <f>[1]consoCURRENT!AB6526</f>
        <v>0</v>
      </c>
      <c r="Z310" s="37">
        <f t="shared" si="253"/>
        <v>0</v>
      </c>
      <c r="AA310" s="37">
        <f t="shared" si="254"/>
        <v>0</v>
      </c>
      <c r="AB310" s="42"/>
      <c r="AC310" s="38"/>
    </row>
    <row r="311" spans="1:29" s="39" customFormat="1" ht="18" customHeight="1" x14ac:dyDescent="0.3">
      <c r="A311" s="41" t="s">
        <v>39</v>
      </c>
      <c r="B311" s="37">
        <f>[1]consoCURRENT!E6555</f>
        <v>39096000</v>
      </c>
      <c r="C311" s="37">
        <f>[1]consoCURRENT!F6555</f>
        <v>0</v>
      </c>
      <c r="D311" s="37">
        <f>[1]consoCURRENT!G6555</f>
        <v>0</v>
      </c>
      <c r="E311" s="37">
        <f>[1]consoCURRENT!H6555</f>
        <v>0</v>
      </c>
      <c r="F311" s="37">
        <f>[1]consoCURRENT!I6555</f>
        <v>619325.4</v>
      </c>
      <c r="G311" s="37">
        <f>[1]consoCURRENT!J6555</f>
        <v>3862510.23</v>
      </c>
      <c r="H311" s="37">
        <f>[1]consoCURRENT!K6555</f>
        <v>30913470.110000003</v>
      </c>
      <c r="I311" s="37">
        <f>[1]consoCURRENT!L6555</f>
        <v>0</v>
      </c>
      <c r="J311" s="37">
        <f>[1]consoCURRENT!M6555</f>
        <v>0</v>
      </c>
      <c r="K311" s="37">
        <f>[1]consoCURRENT!N6555</f>
        <v>0</v>
      </c>
      <c r="L311" s="37">
        <f>[1]consoCURRENT!O6555</f>
        <v>0</v>
      </c>
      <c r="M311" s="37">
        <f>[1]consoCURRENT!P6555</f>
        <v>0</v>
      </c>
      <c r="N311" s="37">
        <f>[1]consoCURRENT!Q6555</f>
        <v>0</v>
      </c>
      <c r="O311" s="37">
        <f>[1]consoCURRENT!R6555</f>
        <v>0</v>
      </c>
      <c r="P311" s="37">
        <f>[1]consoCURRENT!S6555</f>
        <v>0</v>
      </c>
      <c r="Q311" s="37">
        <f>[1]consoCURRENT!T6555</f>
        <v>0</v>
      </c>
      <c r="R311" s="37">
        <f>[1]consoCURRENT!U6555</f>
        <v>38395</v>
      </c>
      <c r="S311" s="37">
        <f>[1]consoCURRENT!V6555</f>
        <v>580930.4</v>
      </c>
      <c r="T311" s="37">
        <f>[1]consoCURRENT!W6555</f>
        <v>82990</v>
      </c>
      <c r="U311" s="37">
        <f>[1]consoCURRENT!X6555</f>
        <v>1809370</v>
      </c>
      <c r="V311" s="37">
        <f>[1]consoCURRENT!Y6555</f>
        <v>1970150.23</v>
      </c>
      <c r="W311" s="37">
        <f>[1]consoCURRENT!Z6555</f>
        <v>10171346.479999999</v>
      </c>
      <c r="X311" s="37">
        <f>[1]consoCURRENT!AA6555</f>
        <v>4863080.6099999994</v>
      </c>
      <c r="Y311" s="37">
        <f>[1]consoCURRENT!AB6555</f>
        <v>15879043.020000003</v>
      </c>
      <c r="Z311" s="37">
        <f t="shared" si="253"/>
        <v>35395305.740000002</v>
      </c>
      <c r="AA311" s="37">
        <f t="shared" si="254"/>
        <v>3700694.2599999979</v>
      </c>
      <c r="AB311" s="42">
        <f t="shared" si="255"/>
        <v>0.905343404440352</v>
      </c>
      <c r="AC311" s="38"/>
    </row>
    <row r="312" spans="1:29" s="39" customFormat="1" ht="18" customHeight="1" x14ac:dyDescent="0.3">
      <c r="A312" s="43" t="s">
        <v>40</v>
      </c>
      <c r="B312" s="44">
        <f>SUM(B308:B311)</f>
        <v>375269000</v>
      </c>
      <c r="C312" s="44">
        <f t="shared" ref="C312:AA312" si="256">SUM(C308:C311)</f>
        <v>0</v>
      </c>
      <c r="D312" s="44">
        <f t="shared" si="256"/>
        <v>0</v>
      </c>
      <c r="E312" s="44">
        <f t="shared" si="256"/>
        <v>100662686.99000001</v>
      </c>
      <c r="F312" s="44">
        <f t="shared" si="256"/>
        <v>47837879.397</v>
      </c>
      <c r="G312" s="44">
        <f t="shared" si="256"/>
        <v>102310600.76000001</v>
      </c>
      <c r="H312" s="44">
        <f t="shared" si="256"/>
        <v>106625474.95</v>
      </c>
      <c r="I312" s="44">
        <f t="shared" si="256"/>
        <v>0</v>
      </c>
      <c r="J312" s="44">
        <f t="shared" si="256"/>
        <v>0</v>
      </c>
      <c r="K312" s="44">
        <f t="shared" si="256"/>
        <v>0</v>
      </c>
      <c r="L312" s="44">
        <f t="shared" si="256"/>
        <v>0</v>
      </c>
      <c r="M312" s="44">
        <f t="shared" si="256"/>
        <v>0</v>
      </c>
      <c r="N312" s="44">
        <f t="shared" si="256"/>
        <v>45019984.420000009</v>
      </c>
      <c r="O312" s="44">
        <f t="shared" si="256"/>
        <v>15327123.609999999</v>
      </c>
      <c r="P312" s="44">
        <f t="shared" si="256"/>
        <v>40315578.960000001</v>
      </c>
      <c r="Q312" s="44">
        <f t="shared" si="256"/>
        <v>17764255.719999999</v>
      </c>
      <c r="R312" s="44">
        <f t="shared" si="256"/>
        <v>15546930.510000007</v>
      </c>
      <c r="S312" s="44">
        <f t="shared" si="256"/>
        <v>14526693.166999998</v>
      </c>
      <c r="T312" s="44">
        <f t="shared" si="256"/>
        <v>67102889.589999989</v>
      </c>
      <c r="U312" s="44">
        <f t="shared" si="256"/>
        <v>19773254.02</v>
      </c>
      <c r="V312" s="44">
        <f t="shared" si="256"/>
        <v>15434457.150000006</v>
      </c>
      <c r="W312" s="44">
        <f t="shared" si="256"/>
        <v>21456575.639999997</v>
      </c>
      <c r="X312" s="44">
        <f t="shared" si="256"/>
        <v>26987873.400000002</v>
      </c>
      <c r="Y312" s="44">
        <f t="shared" si="256"/>
        <v>58181025.910000004</v>
      </c>
      <c r="Z312" s="44">
        <f t="shared" si="256"/>
        <v>357436642.09700006</v>
      </c>
      <c r="AA312" s="44">
        <f t="shared" si="256"/>
        <v>17832357.90299996</v>
      </c>
      <c r="AB312" s="45">
        <f t="shared" si="255"/>
        <v>0.95248113245964916</v>
      </c>
      <c r="AC312" s="38"/>
    </row>
    <row r="313" spans="1:29" s="39" customFormat="1" ht="18" customHeight="1" x14ac:dyDescent="0.3">
      <c r="A313" s="46" t="s">
        <v>41</v>
      </c>
      <c r="B313" s="37">
        <f>[1]consoCURRENT!E6559</f>
        <v>8428000</v>
      </c>
      <c r="C313" s="37">
        <f>[1]consoCURRENT!F6559</f>
        <v>0</v>
      </c>
      <c r="D313" s="37">
        <f>[1]consoCURRENT!G6559</f>
        <v>0</v>
      </c>
      <c r="E313" s="37">
        <f>[1]consoCURRENT!H6559</f>
        <v>2100695.66</v>
      </c>
      <c r="F313" s="37">
        <f>[1]consoCURRENT!I6559</f>
        <v>1408122.8199999998</v>
      </c>
      <c r="G313" s="37">
        <f>[1]consoCURRENT!J6559</f>
        <v>2110433.61</v>
      </c>
      <c r="H313" s="37">
        <f>[1]consoCURRENT!K6559</f>
        <v>2808747.91</v>
      </c>
      <c r="I313" s="37">
        <f>[1]consoCURRENT!L6559</f>
        <v>0</v>
      </c>
      <c r="J313" s="37">
        <f>[1]consoCURRENT!M6559</f>
        <v>0</v>
      </c>
      <c r="K313" s="37">
        <f>[1]consoCURRENT!N6559</f>
        <v>0</v>
      </c>
      <c r="L313" s="37">
        <f>[1]consoCURRENT!O6559</f>
        <v>0</v>
      </c>
      <c r="M313" s="37">
        <f>[1]consoCURRENT!P6559</f>
        <v>0</v>
      </c>
      <c r="N313" s="37">
        <f>[1]consoCURRENT!Q6559</f>
        <v>659903.04</v>
      </c>
      <c r="O313" s="37">
        <f>[1]consoCURRENT!R6559</f>
        <v>665865.06000000006</v>
      </c>
      <c r="P313" s="37">
        <f>[1]consoCURRENT!S6559</f>
        <v>774927.56</v>
      </c>
      <c r="Q313" s="37">
        <f>[1]consoCURRENT!T6559</f>
        <v>0</v>
      </c>
      <c r="R313" s="37">
        <f>[1]consoCURRENT!U6559</f>
        <v>703104.86999999965</v>
      </c>
      <c r="S313" s="37">
        <f>[1]consoCURRENT!V6559</f>
        <v>705017.95000000019</v>
      </c>
      <c r="T313" s="37">
        <f>[1]consoCURRENT!W6559</f>
        <v>693976.56</v>
      </c>
      <c r="U313" s="37">
        <f>[1]consoCURRENT!X6559</f>
        <v>708342.72999999952</v>
      </c>
      <c r="V313" s="37">
        <f>[1]consoCURRENT!Y6559</f>
        <v>708114.3200000003</v>
      </c>
      <c r="W313" s="37">
        <f>[1]consoCURRENT!Z6559</f>
        <v>703606.9299999997</v>
      </c>
      <c r="X313" s="37">
        <f>[1]consoCURRENT!AA6559</f>
        <v>702415.73000000045</v>
      </c>
      <c r="Y313" s="37">
        <f>[1]consoCURRENT!AB6559</f>
        <v>1402725.25</v>
      </c>
      <c r="Z313" s="37">
        <f t="shared" ref="Z313" si="257">SUM(M313:Y313)</f>
        <v>8428000</v>
      </c>
      <c r="AA313" s="37">
        <f t="shared" ref="AA313" si="258">B313-Z313</f>
        <v>0</v>
      </c>
      <c r="AB313" s="42">
        <f t="shared" si="255"/>
        <v>1</v>
      </c>
      <c r="AC313" s="38"/>
    </row>
    <row r="314" spans="1:29" s="39" customFormat="1" ht="18" customHeight="1" x14ac:dyDescent="0.3">
      <c r="A314" s="43" t="s">
        <v>42</v>
      </c>
      <c r="B314" s="44">
        <f>B313+B312</f>
        <v>383697000</v>
      </c>
      <c r="C314" s="44">
        <f t="shared" ref="C314:AA314" si="259">C313+C312</f>
        <v>0</v>
      </c>
      <c r="D314" s="44">
        <f t="shared" si="259"/>
        <v>0</v>
      </c>
      <c r="E314" s="44">
        <f t="shared" si="259"/>
        <v>102763382.65000001</v>
      </c>
      <c r="F314" s="44">
        <f t="shared" si="259"/>
        <v>49246002.217</v>
      </c>
      <c r="G314" s="44">
        <f t="shared" si="259"/>
        <v>104421034.37</v>
      </c>
      <c r="H314" s="44">
        <f t="shared" si="259"/>
        <v>109434222.86</v>
      </c>
      <c r="I314" s="44">
        <f t="shared" si="259"/>
        <v>0</v>
      </c>
      <c r="J314" s="44">
        <f t="shared" si="259"/>
        <v>0</v>
      </c>
      <c r="K314" s="44">
        <f t="shared" si="259"/>
        <v>0</v>
      </c>
      <c r="L314" s="44">
        <f t="shared" si="259"/>
        <v>0</v>
      </c>
      <c r="M314" s="44">
        <f t="shared" si="259"/>
        <v>0</v>
      </c>
      <c r="N314" s="44">
        <f t="shared" si="259"/>
        <v>45679887.460000008</v>
      </c>
      <c r="O314" s="44">
        <f t="shared" si="259"/>
        <v>15992988.67</v>
      </c>
      <c r="P314" s="44">
        <f t="shared" si="259"/>
        <v>41090506.520000003</v>
      </c>
      <c r="Q314" s="44">
        <f t="shared" si="259"/>
        <v>17764255.719999999</v>
      </c>
      <c r="R314" s="44">
        <f t="shared" si="259"/>
        <v>16250035.380000006</v>
      </c>
      <c r="S314" s="44">
        <f t="shared" si="259"/>
        <v>15231711.116999999</v>
      </c>
      <c r="T314" s="44">
        <f t="shared" si="259"/>
        <v>67796866.149999991</v>
      </c>
      <c r="U314" s="44">
        <f t="shared" si="259"/>
        <v>20481596.75</v>
      </c>
      <c r="V314" s="44">
        <f t="shared" si="259"/>
        <v>16142571.470000006</v>
      </c>
      <c r="W314" s="44">
        <f t="shared" si="259"/>
        <v>22160182.569999997</v>
      </c>
      <c r="X314" s="44">
        <f t="shared" si="259"/>
        <v>27690289.130000003</v>
      </c>
      <c r="Y314" s="44">
        <f t="shared" si="259"/>
        <v>59583751.160000004</v>
      </c>
      <c r="Z314" s="44">
        <f t="shared" si="259"/>
        <v>365864642.09700006</v>
      </c>
      <c r="AA314" s="44">
        <f t="shared" si="259"/>
        <v>17832357.90299996</v>
      </c>
      <c r="AB314" s="45">
        <f t="shared" si="255"/>
        <v>0.953524896199345</v>
      </c>
      <c r="AC314" s="47"/>
    </row>
    <row r="315" spans="1:29" s="39" customFormat="1" ht="15" customHeight="1" x14ac:dyDescent="0.3">
      <c r="A315" s="36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8"/>
    </row>
    <row r="316" spans="1:29" s="39" customFormat="1" ht="15" customHeight="1" x14ac:dyDescent="0.3">
      <c r="A316" s="36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8"/>
    </row>
    <row r="317" spans="1:29" s="39" customFormat="1" ht="15" customHeight="1" x14ac:dyDescent="0.35">
      <c r="A317" s="40" t="s">
        <v>45</v>
      </c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8"/>
    </row>
    <row r="318" spans="1:29" s="39" customFormat="1" ht="18" customHeight="1" x14ac:dyDescent="0.3">
      <c r="A318" s="41" t="s">
        <v>36</v>
      </c>
      <c r="B318" s="37">
        <f>[1]consoCURRENT!E6619</f>
        <v>25079000</v>
      </c>
      <c r="C318" s="37">
        <f>[1]consoCURRENT!F6619</f>
        <v>0</v>
      </c>
      <c r="D318" s="37">
        <f>[1]consoCURRENT!G6619</f>
        <v>0</v>
      </c>
      <c r="E318" s="37">
        <f>[1]consoCURRENT!H6619</f>
        <v>4478358.6400000006</v>
      </c>
      <c r="F318" s="37">
        <f>[1]consoCURRENT!I6619</f>
        <v>5640474.04</v>
      </c>
      <c r="G318" s="37">
        <f>[1]consoCURRENT!J6619</f>
        <v>4458600.07</v>
      </c>
      <c r="H318" s="37">
        <f>[1]consoCURRENT!K6619</f>
        <v>10501567.25</v>
      </c>
      <c r="I318" s="37">
        <f>[1]consoCURRENT!L6619</f>
        <v>0</v>
      </c>
      <c r="J318" s="37">
        <f>[1]consoCURRENT!M6619</f>
        <v>0</v>
      </c>
      <c r="K318" s="37">
        <f>[1]consoCURRENT!N6619</f>
        <v>0</v>
      </c>
      <c r="L318" s="37">
        <f>[1]consoCURRENT!O6619</f>
        <v>0</v>
      </c>
      <c r="M318" s="37">
        <f>[1]consoCURRENT!P6619</f>
        <v>0</v>
      </c>
      <c r="N318" s="37">
        <f>[1]consoCURRENT!Q6619</f>
        <v>1374233.1899999997</v>
      </c>
      <c r="O318" s="37">
        <f>[1]consoCURRENT!R6619</f>
        <v>1396594.78</v>
      </c>
      <c r="P318" s="37">
        <f>[1]consoCURRENT!S6619</f>
        <v>1707530.67</v>
      </c>
      <c r="Q318" s="37">
        <f>[1]consoCURRENT!T6619</f>
        <v>1407747.39</v>
      </c>
      <c r="R318" s="37">
        <f>[1]consoCURRENT!U6619</f>
        <v>2712812.49</v>
      </c>
      <c r="S318" s="37">
        <f>[1]consoCURRENT!V6619</f>
        <v>1519914.1600000001</v>
      </c>
      <c r="T318" s="37">
        <f>[1]consoCURRENT!W6619</f>
        <v>1561678.07</v>
      </c>
      <c r="U318" s="37">
        <f>[1]consoCURRENT!X6619</f>
        <v>1479147.35</v>
      </c>
      <c r="V318" s="37">
        <f>[1]consoCURRENT!Y6619</f>
        <v>1417774.65</v>
      </c>
      <c r="W318" s="37">
        <f>[1]consoCURRENT!Z6619</f>
        <v>1408556.47</v>
      </c>
      <c r="X318" s="37">
        <f>[1]consoCURRENT!AA6619</f>
        <v>4838788.74</v>
      </c>
      <c r="Y318" s="37">
        <f>[1]consoCURRENT!AB6619</f>
        <v>4254222.04</v>
      </c>
      <c r="Z318" s="37">
        <f>SUM(M318:Y318)</f>
        <v>25079000</v>
      </c>
      <c r="AA318" s="37">
        <f>B318-Z318</f>
        <v>0</v>
      </c>
      <c r="AB318" s="42">
        <f>Z318/B318</f>
        <v>1</v>
      </c>
      <c r="AC318" s="38"/>
    </row>
    <row r="319" spans="1:29" s="39" customFormat="1" ht="18" customHeight="1" x14ac:dyDescent="0.3">
      <c r="A319" s="41" t="s">
        <v>37</v>
      </c>
      <c r="B319" s="37">
        <f>[1]consoCURRENT!E6731</f>
        <v>33042000.000000007</v>
      </c>
      <c r="C319" s="37">
        <f>[1]consoCURRENT!F6731</f>
        <v>0</v>
      </c>
      <c r="D319" s="37">
        <f>[1]consoCURRENT!G6731</f>
        <v>0</v>
      </c>
      <c r="E319" s="37">
        <f>[1]consoCURRENT!H6731</f>
        <v>6038914.9299999997</v>
      </c>
      <c r="F319" s="37">
        <f>[1]consoCURRENT!I6731</f>
        <v>9610111.2200000007</v>
      </c>
      <c r="G319" s="37">
        <f>[1]consoCURRENT!J6731</f>
        <v>10750280.07</v>
      </c>
      <c r="H319" s="37">
        <f>[1]consoCURRENT!K6731</f>
        <v>6642693.7800000003</v>
      </c>
      <c r="I319" s="37">
        <f>[1]consoCURRENT!L6731</f>
        <v>0</v>
      </c>
      <c r="J319" s="37">
        <f>[1]consoCURRENT!M6731</f>
        <v>0</v>
      </c>
      <c r="K319" s="37">
        <f>[1]consoCURRENT!N6731</f>
        <v>0</v>
      </c>
      <c r="L319" s="37">
        <f>[1]consoCURRENT!O6731</f>
        <v>0</v>
      </c>
      <c r="M319" s="37">
        <f>[1]consoCURRENT!P6731</f>
        <v>0</v>
      </c>
      <c r="N319" s="37">
        <f>[1]consoCURRENT!Q6731</f>
        <v>1419612.07</v>
      </c>
      <c r="O319" s="37">
        <f>[1]consoCURRENT!R6731</f>
        <v>1583274.31</v>
      </c>
      <c r="P319" s="37">
        <f>[1]consoCURRENT!S6731</f>
        <v>3036028.55</v>
      </c>
      <c r="Q319" s="37">
        <f>[1]consoCURRENT!T6731</f>
        <v>3680832.0300000003</v>
      </c>
      <c r="R319" s="37">
        <f>[1]consoCURRENT!U6731</f>
        <v>2574423.38</v>
      </c>
      <c r="S319" s="37">
        <f>[1]consoCURRENT!V6731</f>
        <v>3354855.81</v>
      </c>
      <c r="T319" s="37">
        <f>[1]consoCURRENT!W6731</f>
        <v>5076092.72</v>
      </c>
      <c r="U319" s="37">
        <f>[1]consoCURRENT!X6731</f>
        <v>2417317.14</v>
      </c>
      <c r="V319" s="37">
        <f>[1]consoCURRENT!Y6731</f>
        <v>3256870.21</v>
      </c>
      <c r="W319" s="37">
        <f>[1]consoCURRENT!Z6731</f>
        <v>2678451.1899999995</v>
      </c>
      <c r="X319" s="37">
        <f>[1]consoCURRENT!AA6731</f>
        <v>3248069.46</v>
      </c>
      <c r="Y319" s="37">
        <f>[1]consoCURRENT!AB6731</f>
        <v>716173.13000000035</v>
      </c>
      <c r="Z319" s="37">
        <f t="shared" ref="Z319:Z321" si="260">SUM(M319:Y319)</f>
        <v>33042000.000000004</v>
      </c>
      <c r="AA319" s="37">
        <f t="shared" ref="AA319:AA321" si="261">B319-Z319</f>
        <v>0</v>
      </c>
      <c r="AB319" s="42">
        <f t="shared" ref="AB319:AB324" si="262">Z319/B319</f>
        <v>0.99999999999999989</v>
      </c>
      <c r="AC319" s="38"/>
    </row>
    <row r="320" spans="1:29" s="39" customFormat="1" ht="18" customHeight="1" x14ac:dyDescent="0.3">
      <c r="A320" s="41" t="s">
        <v>38</v>
      </c>
      <c r="B320" s="37">
        <f>[1]consoCURRENT!E6737</f>
        <v>0</v>
      </c>
      <c r="C320" s="37">
        <f>[1]consoCURRENT!F6737</f>
        <v>0</v>
      </c>
      <c r="D320" s="37">
        <f>[1]consoCURRENT!G6737</f>
        <v>0</v>
      </c>
      <c r="E320" s="37">
        <f>[1]consoCURRENT!H6737</f>
        <v>0</v>
      </c>
      <c r="F320" s="37">
        <f>[1]consoCURRENT!I6737</f>
        <v>0</v>
      </c>
      <c r="G320" s="37">
        <f>[1]consoCURRENT!J6737</f>
        <v>0</v>
      </c>
      <c r="H320" s="37">
        <f>[1]consoCURRENT!K6737</f>
        <v>0</v>
      </c>
      <c r="I320" s="37">
        <f>[1]consoCURRENT!L6737</f>
        <v>0</v>
      </c>
      <c r="J320" s="37">
        <f>[1]consoCURRENT!M6737</f>
        <v>0</v>
      </c>
      <c r="K320" s="37">
        <f>[1]consoCURRENT!N6737</f>
        <v>0</v>
      </c>
      <c r="L320" s="37">
        <f>[1]consoCURRENT!O6737</f>
        <v>0</v>
      </c>
      <c r="M320" s="37">
        <f>[1]consoCURRENT!P6737</f>
        <v>0</v>
      </c>
      <c r="N320" s="37">
        <f>[1]consoCURRENT!Q6737</f>
        <v>0</v>
      </c>
      <c r="O320" s="37">
        <f>[1]consoCURRENT!R6737</f>
        <v>0</v>
      </c>
      <c r="P320" s="37">
        <f>[1]consoCURRENT!S6737</f>
        <v>0</v>
      </c>
      <c r="Q320" s="37">
        <f>[1]consoCURRENT!T6737</f>
        <v>0</v>
      </c>
      <c r="R320" s="37">
        <f>[1]consoCURRENT!U6737</f>
        <v>0</v>
      </c>
      <c r="S320" s="37">
        <f>[1]consoCURRENT!V6737</f>
        <v>0</v>
      </c>
      <c r="T320" s="37">
        <f>[1]consoCURRENT!W6737</f>
        <v>0</v>
      </c>
      <c r="U320" s="37">
        <f>[1]consoCURRENT!X6737</f>
        <v>0</v>
      </c>
      <c r="V320" s="37">
        <f>[1]consoCURRENT!Y6737</f>
        <v>0</v>
      </c>
      <c r="W320" s="37">
        <f>[1]consoCURRENT!Z6737</f>
        <v>0</v>
      </c>
      <c r="X320" s="37">
        <f>[1]consoCURRENT!AA6737</f>
        <v>0</v>
      </c>
      <c r="Y320" s="37">
        <f>[1]consoCURRENT!AB6737</f>
        <v>0</v>
      </c>
      <c r="Z320" s="37">
        <f t="shared" si="260"/>
        <v>0</v>
      </c>
      <c r="AA320" s="37">
        <f t="shared" si="261"/>
        <v>0</v>
      </c>
      <c r="AB320" s="42"/>
      <c r="AC320" s="38"/>
    </row>
    <row r="321" spans="1:29" s="39" customFormat="1" ht="14" x14ac:dyDescent="0.3">
      <c r="A321" s="41" t="s">
        <v>39</v>
      </c>
      <c r="B321" s="37">
        <f>[1]consoCURRENT!E6766</f>
        <v>62549000</v>
      </c>
      <c r="C321" s="37">
        <f>[1]consoCURRENT!F6766</f>
        <v>0</v>
      </c>
      <c r="D321" s="37">
        <f>[1]consoCURRENT!G6766</f>
        <v>0</v>
      </c>
      <c r="E321" s="37">
        <f>[1]consoCURRENT!H6766</f>
        <v>0</v>
      </c>
      <c r="F321" s="37">
        <f>[1]consoCURRENT!I6766</f>
        <v>450027.2</v>
      </c>
      <c r="G321" s="37">
        <f>[1]consoCURRENT!J6766</f>
        <v>2278682.89</v>
      </c>
      <c r="H321" s="37">
        <f>[1]consoCURRENT!K6766</f>
        <v>59786369.909999996</v>
      </c>
      <c r="I321" s="37">
        <f>[1]consoCURRENT!L6766</f>
        <v>0</v>
      </c>
      <c r="J321" s="37">
        <f>[1]consoCURRENT!M6766</f>
        <v>0</v>
      </c>
      <c r="K321" s="37">
        <f>[1]consoCURRENT!N6766</f>
        <v>0</v>
      </c>
      <c r="L321" s="37">
        <f>[1]consoCURRENT!O6766</f>
        <v>0</v>
      </c>
      <c r="M321" s="37">
        <f>[1]consoCURRENT!P6766</f>
        <v>0</v>
      </c>
      <c r="N321" s="37">
        <f>[1]consoCURRENT!Q6766</f>
        <v>0</v>
      </c>
      <c r="O321" s="37">
        <f>[1]consoCURRENT!R6766</f>
        <v>0</v>
      </c>
      <c r="P321" s="37">
        <f>[1]consoCURRENT!S6766</f>
        <v>0</v>
      </c>
      <c r="Q321" s="37">
        <f>[1]consoCURRENT!T6766</f>
        <v>0</v>
      </c>
      <c r="R321" s="37">
        <f>[1]consoCURRENT!U6766</f>
        <v>100000</v>
      </c>
      <c r="S321" s="37">
        <f>[1]consoCURRENT!V6766</f>
        <v>350027.2</v>
      </c>
      <c r="T321" s="37">
        <f>[1]consoCURRENT!W6766</f>
        <v>1822983.1800000002</v>
      </c>
      <c r="U321" s="37">
        <f>[1]consoCURRENT!X6766</f>
        <v>0</v>
      </c>
      <c r="V321" s="37">
        <f>[1]consoCURRENT!Y6766</f>
        <v>455699.71</v>
      </c>
      <c r="W321" s="37">
        <f>[1]consoCURRENT!Z6766</f>
        <v>5964164.0199999996</v>
      </c>
      <c r="X321" s="37">
        <f>[1]consoCURRENT!AA6766</f>
        <v>-11000</v>
      </c>
      <c r="Y321" s="37">
        <f>[1]consoCURRENT!AB6766</f>
        <v>53833205.890000001</v>
      </c>
      <c r="Z321" s="37">
        <f t="shared" si="260"/>
        <v>62515080</v>
      </c>
      <c r="AA321" s="37">
        <f t="shared" si="261"/>
        <v>33920</v>
      </c>
      <c r="AB321" s="42">
        <f t="shared" ref="AB321" si="263">Z321/B321</f>
        <v>0.99945770515915522</v>
      </c>
      <c r="AC321" s="38"/>
    </row>
    <row r="322" spans="1:29" s="39" customFormat="1" ht="18" customHeight="1" x14ac:dyDescent="0.3">
      <c r="A322" s="43" t="s">
        <v>40</v>
      </c>
      <c r="B322" s="44">
        <f>SUM(B318:B321)</f>
        <v>120670000</v>
      </c>
      <c r="C322" s="44">
        <f t="shared" ref="C322:AA322" si="264">SUM(C318:C321)</f>
        <v>0</v>
      </c>
      <c r="D322" s="44">
        <f t="shared" si="264"/>
        <v>0</v>
      </c>
      <c r="E322" s="44">
        <f t="shared" si="264"/>
        <v>10517273.57</v>
      </c>
      <c r="F322" s="44">
        <f t="shared" si="264"/>
        <v>15700612.460000001</v>
      </c>
      <c r="G322" s="44">
        <f t="shared" si="264"/>
        <v>17487563.030000001</v>
      </c>
      <c r="H322" s="44">
        <f t="shared" si="264"/>
        <v>76930630.939999998</v>
      </c>
      <c r="I322" s="44">
        <f t="shared" si="264"/>
        <v>0</v>
      </c>
      <c r="J322" s="44">
        <f t="shared" si="264"/>
        <v>0</v>
      </c>
      <c r="K322" s="44">
        <f t="shared" si="264"/>
        <v>0</v>
      </c>
      <c r="L322" s="44">
        <f t="shared" si="264"/>
        <v>0</v>
      </c>
      <c r="M322" s="44">
        <f t="shared" si="264"/>
        <v>0</v>
      </c>
      <c r="N322" s="44">
        <f t="shared" si="264"/>
        <v>2793845.26</v>
      </c>
      <c r="O322" s="44">
        <f t="shared" si="264"/>
        <v>2979869.09</v>
      </c>
      <c r="P322" s="44">
        <f t="shared" si="264"/>
        <v>4743559.22</v>
      </c>
      <c r="Q322" s="44">
        <f t="shared" si="264"/>
        <v>5088579.42</v>
      </c>
      <c r="R322" s="44">
        <f t="shared" si="264"/>
        <v>5387235.8700000001</v>
      </c>
      <c r="S322" s="44">
        <f t="shared" si="264"/>
        <v>5224797.1700000009</v>
      </c>
      <c r="T322" s="44">
        <f t="shared" si="264"/>
        <v>8460753.9700000007</v>
      </c>
      <c r="U322" s="44">
        <f t="shared" si="264"/>
        <v>3896464.49</v>
      </c>
      <c r="V322" s="44">
        <f t="shared" si="264"/>
        <v>5130344.5699999994</v>
      </c>
      <c r="W322" s="44">
        <f t="shared" si="264"/>
        <v>10051171.68</v>
      </c>
      <c r="X322" s="44">
        <f t="shared" si="264"/>
        <v>8075858.2000000002</v>
      </c>
      <c r="Y322" s="44">
        <f t="shared" si="264"/>
        <v>58803601.060000002</v>
      </c>
      <c r="Z322" s="44">
        <f t="shared" si="264"/>
        <v>120636080</v>
      </c>
      <c r="AA322" s="44">
        <f t="shared" si="264"/>
        <v>33920</v>
      </c>
      <c r="AB322" s="45">
        <f t="shared" si="262"/>
        <v>0.99971890279274056</v>
      </c>
      <c r="AC322" s="38"/>
    </row>
    <row r="323" spans="1:29" s="39" customFormat="1" ht="18" customHeight="1" x14ac:dyDescent="0.3">
      <c r="A323" s="46" t="s">
        <v>41</v>
      </c>
      <c r="B323" s="37">
        <f>[1]consoCURRENT!E6770</f>
        <v>1476000</v>
      </c>
      <c r="C323" s="37">
        <f>[1]consoCURRENT!F6770</f>
        <v>0</v>
      </c>
      <c r="D323" s="37">
        <f>[1]consoCURRENT!G6770</f>
        <v>0</v>
      </c>
      <c r="E323" s="37">
        <f>[1]consoCURRENT!H6770</f>
        <v>452909.99</v>
      </c>
      <c r="F323" s="37">
        <f>[1]consoCURRENT!I6770</f>
        <v>459035.85000000003</v>
      </c>
      <c r="G323" s="37">
        <f>[1]consoCURRENT!J6770</f>
        <v>458473.61000000004</v>
      </c>
      <c r="H323" s="37">
        <f>[1]consoCURRENT!K6770</f>
        <v>105580.55000000002</v>
      </c>
      <c r="I323" s="37">
        <f>[1]consoCURRENT!L6770</f>
        <v>0</v>
      </c>
      <c r="J323" s="37">
        <f>[1]consoCURRENT!M6770</f>
        <v>0</v>
      </c>
      <c r="K323" s="37">
        <f>[1]consoCURRENT!N6770</f>
        <v>0</v>
      </c>
      <c r="L323" s="37">
        <f>[1]consoCURRENT!O6770</f>
        <v>0</v>
      </c>
      <c r="M323" s="37">
        <f>[1]consoCURRENT!P6770</f>
        <v>0</v>
      </c>
      <c r="N323" s="37">
        <f>[1]consoCURRENT!Q6770</f>
        <v>154618.47</v>
      </c>
      <c r="O323" s="37">
        <f>[1]consoCURRENT!R6770</f>
        <v>148768.91</v>
      </c>
      <c r="P323" s="37">
        <f>[1]consoCURRENT!S6770</f>
        <v>149522.60999999999</v>
      </c>
      <c r="Q323" s="37">
        <f>[1]consoCURRENT!T6770</f>
        <v>152823.69</v>
      </c>
      <c r="R323" s="37">
        <f>[1]consoCURRENT!U6770</f>
        <v>153388.47</v>
      </c>
      <c r="S323" s="37">
        <f>[1]consoCURRENT!V6770</f>
        <v>152823.69</v>
      </c>
      <c r="T323" s="37">
        <f>[1]consoCURRENT!W6770</f>
        <v>152826.23000000001</v>
      </c>
      <c r="U323" s="37">
        <f>[1]consoCURRENT!X6770</f>
        <v>152823.69</v>
      </c>
      <c r="V323" s="37">
        <f>[1]consoCURRENT!Y6770</f>
        <v>152823.69</v>
      </c>
      <c r="W323" s="37">
        <f>[1]consoCURRENT!Z6770</f>
        <v>105580.55</v>
      </c>
      <c r="X323" s="37">
        <f>[1]consoCURRENT!AA6770</f>
        <v>152823.69</v>
      </c>
      <c r="Y323" s="37">
        <f>[1]consoCURRENT!AB6770</f>
        <v>-152823.68999999997</v>
      </c>
      <c r="Z323" s="37">
        <f t="shared" ref="Z323" si="265">SUM(M323:Y323)</f>
        <v>1475999.9999999998</v>
      </c>
      <c r="AA323" s="37">
        <f t="shared" ref="AA323" si="266">B323-Z323</f>
        <v>0</v>
      </c>
      <c r="AB323" s="42">
        <f t="shared" si="262"/>
        <v>0.99999999999999989</v>
      </c>
      <c r="AC323" s="38"/>
    </row>
    <row r="324" spans="1:29" s="39" customFormat="1" ht="18" customHeight="1" x14ac:dyDescent="0.3">
      <c r="A324" s="43" t="s">
        <v>42</v>
      </c>
      <c r="B324" s="44">
        <f>B323+B322</f>
        <v>122146000</v>
      </c>
      <c r="C324" s="44">
        <f t="shared" ref="C324:AA324" si="267">C323+C322</f>
        <v>0</v>
      </c>
      <c r="D324" s="44">
        <f t="shared" si="267"/>
        <v>0</v>
      </c>
      <c r="E324" s="44">
        <f t="shared" si="267"/>
        <v>10970183.560000001</v>
      </c>
      <c r="F324" s="44">
        <f t="shared" si="267"/>
        <v>16159648.310000001</v>
      </c>
      <c r="G324" s="44">
        <f t="shared" si="267"/>
        <v>17946036.640000001</v>
      </c>
      <c r="H324" s="44">
        <f t="shared" si="267"/>
        <v>77036211.489999995</v>
      </c>
      <c r="I324" s="44">
        <f t="shared" si="267"/>
        <v>0</v>
      </c>
      <c r="J324" s="44">
        <f t="shared" si="267"/>
        <v>0</v>
      </c>
      <c r="K324" s="44">
        <f t="shared" si="267"/>
        <v>0</v>
      </c>
      <c r="L324" s="44">
        <f t="shared" si="267"/>
        <v>0</v>
      </c>
      <c r="M324" s="44">
        <f t="shared" si="267"/>
        <v>0</v>
      </c>
      <c r="N324" s="44">
        <f t="shared" si="267"/>
        <v>2948463.73</v>
      </c>
      <c r="O324" s="44">
        <f t="shared" si="267"/>
        <v>3128638</v>
      </c>
      <c r="P324" s="44">
        <f t="shared" si="267"/>
        <v>4893081.83</v>
      </c>
      <c r="Q324" s="44">
        <f t="shared" si="267"/>
        <v>5241403.1100000003</v>
      </c>
      <c r="R324" s="44">
        <f t="shared" si="267"/>
        <v>5540624.3399999999</v>
      </c>
      <c r="S324" s="44">
        <f t="shared" si="267"/>
        <v>5377620.8600000013</v>
      </c>
      <c r="T324" s="44">
        <f t="shared" si="267"/>
        <v>8613580.2000000011</v>
      </c>
      <c r="U324" s="44">
        <f t="shared" si="267"/>
        <v>4049288.18</v>
      </c>
      <c r="V324" s="44">
        <f t="shared" si="267"/>
        <v>5283168.26</v>
      </c>
      <c r="W324" s="44">
        <f t="shared" si="267"/>
        <v>10156752.23</v>
      </c>
      <c r="X324" s="44">
        <f t="shared" si="267"/>
        <v>8228681.8900000006</v>
      </c>
      <c r="Y324" s="44">
        <f t="shared" si="267"/>
        <v>58650777.370000005</v>
      </c>
      <c r="Z324" s="44">
        <f t="shared" si="267"/>
        <v>122112080</v>
      </c>
      <c r="AA324" s="44">
        <f t="shared" si="267"/>
        <v>33920</v>
      </c>
      <c r="AB324" s="45">
        <f t="shared" si="262"/>
        <v>0.9997222995431696</v>
      </c>
      <c r="AC324" s="47"/>
    </row>
    <row r="325" spans="1:29" s="39" customFormat="1" ht="15" customHeight="1" x14ac:dyDescent="0.3">
      <c r="A325" s="36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8"/>
    </row>
    <row r="326" spans="1:29" s="39" customFormat="1" ht="15" customHeight="1" x14ac:dyDescent="0.3">
      <c r="A326" s="36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8"/>
    </row>
    <row r="327" spans="1:29" s="39" customFormat="1" ht="15" customHeight="1" x14ac:dyDescent="0.35">
      <c r="A327" s="40" t="s">
        <v>46</v>
      </c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8"/>
    </row>
    <row r="328" spans="1:29" s="39" customFormat="1" ht="18" customHeight="1" x14ac:dyDescent="0.3">
      <c r="A328" s="41" t="s">
        <v>36</v>
      </c>
      <c r="B328" s="37">
        <f>[1]consoCURRENT!E6830</f>
        <v>11591000</v>
      </c>
      <c r="C328" s="37">
        <f>[1]consoCURRENT!F6830</f>
        <v>0</v>
      </c>
      <c r="D328" s="37">
        <f>[1]consoCURRENT!G6830</f>
        <v>0</v>
      </c>
      <c r="E328" s="37">
        <f>[1]consoCURRENT!H6830</f>
        <v>2073322.58</v>
      </c>
      <c r="F328" s="37">
        <f>[1]consoCURRENT!I6830</f>
        <v>2596019.02</v>
      </c>
      <c r="G328" s="37">
        <f>[1]consoCURRENT!J6830</f>
        <v>2090045.6400000001</v>
      </c>
      <c r="H328" s="37">
        <f>[1]consoCURRENT!K6830</f>
        <v>4641769.17</v>
      </c>
      <c r="I328" s="37">
        <f>[1]consoCURRENT!L6830</f>
        <v>0</v>
      </c>
      <c r="J328" s="37">
        <f>[1]consoCURRENT!M6830</f>
        <v>0</v>
      </c>
      <c r="K328" s="37">
        <f>[1]consoCURRENT!N6830</f>
        <v>0</v>
      </c>
      <c r="L328" s="37">
        <f>[1]consoCURRENT!O6830</f>
        <v>0</v>
      </c>
      <c r="M328" s="37">
        <f>[1]consoCURRENT!P6830</f>
        <v>0</v>
      </c>
      <c r="N328" s="37">
        <f>[1]consoCURRENT!Q6830</f>
        <v>594353</v>
      </c>
      <c r="O328" s="37">
        <f>[1]consoCURRENT!R6830</f>
        <v>696389.8</v>
      </c>
      <c r="P328" s="37">
        <f>[1]consoCURRENT!S6830</f>
        <v>782579.78</v>
      </c>
      <c r="Q328" s="37">
        <f>[1]consoCURRENT!T6830</f>
        <v>708078.15999999992</v>
      </c>
      <c r="R328" s="37">
        <f>[1]consoCURRENT!U6830</f>
        <v>1231007.4999999998</v>
      </c>
      <c r="S328" s="37">
        <f>[1]consoCURRENT!V6830</f>
        <v>656933.36</v>
      </c>
      <c r="T328" s="37">
        <f>[1]consoCURRENT!W6830</f>
        <v>721496.04</v>
      </c>
      <c r="U328" s="37">
        <f>[1]consoCURRENT!X6830</f>
        <v>701259.17</v>
      </c>
      <c r="V328" s="37">
        <f>[1]consoCURRENT!Y6830</f>
        <v>667290.42999999993</v>
      </c>
      <c r="W328" s="37">
        <f>[1]consoCURRENT!Z6830</f>
        <v>693882.36</v>
      </c>
      <c r="X328" s="37">
        <f>[1]consoCURRENT!AA6830</f>
        <v>1366432.3599999999</v>
      </c>
      <c r="Y328" s="37">
        <f>[1]consoCURRENT!AB6830</f>
        <v>2581454.4500000002</v>
      </c>
      <c r="Z328" s="37">
        <f>SUM(M328:Y328)</f>
        <v>11401156.41</v>
      </c>
      <c r="AA328" s="37">
        <f>B328-Z328</f>
        <v>189843.58999999985</v>
      </c>
      <c r="AB328" s="42">
        <f>Z328/B328</f>
        <v>0.98362146579242515</v>
      </c>
      <c r="AC328" s="38"/>
    </row>
    <row r="329" spans="1:29" s="39" customFormat="1" ht="18" customHeight="1" x14ac:dyDescent="0.3">
      <c r="A329" s="41" t="s">
        <v>37</v>
      </c>
      <c r="B329" s="37">
        <f>[1]consoCURRENT!E6942</f>
        <v>16290000</v>
      </c>
      <c r="C329" s="37">
        <f>[1]consoCURRENT!F6942</f>
        <v>0</v>
      </c>
      <c r="D329" s="37">
        <f>[1]consoCURRENT!G6942</f>
        <v>0</v>
      </c>
      <c r="E329" s="37">
        <f>[1]consoCURRENT!H6942</f>
        <v>6286160.3599999994</v>
      </c>
      <c r="F329" s="37">
        <f>[1]consoCURRENT!I6942</f>
        <v>4193976.7700000005</v>
      </c>
      <c r="G329" s="37">
        <f>[1]consoCURRENT!J6942</f>
        <v>3808339.33</v>
      </c>
      <c r="H329" s="37">
        <f>[1]consoCURRENT!K6942</f>
        <v>1684909.48</v>
      </c>
      <c r="I329" s="37">
        <f>[1]consoCURRENT!L6942</f>
        <v>0</v>
      </c>
      <c r="J329" s="37">
        <f>[1]consoCURRENT!M6942</f>
        <v>0</v>
      </c>
      <c r="K329" s="37">
        <f>[1]consoCURRENT!N6942</f>
        <v>0</v>
      </c>
      <c r="L329" s="37">
        <f>[1]consoCURRENT!O6942</f>
        <v>0</v>
      </c>
      <c r="M329" s="37">
        <f>[1]consoCURRENT!P6942</f>
        <v>0</v>
      </c>
      <c r="N329" s="37">
        <f>[1]consoCURRENT!Q6942</f>
        <v>946271.53</v>
      </c>
      <c r="O329" s="37">
        <f>[1]consoCURRENT!R6942</f>
        <v>1647508.29</v>
      </c>
      <c r="P329" s="37">
        <f>[1]consoCURRENT!S6942</f>
        <v>3692380.5399999996</v>
      </c>
      <c r="Q329" s="37">
        <f>[1]consoCURRENT!T6942</f>
        <v>1661818.9600000002</v>
      </c>
      <c r="R329" s="37">
        <f>[1]consoCURRENT!U6942</f>
        <v>1187222.92</v>
      </c>
      <c r="S329" s="37">
        <f>[1]consoCURRENT!V6942</f>
        <v>1344934.8900000001</v>
      </c>
      <c r="T329" s="37">
        <f>[1]consoCURRENT!W6942</f>
        <v>1529596.3</v>
      </c>
      <c r="U329" s="37">
        <f>[1]consoCURRENT!X6942</f>
        <v>1406050.67</v>
      </c>
      <c r="V329" s="37">
        <f>[1]consoCURRENT!Y6942</f>
        <v>872692.36</v>
      </c>
      <c r="W329" s="37">
        <f>[1]consoCURRENT!Z6942</f>
        <v>950552.84000000008</v>
      </c>
      <c r="X329" s="37">
        <f>[1]consoCURRENT!AA6942</f>
        <v>290014.73</v>
      </c>
      <c r="Y329" s="37">
        <f>[1]consoCURRENT!AB6942</f>
        <v>444341.91</v>
      </c>
      <c r="Z329" s="37">
        <f t="shared" ref="Z329:Z331" si="268">SUM(M329:Y329)</f>
        <v>15973385.939999999</v>
      </c>
      <c r="AA329" s="37">
        <f t="shared" ref="AA329:AA331" si="269">B329-Z329</f>
        <v>316614.06000000052</v>
      </c>
      <c r="AB329" s="42">
        <f t="shared" ref="AB329:AB334" si="270">Z329/B329</f>
        <v>0.9805639005524861</v>
      </c>
      <c r="AC329" s="38"/>
    </row>
    <row r="330" spans="1:29" s="39" customFormat="1" ht="18" customHeight="1" x14ac:dyDescent="0.3">
      <c r="A330" s="41" t="s">
        <v>38</v>
      </c>
      <c r="B330" s="37">
        <f>[1]consoCURRENT!E6948</f>
        <v>0</v>
      </c>
      <c r="C330" s="37">
        <f>[1]consoCURRENT!F6948</f>
        <v>0</v>
      </c>
      <c r="D330" s="37">
        <f>[1]consoCURRENT!G6948</f>
        <v>0</v>
      </c>
      <c r="E330" s="37">
        <f>[1]consoCURRENT!H6948</f>
        <v>0</v>
      </c>
      <c r="F330" s="37">
        <f>[1]consoCURRENT!I6948</f>
        <v>0</v>
      </c>
      <c r="G330" s="37">
        <f>[1]consoCURRENT!J6948</f>
        <v>0</v>
      </c>
      <c r="H330" s="37">
        <f>[1]consoCURRENT!K6948</f>
        <v>0</v>
      </c>
      <c r="I330" s="37">
        <f>[1]consoCURRENT!L6948</f>
        <v>0</v>
      </c>
      <c r="J330" s="37">
        <f>[1]consoCURRENT!M6948</f>
        <v>0</v>
      </c>
      <c r="K330" s="37">
        <f>[1]consoCURRENT!N6948</f>
        <v>0</v>
      </c>
      <c r="L330" s="37">
        <f>[1]consoCURRENT!O6948</f>
        <v>0</v>
      </c>
      <c r="M330" s="37">
        <f>[1]consoCURRENT!P6948</f>
        <v>0</v>
      </c>
      <c r="N330" s="37">
        <f>[1]consoCURRENT!Q6948</f>
        <v>0</v>
      </c>
      <c r="O330" s="37">
        <f>[1]consoCURRENT!R6948</f>
        <v>0</v>
      </c>
      <c r="P330" s="37">
        <f>[1]consoCURRENT!S6948</f>
        <v>0</v>
      </c>
      <c r="Q330" s="37">
        <f>[1]consoCURRENT!T6948</f>
        <v>0</v>
      </c>
      <c r="R330" s="37">
        <f>[1]consoCURRENT!U6948</f>
        <v>0</v>
      </c>
      <c r="S330" s="37">
        <f>[1]consoCURRENT!V6948</f>
        <v>0</v>
      </c>
      <c r="T330" s="37">
        <f>[1]consoCURRENT!W6948</f>
        <v>0</v>
      </c>
      <c r="U330" s="37">
        <f>[1]consoCURRENT!X6948</f>
        <v>0</v>
      </c>
      <c r="V330" s="37">
        <f>[1]consoCURRENT!Y6948</f>
        <v>0</v>
      </c>
      <c r="W330" s="37">
        <f>[1]consoCURRENT!Z6948</f>
        <v>0</v>
      </c>
      <c r="X330" s="37">
        <f>[1]consoCURRENT!AA6948</f>
        <v>0</v>
      </c>
      <c r="Y330" s="37">
        <f>[1]consoCURRENT!AB6948</f>
        <v>0</v>
      </c>
      <c r="Z330" s="37">
        <f t="shared" si="268"/>
        <v>0</v>
      </c>
      <c r="AA330" s="37">
        <f t="shared" si="269"/>
        <v>0</v>
      </c>
      <c r="AB330" s="42"/>
      <c r="AC330" s="38"/>
    </row>
    <row r="331" spans="1:29" s="39" customFormat="1" ht="18" customHeight="1" x14ac:dyDescent="0.3">
      <c r="A331" s="41" t="s">
        <v>39</v>
      </c>
      <c r="B331" s="37">
        <f>[1]consoCURRENT!E6977</f>
        <v>21750000</v>
      </c>
      <c r="C331" s="37">
        <f>[1]consoCURRENT!F6977</f>
        <v>0</v>
      </c>
      <c r="D331" s="37">
        <f>[1]consoCURRENT!G6977</f>
        <v>0</v>
      </c>
      <c r="E331" s="37">
        <f>[1]consoCURRENT!H6977</f>
        <v>0</v>
      </c>
      <c r="F331" s="37">
        <f>[1]consoCURRENT!I6977</f>
        <v>0</v>
      </c>
      <c r="G331" s="37">
        <f>[1]consoCURRENT!J6977</f>
        <v>8428511.8599999994</v>
      </c>
      <c r="H331" s="37">
        <f>[1]consoCURRENT!K6977</f>
        <v>11572980.799999999</v>
      </c>
      <c r="I331" s="37">
        <f>[1]consoCURRENT!L6977</f>
        <v>0</v>
      </c>
      <c r="J331" s="37">
        <f>[1]consoCURRENT!M6977</f>
        <v>0</v>
      </c>
      <c r="K331" s="37">
        <f>[1]consoCURRENT!N6977</f>
        <v>0</v>
      </c>
      <c r="L331" s="37">
        <f>[1]consoCURRENT!O6977</f>
        <v>0</v>
      </c>
      <c r="M331" s="37">
        <f>[1]consoCURRENT!P6977</f>
        <v>0</v>
      </c>
      <c r="N331" s="37">
        <f>[1]consoCURRENT!Q6977</f>
        <v>0</v>
      </c>
      <c r="O331" s="37">
        <f>[1]consoCURRENT!R6977</f>
        <v>0</v>
      </c>
      <c r="P331" s="37">
        <f>[1]consoCURRENT!S6977</f>
        <v>0</v>
      </c>
      <c r="Q331" s="37">
        <f>[1]consoCURRENT!T6977</f>
        <v>0</v>
      </c>
      <c r="R331" s="37">
        <f>[1]consoCURRENT!U6977</f>
        <v>0</v>
      </c>
      <c r="S331" s="37">
        <f>[1]consoCURRENT!V6977</f>
        <v>0</v>
      </c>
      <c r="T331" s="37">
        <f>[1]consoCURRENT!W6977</f>
        <v>7141606.4699999997</v>
      </c>
      <c r="U331" s="37">
        <f>[1]consoCURRENT!X6977</f>
        <v>42000</v>
      </c>
      <c r="V331" s="37">
        <f>[1]consoCURRENT!Y6977</f>
        <v>1244905.3899999999</v>
      </c>
      <c r="W331" s="37">
        <f>[1]consoCURRENT!Z6977</f>
        <v>0</v>
      </c>
      <c r="X331" s="37">
        <f>[1]consoCURRENT!AA6977</f>
        <v>4252325.66</v>
      </c>
      <c r="Y331" s="37">
        <f>[1]consoCURRENT!AB6977</f>
        <v>7320655.1399999987</v>
      </c>
      <c r="Z331" s="37">
        <f t="shared" si="268"/>
        <v>20001492.659999996</v>
      </c>
      <c r="AA331" s="37">
        <f t="shared" si="269"/>
        <v>1748507.3400000036</v>
      </c>
      <c r="AB331" s="42">
        <f t="shared" ref="AB331" si="271">Z331/B331</f>
        <v>0.91960885793103431</v>
      </c>
      <c r="AC331" s="38"/>
    </row>
    <row r="332" spans="1:29" s="39" customFormat="1" ht="18" customHeight="1" x14ac:dyDescent="0.3">
      <c r="A332" s="43" t="s">
        <v>40</v>
      </c>
      <c r="B332" s="44">
        <f>SUM(B328:B331)</f>
        <v>49631000</v>
      </c>
      <c r="C332" s="44">
        <f t="shared" ref="C332:AA332" si="272">SUM(C328:C331)</f>
        <v>0</v>
      </c>
      <c r="D332" s="44">
        <f t="shared" si="272"/>
        <v>0</v>
      </c>
      <c r="E332" s="44">
        <f t="shared" si="272"/>
        <v>8359482.9399999995</v>
      </c>
      <c r="F332" s="44">
        <f t="shared" si="272"/>
        <v>6789995.790000001</v>
      </c>
      <c r="G332" s="44">
        <f t="shared" si="272"/>
        <v>14326896.83</v>
      </c>
      <c r="H332" s="44">
        <f t="shared" si="272"/>
        <v>17899659.449999999</v>
      </c>
      <c r="I332" s="44">
        <f t="shared" si="272"/>
        <v>0</v>
      </c>
      <c r="J332" s="44">
        <f t="shared" si="272"/>
        <v>0</v>
      </c>
      <c r="K332" s="44">
        <f t="shared" si="272"/>
        <v>0</v>
      </c>
      <c r="L332" s="44">
        <f t="shared" si="272"/>
        <v>0</v>
      </c>
      <c r="M332" s="44">
        <f t="shared" si="272"/>
        <v>0</v>
      </c>
      <c r="N332" s="44">
        <f t="shared" si="272"/>
        <v>1540624.53</v>
      </c>
      <c r="O332" s="44">
        <f t="shared" si="272"/>
        <v>2343898.09</v>
      </c>
      <c r="P332" s="44">
        <f t="shared" si="272"/>
        <v>4474960.3199999994</v>
      </c>
      <c r="Q332" s="44">
        <f t="shared" si="272"/>
        <v>2369897.12</v>
      </c>
      <c r="R332" s="44">
        <f t="shared" si="272"/>
        <v>2418230.42</v>
      </c>
      <c r="S332" s="44">
        <f t="shared" si="272"/>
        <v>2001868.25</v>
      </c>
      <c r="T332" s="44">
        <f t="shared" si="272"/>
        <v>9392698.8099999987</v>
      </c>
      <c r="U332" s="44">
        <f t="shared" si="272"/>
        <v>2149309.84</v>
      </c>
      <c r="V332" s="44">
        <f t="shared" si="272"/>
        <v>2784888.1799999997</v>
      </c>
      <c r="W332" s="44">
        <f t="shared" si="272"/>
        <v>1644435.2000000002</v>
      </c>
      <c r="X332" s="44">
        <f t="shared" si="272"/>
        <v>5908772.75</v>
      </c>
      <c r="Y332" s="44">
        <f t="shared" si="272"/>
        <v>10346451.5</v>
      </c>
      <c r="Z332" s="44">
        <f t="shared" si="272"/>
        <v>47376035.009999998</v>
      </c>
      <c r="AA332" s="44">
        <f t="shared" si="272"/>
        <v>2254964.9900000039</v>
      </c>
      <c r="AB332" s="45">
        <f t="shared" si="270"/>
        <v>0.95456539279885555</v>
      </c>
      <c r="AC332" s="38"/>
    </row>
    <row r="333" spans="1:29" s="39" customFormat="1" ht="18" customHeight="1" x14ac:dyDescent="0.3">
      <c r="A333" s="46" t="s">
        <v>41</v>
      </c>
      <c r="B333" s="37">
        <f>[1]consoCURRENT!E6981</f>
        <v>559000</v>
      </c>
      <c r="C333" s="37">
        <f>[1]consoCURRENT!F6981</f>
        <v>0</v>
      </c>
      <c r="D333" s="37">
        <f>[1]consoCURRENT!G6981</f>
        <v>0</v>
      </c>
      <c r="E333" s="37">
        <f>[1]consoCURRENT!H6981</f>
        <v>143570.16</v>
      </c>
      <c r="F333" s="37">
        <f>[1]consoCURRENT!I6981</f>
        <v>143620.44</v>
      </c>
      <c r="G333" s="37">
        <f>[1]consoCURRENT!J6981</f>
        <v>145751.97</v>
      </c>
      <c r="H333" s="37">
        <f>[1]consoCURRENT!K6981</f>
        <v>126057.43</v>
      </c>
      <c r="I333" s="37">
        <f>[1]consoCURRENT!L6981</f>
        <v>0</v>
      </c>
      <c r="J333" s="37">
        <f>[1]consoCURRENT!M6981</f>
        <v>0</v>
      </c>
      <c r="K333" s="37">
        <f>[1]consoCURRENT!N6981</f>
        <v>0</v>
      </c>
      <c r="L333" s="37">
        <f>[1]consoCURRENT!O6981</f>
        <v>0</v>
      </c>
      <c r="M333" s="37">
        <f>[1]consoCURRENT!P6981</f>
        <v>0</v>
      </c>
      <c r="N333" s="37">
        <f>[1]consoCURRENT!Q6981</f>
        <v>0</v>
      </c>
      <c r="O333" s="37">
        <f>[1]consoCURRENT!R6981</f>
        <v>45034.559999999998</v>
      </c>
      <c r="P333" s="37">
        <f>[1]consoCURRENT!S6981</f>
        <v>98535.6</v>
      </c>
      <c r="Q333" s="37">
        <f>[1]consoCURRENT!T6981</f>
        <v>46579.199999999997</v>
      </c>
      <c r="R333" s="37">
        <f>[1]consoCURRENT!U6981</f>
        <v>46665.599999999999</v>
      </c>
      <c r="S333" s="37">
        <f>[1]consoCURRENT!V6981</f>
        <v>50375.64</v>
      </c>
      <c r="T333" s="37">
        <f>[1]consoCURRENT!W6981</f>
        <v>48563.76</v>
      </c>
      <c r="U333" s="37">
        <f>[1]consoCURRENT!X6981</f>
        <v>48563.76</v>
      </c>
      <c r="V333" s="37">
        <f>[1]consoCURRENT!Y6981</f>
        <v>48624.45</v>
      </c>
      <c r="W333" s="37">
        <f>[1]consoCURRENT!Z6981</f>
        <v>48869.67</v>
      </c>
      <c r="X333" s="37">
        <f>[1]consoCURRENT!AA6981</f>
        <v>48779.64</v>
      </c>
      <c r="Y333" s="37">
        <f>[1]consoCURRENT!AB6981</f>
        <v>28408.12</v>
      </c>
      <c r="Z333" s="37">
        <f t="shared" ref="Z333" si="273">SUM(M333:Y333)</f>
        <v>559000</v>
      </c>
      <c r="AA333" s="37">
        <f t="shared" ref="AA333" si="274">B333-Z333</f>
        <v>0</v>
      </c>
      <c r="AB333" s="42">
        <f t="shared" si="270"/>
        <v>1</v>
      </c>
      <c r="AC333" s="38"/>
    </row>
    <row r="334" spans="1:29" s="39" customFormat="1" ht="18" customHeight="1" x14ac:dyDescent="0.3">
      <c r="A334" s="43" t="s">
        <v>42</v>
      </c>
      <c r="B334" s="44">
        <f>B333+B332</f>
        <v>50190000</v>
      </c>
      <c r="C334" s="44">
        <f t="shared" ref="C334:AA334" si="275">C333+C332</f>
        <v>0</v>
      </c>
      <c r="D334" s="44">
        <f t="shared" si="275"/>
        <v>0</v>
      </c>
      <c r="E334" s="44">
        <f t="shared" si="275"/>
        <v>8503053.0999999996</v>
      </c>
      <c r="F334" s="44">
        <f t="shared" si="275"/>
        <v>6933616.2300000014</v>
      </c>
      <c r="G334" s="44">
        <f t="shared" si="275"/>
        <v>14472648.800000001</v>
      </c>
      <c r="H334" s="44">
        <f t="shared" si="275"/>
        <v>18025716.879999999</v>
      </c>
      <c r="I334" s="44">
        <f t="shared" si="275"/>
        <v>0</v>
      </c>
      <c r="J334" s="44">
        <f t="shared" si="275"/>
        <v>0</v>
      </c>
      <c r="K334" s="44">
        <f t="shared" si="275"/>
        <v>0</v>
      </c>
      <c r="L334" s="44">
        <f t="shared" si="275"/>
        <v>0</v>
      </c>
      <c r="M334" s="44">
        <f t="shared" si="275"/>
        <v>0</v>
      </c>
      <c r="N334" s="44">
        <f t="shared" si="275"/>
        <v>1540624.53</v>
      </c>
      <c r="O334" s="44">
        <f t="shared" si="275"/>
        <v>2388932.65</v>
      </c>
      <c r="P334" s="44">
        <f t="shared" si="275"/>
        <v>4573495.919999999</v>
      </c>
      <c r="Q334" s="44">
        <f t="shared" si="275"/>
        <v>2416476.3200000003</v>
      </c>
      <c r="R334" s="44">
        <f t="shared" si="275"/>
        <v>2464896.02</v>
      </c>
      <c r="S334" s="44">
        <f t="shared" si="275"/>
        <v>2052243.89</v>
      </c>
      <c r="T334" s="44">
        <f t="shared" si="275"/>
        <v>9441262.5699999984</v>
      </c>
      <c r="U334" s="44">
        <f t="shared" si="275"/>
        <v>2197873.5999999996</v>
      </c>
      <c r="V334" s="44">
        <f t="shared" si="275"/>
        <v>2833512.63</v>
      </c>
      <c r="W334" s="44">
        <f t="shared" si="275"/>
        <v>1693304.87</v>
      </c>
      <c r="X334" s="44">
        <f t="shared" si="275"/>
        <v>5957552.3899999997</v>
      </c>
      <c r="Y334" s="44">
        <f t="shared" si="275"/>
        <v>10374859.619999999</v>
      </c>
      <c r="Z334" s="44">
        <f t="shared" si="275"/>
        <v>47935035.009999998</v>
      </c>
      <c r="AA334" s="44">
        <f t="shared" si="275"/>
        <v>2254964.9900000039</v>
      </c>
      <c r="AB334" s="45">
        <f t="shared" si="270"/>
        <v>0.95507142877067142</v>
      </c>
      <c r="AC334" s="47"/>
    </row>
    <row r="335" spans="1:29" s="39" customFormat="1" ht="15" customHeight="1" x14ac:dyDescent="0.3">
      <c r="A335" s="36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8"/>
    </row>
    <row r="336" spans="1:29" s="39" customFormat="1" ht="15" customHeight="1" x14ac:dyDescent="0.35">
      <c r="A336" s="40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8"/>
    </row>
    <row r="337" spans="1:29" s="39" customFormat="1" ht="15" customHeight="1" x14ac:dyDescent="0.35">
      <c r="A337" s="40" t="s">
        <v>47</v>
      </c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8"/>
    </row>
    <row r="338" spans="1:29" s="39" customFormat="1" ht="18" customHeight="1" x14ac:dyDescent="0.3">
      <c r="A338" s="41" t="s">
        <v>36</v>
      </c>
      <c r="B338" s="37">
        <f>[1]consoCURRENT!E7041</f>
        <v>10661450</v>
      </c>
      <c r="C338" s="37">
        <f>[1]consoCURRENT!F7041</f>
        <v>0</v>
      </c>
      <c r="D338" s="37">
        <f>[1]consoCURRENT!G7041</f>
        <v>0</v>
      </c>
      <c r="E338" s="37">
        <f>[1]consoCURRENT!H7041</f>
        <v>1341241</v>
      </c>
      <c r="F338" s="37">
        <f>[1]consoCURRENT!I7041</f>
        <v>1660748</v>
      </c>
      <c r="G338" s="37">
        <f>[1]consoCURRENT!J7041</f>
        <v>1071028.01</v>
      </c>
      <c r="H338" s="37">
        <f>[1]consoCURRENT!K7041</f>
        <v>6079945.4900000002</v>
      </c>
      <c r="I338" s="37">
        <f>[1]consoCURRENT!L7041</f>
        <v>0</v>
      </c>
      <c r="J338" s="37">
        <f>[1]consoCURRENT!M7041</f>
        <v>0</v>
      </c>
      <c r="K338" s="37">
        <f>[1]consoCURRENT!N7041</f>
        <v>0</v>
      </c>
      <c r="L338" s="37">
        <f>[1]consoCURRENT!O7041</f>
        <v>0</v>
      </c>
      <c r="M338" s="37">
        <f>[1]consoCURRENT!P7041</f>
        <v>0</v>
      </c>
      <c r="N338" s="37">
        <f>[1]consoCURRENT!Q7041</f>
        <v>462303</v>
      </c>
      <c r="O338" s="37">
        <f>[1]consoCURRENT!R7041</f>
        <v>384697</v>
      </c>
      <c r="P338" s="37">
        <f>[1]consoCURRENT!S7041</f>
        <v>494241</v>
      </c>
      <c r="Q338" s="37">
        <f>[1]consoCURRENT!T7041</f>
        <v>385011</v>
      </c>
      <c r="R338" s="37">
        <f>[1]consoCURRENT!U7041</f>
        <v>934074</v>
      </c>
      <c r="S338" s="37">
        <f>[1]consoCURRENT!V7041</f>
        <v>341663</v>
      </c>
      <c r="T338" s="37">
        <f>[1]consoCURRENT!W7041</f>
        <v>408300</v>
      </c>
      <c r="U338" s="37">
        <f>[1]consoCURRENT!X7041</f>
        <v>269350.19</v>
      </c>
      <c r="V338" s="37">
        <f>[1]consoCURRENT!Y7041</f>
        <v>393377.82</v>
      </c>
      <c r="W338" s="37">
        <f>[1]consoCURRENT!Z7041</f>
        <v>220816</v>
      </c>
      <c r="X338" s="37">
        <f>[1]consoCURRENT!AA7041</f>
        <v>1104600.9099999999</v>
      </c>
      <c r="Y338" s="37">
        <f>[1]consoCURRENT!AB7041</f>
        <v>4754528.58</v>
      </c>
      <c r="Z338" s="37">
        <f>SUM(M338:Y338)</f>
        <v>10152962.5</v>
      </c>
      <c r="AA338" s="37">
        <f>B338-Z338</f>
        <v>508487.5</v>
      </c>
      <c r="AB338" s="42">
        <f>Z338/B338</f>
        <v>0.95230597151419361</v>
      </c>
      <c r="AC338" s="38"/>
    </row>
    <row r="339" spans="1:29" s="39" customFormat="1" ht="18" customHeight="1" x14ac:dyDescent="0.3">
      <c r="A339" s="41" t="s">
        <v>37</v>
      </c>
      <c r="B339" s="37">
        <f>[1]consoCURRENT!E7153</f>
        <v>25087550</v>
      </c>
      <c r="C339" s="37">
        <f>[1]consoCURRENT!F7153</f>
        <v>0</v>
      </c>
      <c r="D339" s="37">
        <f>[1]consoCURRENT!G7153</f>
        <v>0</v>
      </c>
      <c r="E339" s="37">
        <f>[1]consoCURRENT!H7153</f>
        <v>5266419.1899999995</v>
      </c>
      <c r="F339" s="37">
        <f>[1]consoCURRENT!I7153</f>
        <v>4514960.72</v>
      </c>
      <c r="G339" s="37">
        <f>[1]consoCURRENT!J7153</f>
        <v>5439448.1600000001</v>
      </c>
      <c r="H339" s="37">
        <f>[1]consoCURRENT!K7153</f>
        <v>6117687.9699999997</v>
      </c>
      <c r="I339" s="37">
        <f>[1]consoCURRENT!L7153</f>
        <v>0</v>
      </c>
      <c r="J339" s="37">
        <f>[1]consoCURRENT!M7153</f>
        <v>0</v>
      </c>
      <c r="K339" s="37">
        <f>[1]consoCURRENT!N7153</f>
        <v>0</v>
      </c>
      <c r="L339" s="37">
        <f>[1]consoCURRENT!O7153</f>
        <v>0</v>
      </c>
      <c r="M339" s="37">
        <f>[1]consoCURRENT!P7153</f>
        <v>0</v>
      </c>
      <c r="N339" s="37">
        <f>[1]consoCURRENT!Q7153</f>
        <v>956685.82</v>
      </c>
      <c r="O339" s="37">
        <f>[1]consoCURRENT!R7153</f>
        <v>3039505.76</v>
      </c>
      <c r="P339" s="37">
        <f>[1]consoCURRENT!S7153</f>
        <v>1270227.6099999999</v>
      </c>
      <c r="Q339" s="37">
        <f>[1]consoCURRENT!T7153</f>
        <v>1330803.4899999998</v>
      </c>
      <c r="R339" s="37">
        <f>[1]consoCURRENT!U7153</f>
        <v>1242575.1100000001</v>
      </c>
      <c r="S339" s="37">
        <f>[1]consoCURRENT!V7153</f>
        <v>1941582.1199999999</v>
      </c>
      <c r="T339" s="37">
        <f>[1]consoCURRENT!W7153</f>
        <v>1114332.83</v>
      </c>
      <c r="U339" s="37">
        <f>[1]consoCURRENT!X7153</f>
        <v>3144121.8499999996</v>
      </c>
      <c r="V339" s="37">
        <f>[1]consoCURRENT!Y7153</f>
        <v>1180993.48</v>
      </c>
      <c r="W339" s="37">
        <f>[1]consoCURRENT!Z7153</f>
        <v>682151.60000000021</v>
      </c>
      <c r="X339" s="37">
        <f>[1]consoCURRENT!AA7153</f>
        <v>810695.09</v>
      </c>
      <c r="Y339" s="37">
        <f>[1]consoCURRENT!AB7153</f>
        <v>4624841.28</v>
      </c>
      <c r="Z339" s="37">
        <f t="shared" ref="Z339:Z341" si="276">SUM(M339:Y339)</f>
        <v>21338516.039999999</v>
      </c>
      <c r="AA339" s="37">
        <f t="shared" ref="AA339:AA341" si="277">B339-Z339</f>
        <v>3749033.9600000009</v>
      </c>
      <c r="AB339" s="42">
        <f t="shared" ref="AB339:AB344" si="278">Z339/B339</f>
        <v>0.85056197356856289</v>
      </c>
      <c r="AC339" s="38"/>
    </row>
    <row r="340" spans="1:29" s="39" customFormat="1" ht="18" customHeight="1" x14ac:dyDescent="0.3">
      <c r="A340" s="41" t="s">
        <v>38</v>
      </c>
      <c r="B340" s="37">
        <f>[1]consoCURRENT!E7159</f>
        <v>0</v>
      </c>
      <c r="C340" s="37">
        <f>[1]consoCURRENT!F7159</f>
        <v>0</v>
      </c>
      <c r="D340" s="37">
        <f>[1]consoCURRENT!G7159</f>
        <v>0</v>
      </c>
      <c r="E340" s="37">
        <f>[1]consoCURRENT!H7159</f>
        <v>0</v>
      </c>
      <c r="F340" s="37">
        <f>[1]consoCURRENT!I7159</f>
        <v>0</v>
      </c>
      <c r="G340" s="37">
        <f>[1]consoCURRENT!J7159</f>
        <v>0</v>
      </c>
      <c r="H340" s="37">
        <f>[1]consoCURRENT!K7159</f>
        <v>0</v>
      </c>
      <c r="I340" s="37">
        <f>[1]consoCURRENT!L7159</f>
        <v>0</v>
      </c>
      <c r="J340" s="37">
        <f>[1]consoCURRENT!M7159</f>
        <v>0</v>
      </c>
      <c r="K340" s="37">
        <f>[1]consoCURRENT!N7159</f>
        <v>0</v>
      </c>
      <c r="L340" s="37">
        <f>[1]consoCURRENT!O7159</f>
        <v>0</v>
      </c>
      <c r="M340" s="37">
        <f>[1]consoCURRENT!P7159</f>
        <v>0</v>
      </c>
      <c r="N340" s="37">
        <f>[1]consoCURRENT!Q7159</f>
        <v>0</v>
      </c>
      <c r="O340" s="37">
        <f>[1]consoCURRENT!R7159</f>
        <v>0</v>
      </c>
      <c r="P340" s="37">
        <f>[1]consoCURRENT!S7159</f>
        <v>0</v>
      </c>
      <c r="Q340" s="37">
        <f>[1]consoCURRENT!T7159</f>
        <v>0</v>
      </c>
      <c r="R340" s="37">
        <f>[1]consoCURRENT!U7159</f>
        <v>0</v>
      </c>
      <c r="S340" s="37">
        <f>[1]consoCURRENT!V7159</f>
        <v>0</v>
      </c>
      <c r="T340" s="37">
        <f>[1]consoCURRENT!W7159</f>
        <v>0</v>
      </c>
      <c r="U340" s="37">
        <f>[1]consoCURRENT!X7159</f>
        <v>0</v>
      </c>
      <c r="V340" s="37">
        <f>[1]consoCURRENT!Y7159</f>
        <v>0</v>
      </c>
      <c r="W340" s="37">
        <f>[1]consoCURRENT!Z7159</f>
        <v>0</v>
      </c>
      <c r="X340" s="37">
        <f>[1]consoCURRENT!AA7159</f>
        <v>0</v>
      </c>
      <c r="Y340" s="37">
        <f>[1]consoCURRENT!AB7159</f>
        <v>0</v>
      </c>
      <c r="Z340" s="37">
        <f t="shared" si="276"/>
        <v>0</v>
      </c>
      <c r="AA340" s="37">
        <f t="shared" si="277"/>
        <v>0</v>
      </c>
      <c r="AB340" s="42"/>
      <c r="AC340" s="38"/>
    </row>
    <row r="341" spans="1:29" s="39" customFormat="1" ht="18" customHeight="1" x14ac:dyDescent="0.3">
      <c r="A341" s="41" t="s">
        <v>39</v>
      </c>
      <c r="B341" s="37">
        <f>[1]consoCURRENT!E7188</f>
        <v>8125000</v>
      </c>
      <c r="C341" s="37">
        <f>[1]consoCURRENT!F7188</f>
        <v>0</v>
      </c>
      <c r="D341" s="37">
        <f>[1]consoCURRENT!G7188</f>
        <v>0</v>
      </c>
      <c r="E341" s="37">
        <f>[1]consoCURRENT!H7188</f>
        <v>0</v>
      </c>
      <c r="F341" s="37">
        <f>[1]consoCURRENT!I7188</f>
        <v>0</v>
      </c>
      <c r="G341" s="37">
        <f>[1]consoCURRENT!J7188</f>
        <v>3391026.2</v>
      </c>
      <c r="H341" s="37">
        <f>[1]consoCURRENT!K7188</f>
        <v>4733973.8</v>
      </c>
      <c r="I341" s="37">
        <f>[1]consoCURRENT!L7188</f>
        <v>0</v>
      </c>
      <c r="J341" s="37">
        <f>[1]consoCURRENT!M7188</f>
        <v>0</v>
      </c>
      <c r="K341" s="37">
        <f>[1]consoCURRENT!N7188</f>
        <v>0</v>
      </c>
      <c r="L341" s="37">
        <f>[1]consoCURRENT!O7188</f>
        <v>0</v>
      </c>
      <c r="M341" s="37">
        <f>[1]consoCURRENT!P7188</f>
        <v>0</v>
      </c>
      <c r="N341" s="37">
        <f>[1]consoCURRENT!Q7188</f>
        <v>0</v>
      </c>
      <c r="O341" s="37">
        <f>[1]consoCURRENT!R7188</f>
        <v>0</v>
      </c>
      <c r="P341" s="37">
        <f>[1]consoCURRENT!S7188</f>
        <v>0</v>
      </c>
      <c r="Q341" s="37">
        <f>[1]consoCURRENT!T7188</f>
        <v>0</v>
      </c>
      <c r="R341" s="37">
        <f>[1]consoCURRENT!U7188</f>
        <v>0</v>
      </c>
      <c r="S341" s="37">
        <f>[1]consoCURRENT!V7188</f>
        <v>0</v>
      </c>
      <c r="T341" s="37">
        <f>[1]consoCURRENT!W7188</f>
        <v>1625174.7</v>
      </c>
      <c r="U341" s="37">
        <f>[1]consoCURRENT!X7188</f>
        <v>584022</v>
      </c>
      <c r="V341" s="37">
        <f>[1]consoCURRENT!Y7188</f>
        <v>1181829.5</v>
      </c>
      <c r="W341" s="37">
        <f>[1]consoCURRENT!Z7188</f>
        <v>345641</v>
      </c>
      <c r="X341" s="37">
        <f>[1]consoCURRENT!AA7188</f>
        <v>740189.7</v>
      </c>
      <c r="Y341" s="37">
        <f>[1]consoCURRENT!AB7188</f>
        <v>3648143.1</v>
      </c>
      <c r="Z341" s="37">
        <f t="shared" si="276"/>
        <v>8125000</v>
      </c>
      <c r="AA341" s="37">
        <f t="shared" si="277"/>
        <v>0</v>
      </c>
      <c r="AB341" s="42">
        <f t="shared" ref="AB341" si="279">Z341/B341</f>
        <v>1</v>
      </c>
      <c r="AC341" s="38"/>
    </row>
    <row r="342" spans="1:29" s="39" customFormat="1" ht="18" customHeight="1" x14ac:dyDescent="0.3">
      <c r="A342" s="43" t="s">
        <v>40</v>
      </c>
      <c r="B342" s="44">
        <f>SUM(B338:B341)</f>
        <v>43874000</v>
      </c>
      <c r="C342" s="44">
        <f t="shared" ref="C342:AA342" si="280">SUM(C338:C341)</f>
        <v>0</v>
      </c>
      <c r="D342" s="44">
        <f t="shared" si="280"/>
        <v>0</v>
      </c>
      <c r="E342" s="44">
        <f t="shared" si="280"/>
        <v>6607660.1899999995</v>
      </c>
      <c r="F342" s="44">
        <f t="shared" si="280"/>
        <v>6175708.7199999997</v>
      </c>
      <c r="G342" s="44">
        <f t="shared" si="280"/>
        <v>9901502.370000001</v>
      </c>
      <c r="H342" s="44">
        <f t="shared" si="280"/>
        <v>16931607.260000002</v>
      </c>
      <c r="I342" s="44">
        <f t="shared" si="280"/>
        <v>0</v>
      </c>
      <c r="J342" s="44">
        <f t="shared" si="280"/>
        <v>0</v>
      </c>
      <c r="K342" s="44">
        <f t="shared" si="280"/>
        <v>0</v>
      </c>
      <c r="L342" s="44">
        <f t="shared" si="280"/>
        <v>0</v>
      </c>
      <c r="M342" s="44">
        <f t="shared" si="280"/>
        <v>0</v>
      </c>
      <c r="N342" s="44">
        <f t="shared" si="280"/>
        <v>1418988.8199999998</v>
      </c>
      <c r="O342" s="44">
        <f t="shared" si="280"/>
        <v>3424202.76</v>
      </c>
      <c r="P342" s="44">
        <f t="shared" si="280"/>
        <v>1764468.6099999999</v>
      </c>
      <c r="Q342" s="44">
        <f t="shared" si="280"/>
        <v>1715814.4899999998</v>
      </c>
      <c r="R342" s="44">
        <f t="shared" si="280"/>
        <v>2176649.1100000003</v>
      </c>
      <c r="S342" s="44">
        <f t="shared" si="280"/>
        <v>2283245.12</v>
      </c>
      <c r="T342" s="44">
        <f t="shared" si="280"/>
        <v>3147807.5300000003</v>
      </c>
      <c r="U342" s="44">
        <f t="shared" si="280"/>
        <v>3997494.0399999996</v>
      </c>
      <c r="V342" s="44">
        <f t="shared" si="280"/>
        <v>2756200.8</v>
      </c>
      <c r="W342" s="44">
        <f t="shared" si="280"/>
        <v>1248608.6000000001</v>
      </c>
      <c r="X342" s="44">
        <f t="shared" si="280"/>
        <v>2655485.7000000002</v>
      </c>
      <c r="Y342" s="44">
        <f t="shared" si="280"/>
        <v>13027512.959999999</v>
      </c>
      <c r="Z342" s="44">
        <f t="shared" si="280"/>
        <v>39616478.539999999</v>
      </c>
      <c r="AA342" s="44">
        <f t="shared" si="280"/>
        <v>4257521.4600000009</v>
      </c>
      <c r="AB342" s="45">
        <f t="shared" si="278"/>
        <v>0.90296026211423619</v>
      </c>
      <c r="AC342" s="38"/>
    </row>
    <row r="343" spans="1:29" s="39" customFormat="1" ht="18" customHeight="1" x14ac:dyDescent="0.3">
      <c r="A343" s="46" t="s">
        <v>41</v>
      </c>
      <c r="B343" s="37">
        <f>[1]consoCURRENT!E7192</f>
        <v>280000</v>
      </c>
      <c r="C343" s="37">
        <f>[1]consoCURRENT!F7192</f>
        <v>0</v>
      </c>
      <c r="D343" s="37">
        <f>[1]consoCURRENT!G7192</f>
        <v>0</v>
      </c>
      <c r="E343" s="37">
        <f>[1]consoCURRENT!H7192</f>
        <v>138426.83999999997</v>
      </c>
      <c r="F343" s="37">
        <f>[1]consoCURRENT!I7192</f>
        <v>133991.20000000001</v>
      </c>
      <c r="G343" s="37">
        <f>[1]consoCURRENT!J7192</f>
        <v>7581.9599999999991</v>
      </c>
      <c r="H343" s="37">
        <f>[1]consoCURRENT!K7192</f>
        <v>0</v>
      </c>
      <c r="I343" s="37">
        <f>[1]consoCURRENT!L7192</f>
        <v>0</v>
      </c>
      <c r="J343" s="37">
        <f>[1]consoCURRENT!M7192</f>
        <v>0</v>
      </c>
      <c r="K343" s="37">
        <f>[1]consoCURRENT!N7192</f>
        <v>0</v>
      </c>
      <c r="L343" s="37">
        <f>[1]consoCURRENT!O7192</f>
        <v>0</v>
      </c>
      <c r="M343" s="37">
        <f>[1]consoCURRENT!P7192</f>
        <v>0</v>
      </c>
      <c r="N343" s="37">
        <f>[1]consoCURRENT!Q7192</f>
        <v>0</v>
      </c>
      <c r="O343" s="37">
        <f>[1]consoCURRENT!R7192</f>
        <v>43879.92</v>
      </c>
      <c r="P343" s="37">
        <f>[1]consoCURRENT!S7192</f>
        <v>94546.919999999984</v>
      </c>
      <c r="Q343" s="37">
        <f>[1]consoCURRENT!T7192</f>
        <v>44326.6</v>
      </c>
      <c r="R343" s="37">
        <f>[1]consoCURRENT!U7192</f>
        <v>44364.6</v>
      </c>
      <c r="S343" s="37">
        <f>[1]consoCURRENT!V7192</f>
        <v>45300</v>
      </c>
      <c r="T343" s="37">
        <f>[1]consoCURRENT!W7192</f>
        <v>7581.9599999999991</v>
      </c>
      <c r="U343" s="37">
        <f>[1]consoCURRENT!X7192</f>
        <v>0</v>
      </c>
      <c r="V343" s="37">
        <f>[1]consoCURRENT!Y7192</f>
        <v>0</v>
      </c>
      <c r="W343" s="37">
        <f>[1]consoCURRENT!Z7192</f>
        <v>0</v>
      </c>
      <c r="X343" s="37">
        <f>[1]consoCURRENT!AA7192</f>
        <v>0</v>
      </c>
      <c r="Y343" s="37">
        <f>[1]consoCURRENT!AB7192</f>
        <v>0</v>
      </c>
      <c r="Z343" s="37">
        <f t="shared" ref="Z343" si="281">SUM(M343:Y343)</f>
        <v>280000</v>
      </c>
      <c r="AA343" s="37">
        <f t="shared" ref="AA343" si="282">B343-Z343</f>
        <v>0</v>
      </c>
      <c r="AB343" s="42">
        <f t="shared" si="278"/>
        <v>1</v>
      </c>
      <c r="AC343" s="38"/>
    </row>
    <row r="344" spans="1:29" s="39" customFormat="1" ht="18" customHeight="1" x14ac:dyDescent="0.3">
      <c r="A344" s="43" t="s">
        <v>42</v>
      </c>
      <c r="B344" s="44">
        <f>B343+B342</f>
        <v>44154000</v>
      </c>
      <c r="C344" s="44">
        <f t="shared" ref="C344:AA344" si="283">C343+C342</f>
        <v>0</v>
      </c>
      <c r="D344" s="44">
        <f t="shared" si="283"/>
        <v>0</v>
      </c>
      <c r="E344" s="44">
        <f t="shared" si="283"/>
        <v>6746087.0299999993</v>
      </c>
      <c r="F344" s="44">
        <f t="shared" si="283"/>
        <v>6309699.9199999999</v>
      </c>
      <c r="G344" s="44">
        <f t="shared" si="283"/>
        <v>9909084.3300000019</v>
      </c>
      <c r="H344" s="44">
        <f t="shared" si="283"/>
        <v>16931607.260000002</v>
      </c>
      <c r="I344" s="44">
        <f t="shared" si="283"/>
        <v>0</v>
      </c>
      <c r="J344" s="44">
        <f t="shared" si="283"/>
        <v>0</v>
      </c>
      <c r="K344" s="44">
        <f t="shared" si="283"/>
        <v>0</v>
      </c>
      <c r="L344" s="44">
        <f t="shared" si="283"/>
        <v>0</v>
      </c>
      <c r="M344" s="44">
        <f t="shared" si="283"/>
        <v>0</v>
      </c>
      <c r="N344" s="44">
        <f t="shared" si="283"/>
        <v>1418988.8199999998</v>
      </c>
      <c r="O344" s="44">
        <f t="shared" si="283"/>
        <v>3468082.6799999997</v>
      </c>
      <c r="P344" s="44">
        <f t="shared" si="283"/>
        <v>1859015.5299999998</v>
      </c>
      <c r="Q344" s="44">
        <f t="shared" si="283"/>
        <v>1760141.0899999999</v>
      </c>
      <c r="R344" s="44">
        <f t="shared" si="283"/>
        <v>2221013.7100000004</v>
      </c>
      <c r="S344" s="44">
        <f t="shared" si="283"/>
        <v>2328545.12</v>
      </c>
      <c r="T344" s="44">
        <f t="shared" si="283"/>
        <v>3155389.49</v>
      </c>
      <c r="U344" s="44">
        <f t="shared" si="283"/>
        <v>3997494.0399999996</v>
      </c>
      <c r="V344" s="44">
        <f t="shared" si="283"/>
        <v>2756200.8</v>
      </c>
      <c r="W344" s="44">
        <f t="shared" si="283"/>
        <v>1248608.6000000001</v>
      </c>
      <c r="X344" s="44">
        <f t="shared" si="283"/>
        <v>2655485.7000000002</v>
      </c>
      <c r="Y344" s="44">
        <f t="shared" si="283"/>
        <v>13027512.959999999</v>
      </c>
      <c r="Z344" s="44">
        <f t="shared" si="283"/>
        <v>39896478.539999999</v>
      </c>
      <c r="AA344" s="44">
        <f t="shared" si="283"/>
        <v>4257521.4600000009</v>
      </c>
      <c r="AB344" s="45">
        <f t="shared" si="278"/>
        <v>0.90357563391765183</v>
      </c>
      <c r="AC344" s="47"/>
    </row>
    <row r="345" spans="1:29" s="39" customFormat="1" ht="15" customHeight="1" x14ac:dyDescent="0.3">
      <c r="A345" s="36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8"/>
    </row>
    <row r="346" spans="1:29" s="39" customFormat="1" ht="15" customHeight="1" x14ac:dyDescent="0.3">
      <c r="A346" s="36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8"/>
    </row>
    <row r="347" spans="1:29" s="39" customFormat="1" ht="15" customHeight="1" x14ac:dyDescent="0.35">
      <c r="A347" s="40" t="s">
        <v>48</v>
      </c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8"/>
    </row>
    <row r="348" spans="1:29" s="39" customFormat="1" ht="18" customHeight="1" x14ac:dyDescent="0.3">
      <c r="A348" s="41" t="s">
        <v>36</v>
      </c>
      <c r="B348" s="37">
        <f>[1]consoCURRENT!E7252</f>
        <v>24417000</v>
      </c>
      <c r="C348" s="37">
        <f>[1]consoCURRENT!F7252</f>
        <v>0</v>
      </c>
      <c r="D348" s="37">
        <f>[1]consoCURRENT!G7252</f>
        <v>0</v>
      </c>
      <c r="E348" s="37">
        <f>[1]consoCURRENT!H7252</f>
        <v>5334873.9099999992</v>
      </c>
      <c r="F348" s="37">
        <f>[1]consoCURRENT!I7252</f>
        <v>6594396.209999999</v>
      </c>
      <c r="G348" s="37">
        <f>[1]consoCURRENT!J7252</f>
        <v>3205229.14</v>
      </c>
      <c r="H348" s="37">
        <f>[1]consoCURRENT!K7252</f>
        <v>9229574.4700000007</v>
      </c>
      <c r="I348" s="37">
        <f>[1]consoCURRENT!L7252</f>
        <v>0</v>
      </c>
      <c r="J348" s="37">
        <f>[1]consoCURRENT!M7252</f>
        <v>0</v>
      </c>
      <c r="K348" s="37">
        <f>[1]consoCURRENT!N7252</f>
        <v>0</v>
      </c>
      <c r="L348" s="37">
        <f>[1]consoCURRENT!O7252</f>
        <v>0</v>
      </c>
      <c r="M348" s="37">
        <f>[1]consoCURRENT!P7252</f>
        <v>0</v>
      </c>
      <c r="N348" s="37">
        <f>[1]consoCURRENT!Q7252</f>
        <v>157558.42000000001</v>
      </c>
      <c r="O348" s="37">
        <f>[1]consoCURRENT!R7252</f>
        <v>4406771.78</v>
      </c>
      <c r="P348" s="37">
        <f>[1]consoCURRENT!S7252</f>
        <v>770543.71</v>
      </c>
      <c r="Q348" s="37">
        <f>[1]consoCURRENT!T7252</f>
        <v>532940.67999999993</v>
      </c>
      <c r="R348" s="37">
        <f>[1]consoCURRENT!U7252</f>
        <v>5578628.6300000008</v>
      </c>
      <c r="S348" s="37">
        <f>[1]consoCURRENT!V7252</f>
        <v>482826.9</v>
      </c>
      <c r="T348" s="37">
        <f>[1]consoCURRENT!W7252</f>
        <v>526704.28</v>
      </c>
      <c r="U348" s="37">
        <f>[1]consoCURRENT!X7252</f>
        <v>441179.66</v>
      </c>
      <c r="V348" s="37">
        <f>[1]consoCURRENT!Y7252</f>
        <v>2237345.2000000002</v>
      </c>
      <c r="W348" s="37">
        <f>[1]consoCURRENT!Z7252</f>
        <v>786817.9</v>
      </c>
      <c r="X348" s="37">
        <f>[1]consoCURRENT!AA7252</f>
        <v>2275915.88</v>
      </c>
      <c r="Y348" s="37">
        <f>[1]consoCURRENT!AB7252</f>
        <v>6166840.6899999995</v>
      </c>
      <c r="Z348" s="37">
        <f>SUM(M348:Y348)</f>
        <v>24364073.730000004</v>
      </c>
      <c r="AA348" s="37">
        <f>B348-Z348</f>
        <v>52926.269999995828</v>
      </c>
      <c r="AB348" s="42">
        <f>Z348/B348</f>
        <v>0.9978324007863375</v>
      </c>
      <c r="AC348" s="38"/>
    </row>
    <row r="349" spans="1:29" s="39" customFormat="1" ht="18" customHeight="1" x14ac:dyDescent="0.3">
      <c r="A349" s="41" t="s">
        <v>37</v>
      </c>
      <c r="B349" s="37">
        <f>[1]consoCURRENT!E7364</f>
        <v>65628999.999999993</v>
      </c>
      <c r="C349" s="37">
        <f>[1]consoCURRENT!F7364</f>
        <v>0</v>
      </c>
      <c r="D349" s="37">
        <f>[1]consoCURRENT!G7364</f>
        <v>0</v>
      </c>
      <c r="E349" s="37">
        <f>[1]consoCURRENT!H7364</f>
        <v>8959669.2100000009</v>
      </c>
      <c r="F349" s="37">
        <f>[1]consoCURRENT!I7364</f>
        <v>17645725.039999999</v>
      </c>
      <c r="G349" s="37">
        <f>[1]consoCURRENT!J7364</f>
        <v>20617396.830000002</v>
      </c>
      <c r="H349" s="37">
        <f>[1]consoCURRENT!K7364</f>
        <v>15793393.68</v>
      </c>
      <c r="I349" s="37">
        <f>[1]consoCURRENT!L7364</f>
        <v>0</v>
      </c>
      <c r="J349" s="37">
        <f>[1]consoCURRENT!M7364</f>
        <v>0</v>
      </c>
      <c r="K349" s="37">
        <f>[1]consoCURRENT!N7364</f>
        <v>0</v>
      </c>
      <c r="L349" s="37">
        <f>[1]consoCURRENT!O7364</f>
        <v>0</v>
      </c>
      <c r="M349" s="37">
        <f>[1]consoCURRENT!P7364</f>
        <v>0</v>
      </c>
      <c r="N349" s="37">
        <f>[1]consoCURRENT!Q7364</f>
        <v>2339095.06</v>
      </c>
      <c r="O349" s="37">
        <f>[1]consoCURRENT!R7364</f>
        <v>3289976.9799999995</v>
      </c>
      <c r="P349" s="37">
        <f>[1]consoCURRENT!S7364</f>
        <v>3330597.17</v>
      </c>
      <c r="Q349" s="37">
        <f>[1]consoCURRENT!T7364</f>
        <v>3040535.27</v>
      </c>
      <c r="R349" s="37">
        <f>[1]consoCURRENT!U7364</f>
        <v>5172980.209999999</v>
      </c>
      <c r="S349" s="37">
        <f>[1]consoCURRENT!V7364</f>
        <v>9432209.5600000005</v>
      </c>
      <c r="T349" s="37">
        <f>[1]consoCURRENT!W7364</f>
        <v>5720250.7299999986</v>
      </c>
      <c r="U349" s="37">
        <f>[1]consoCURRENT!X7364</f>
        <v>5182806.72</v>
      </c>
      <c r="V349" s="37">
        <f>[1]consoCURRENT!Y7364</f>
        <v>9714339.3800000008</v>
      </c>
      <c r="W349" s="37">
        <f>[1]consoCURRENT!Z7364</f>
        <v>5372628.1399999997</v>
      </c>
      <c r="X349" s="37">
        <f>[1]consoCURRENT!AA7364</f>
        <v>247213.00999999978</v>
      </c>
      <c r="Y349" s="37">
        <f>[1]consoCURRENT!AB7364</f>
        <v>10173552.530000001</v>
      </c>
      <c r="Z349" s="37">
        <f t="shared" ref="Z349:Z351" si="284">SUM(M349:Y349)</f>
        <v>63016184.759999998</v>
      </c>
      <c r="AA349" s="37">
        <f t="shared" ref="AA349:AA351" si="285">B349-Z349</f>
        <v>2612815.2399999946</v>
      </c>
      <c r="AB349" s="42">
        <f t="shared" ref="AB349:AB354" si="286">Z349/B349</f>
        <v>0.96018809916347969</v>
      </c>
      <c r="AC349" s="38"/>
    </row>
    <row r="350" spans="1:29" s="39" customFormat="1" ht="18" customHeight="1" x14ac:dyDescent="0.3">
      <c r="A350" s="41" t="s">
        <v>38</v>
      </c>
      <c r="B350" s="37">
        <f>[1]consoCURRENT!E7370</f>
        <v>0</v>
      </c>
      <c r="C350" s="37">
        <f>[1]consoCURRENT!F7370</f>
        <v>0</v>
      </c>
      <c r="D350" s="37">
        <f>[1]consoCURRENT!G7370</f>
        <v>0</v>
      </c>
      <c r="E350" s="37">
        <f>[1]consoCURRENT!H7370</f>
        <v>0</v>
      </c>
      <c r="F350" s="37">
        <f>[1]consoCURRENT!I7370</f>
        <v>0</v>
      </c>
      <c r="G350" s="37">
        <f>[1]consoCURRENT!J7370</f>
        <v>0</v>
      </c>
      <c r="H350" s="37">
        <f>[1]consoCURRENT!K7370</f>
        <v>0</v>
      </c>
      <c r="I350" s="37">
        <f>[1]consoCURRENT!L7370</f>
        <v>0</v>
      </c>
      <c r="J350" s="37">
        <f>[1]consoCURRENT!M7370</f>
        <v>0</v>
      </c>
      <c r="K350" s="37">
        <f>[1]consoCURRENT!N7370</f>
        <v>0</v>
      </c>
      <c r="L350" s="37">
        <f>[1]consoCURRENT!O7370</f>
        <v>0</v>
      </c>
      <c r="M350" s="37">
        <f>[1]consoCURRENT!P7370</f>
        <v>0</v>
      </c>
      <c r="N350" s="37">
        <f>[1]consoCURRENT!Q7370</f>
        <v>0</v>
      </c>
      <c r="O350" s="37">
        <f>[1]consoCURRENT!R7370</f>
        <v>0</v>
      </c>
      <c r="P350" s="37">
        <f>[1]consoCURRENT!S7370</f>
        <v>0</v>
      </c>
      <c r="Q350" s="37">
        <f>[1]consoCURRENT!T7370</f>
        <v>0</v>
      </c>
      <c r="R350" s="37">
        <f>[1]consoCURRENT!U7370</f>
        <v>0</v>
      </c>
      <c r="S350" s="37">
        <f>[1]consoCURRENT!V7370</f>
        <v>0</v>
      </c>
      <c r="T350" s="37">
        <f>[1]consoCURRENT!W7370</f>
        <v>0</v>
      </c>
      <c r="U350" s="37">
        <f>[1]consoCURRENT!X7370</f>
        <v>0</v>
      </c>
      <c r="V350" s="37">
        <f>[1]consoCURRENT!Y7370</f>
        <v>0</v>
      </c>
      <c r="W350" s="37">
        <f>[1]consoCURRENT!Z7370</f>
        <v>0</v>
      </c>
      <c r="X350" s="37">
        <f>[1]consoCURRENT!AA7370</f>
        <v>0</v>
      </c>
      <c r="Y350" s="37">
        <f>[1]consoCURRENT!AB7370</f>
        <v>0</v>
      </c>
      <c r="Z350" s="37">
        <f t="shared" si="284"/>
        <v>0</v>
      </c>
      <c r="AA350" s="37">
        <f t="shared" si="285"/>
        <v>0</v>
      </c>
      <c r="AB350" s="42"/>
      <c r="AC350" s="38"/>
    </row>
    <row r="351" spans="1:29" s="39" customFormat="1" ht="18" customHeight="1" x14ac:dyDescent="0.3">
      <c r="A351" s="41" t="s">
        <v>39</v>
      </c>
      <c r="B351" s="37">
        <f>[1]consoCURRENT!E7399</f>
        <v>21782000</v>
      </c>
      <c r="C351" s="37">
        <f>[1]consoCURRENT!F7399</f>
        <v>0</v>
      </c>
      <c r="D351" s="37">
        <f>[1]consoCURRENT!G7399</f>
        <v>0</v>
      </c>
      <c r="E351" s="37">
        <f>[1]consoCURRENT!H7399</f>
        <v>0</v>
      </c>
      <c r="F351" s="37">
        <f>[1]consoCURRENT!I7399</f>
        <v>0</v>
      </c>
      <c r="G351" s="37">
        <f>[1]consoCURRENT!J7399</f>
        <v>45463.199999999997</v>
      </c>
      <c r="H351" s="37">
        <f>[1]consoCURRENT!K7399</f>
        <v>20484095.52</v>
      </c>
      <c r="I351" s="37">
        <f>[1]consoCURRENT!L7399</f>
        <v>0</v>
      </c>
      <c r="J351" s="37">
        <f>[1]consoCURRENT!M7399</f>
        <v>0</v>
      </c>
      <c r="K351" s="37">
        <f>[1]consoCURRENT!N7399</f>
        <v>0</v>
      </c>
      <c r="L351" s="37">
        <f>[1]consoCURRENT!O7399</f>
        <v>0</v>
      </c>
      <c r="M351" s="37">
        <f>[1]consoCURRENT!P7399</f>
        <v>0</v>
      </c>
      <c r="N351" s="37">
        <f>[1]consoCURRENT!Q7399</f>
        <v>0</v>
      </c>
      <c r="O351" s="37">
        <f>[1]consoCURRENT!R7399</f>
        <v>0</v>
      </c>
      <c r="P351" s="37">
        <f>[1]consoCURRENT!S7399</f>
        <v>0</v>
      </c>
      <c r="Q351" s="37">
        <f>[1]consoCURRENT!T7399</f>
        <v>0</v>
      </c>
      <c r="R351" s="37">
        <f>[1]consoCURRENT!U7399</f>
        <v>0</v>
      </c>
      <c r="S351" s="37">
        <f>[1]consoCURRENT!V7399</f>
        <v>0</v>
      </c>
      <c r="T351" s="37">
        <f>[1]consoCURRENT!W7399</f>
        <v>0</v>
      </c>
      <c r="U351" s="37">
        <f>[1]consoCURRENT!X7399</f>
        <v>45463.199999999997</v>
      </c>
      <c r="V351" s="37">
        <f>[1]consoCURRENT!Y7399</f>
        <v>0</v>
      </c>
      <c r="W351" s="37">
        <f>[1]consoCURRENT!Z7399</f>
        <v>0</v>
      </c>
      <c r="X351" s="37">
        <f>[1]consoCURRENT!AA7399</f>
        <v>0</v>
      </c>
      <c r="Y351" s="37">
        <f>[1]consoCURRENT!AB7399</f>
        <v>20484095.52</v>
      </c>
      <c r="Z351" s="37">
        <f t="shared" si="284"/>
        <v>20529558.719999999</v>
      </c>
      <c r="AA351" s="37">
        <f t="shared" si="285"/>
        <v>1252441.2800000012</v>
      </c>
      <c r="AB351" s="42">
        <f t="shared" ref="AB351" si="287">Z351/B351</f>
        <v>0.94250108897254603</v>
      </c>
      <c r="AC351" s="38"/>
    </row>
    <row r="352" spans="1:29" s="39" customFormat="1" ht="18" customHeight="1" x14ac:dyDescent="0.3">
      <c r="A352" s="43" t="s">
        <v>40</v>
      </c>
      <c r="B352" s="44">
        <f>SUM(B348:B351)</f>
        <v>111828000</v>
      </c>
      <c r="C352" s="44">
        <f t="shared" ref="C352:AA352" si="288">SUM(C348:C351)</f>
        <v>0</v>
      </c>
      <c r="D352" s="44">
        <f t="shared" si="288"/>
        <v>0</v>
      </c>
      <c r="E352" s="44">
        <f t="shared" si="288"/>
        <v>14294543.120000001</v>
      </c>
      <c r="F352" s="44">
        <f t="shared" si="288"/>
        <v>24240121.25</v>
      </c>
      <c r="G352" s="44">
        <f t="shared" si="288"/>
        <v>23868089.170000002</v>
      </c>
      <c r="H352" s="44">
        <f t="shared" si="288"/>
        <v>45507063.670000002</v>
      </c>
      <c r="I352" s="44">
        <f t="shared" si="288"/>
        <v>0</v>
      </c>
      <c r="J352" s="44">
        <f t="shared" si="288"/>
        <v>0</v>
      </c>
      <c r="K352" s="44">
        <f t="shared" si="288"/>
        <v>0</v>
      </c>
      <c r="L352" s="44">
        <f t="shared" si="288"/>
        <v>0</v>
      </c>
      <c r="M352" s="44">
        <f t="shared" si="288"/>
        <v>0</v>
      </c>
      <c r="N352" s="44">
        <f t="shared" si="288"/>
        <v>2496653.48</v>
      </c>
      <c r="O352" s="44">
        <f t="shared" si="288"/>
        <v>7696748.7599999998</v>
      </c>
      <c r="P352" s="44">
        <f t="shared" si="288"/>
        <v>4101140.88</v>
      </c>
      <c r="Q352" s="44">
        <f t="shared" si="288"/>
        <v>3573475.95</v>
      </c>
      <c r="R352" s="44">
        <f t="shared" si="288"/>
        <v>10751608.84</v>
      </c>
      <c r="S352" s="44">
        <f t="shared" si="288"/>
        <v>9915036.4600000009</v>
      </c>
      <c r="T352" s="44">
        <f t="shared" si="288"/>
        <v>6246955.0099999988</v>
      </c>
      <c r="U352" s="44">
        <f t="shared" si="288"/>
        <v>5669449.5800000001</v>
      </c>
      <c r="V352" s="44">
        <f t="shared" si="288"/>
        <v>11951684.580000002</v>
      </c>
      <c r="W352" s="44">
        <f t="shared" si="288"/>
        <v>6159446.04</v>
      </c>
      <c r="X352" s="44">
        <f t="shared" si="288"/>
        <v>2523128.8899999997</v>
      </c>
      <c r="Y352" s="44">
        <f t="shared" si="288"/>
        <v>36824488.740000002</v>
      </c>
      <c r="Z352" s="44">
        <f t="shared" si="288"/>
        <v>107909817.21000001</v>
      </c>
      <c r="AA352" s="44">
        <f t="shared" si="288"/>
        <v>3918182.7899999917</v>
      </c>
      <c r="AB352" s="45">
        <f t="shared" si="286"/>
        <v>0.96496241737310873</v>
      </c>
      <c r="AC352" s="38"/>
    </row>
    <row r="353" spans="1:29" s="39" customFormat="1" ht="18" customHeight="1" x14ac:dyDescent="0.3">
      <c r="A353" s="46" t="s">
        <v>41</v>
      </c>
      <c r="B353" s="37">
        <f>[1]consoCURRENT!E7403</f>
        <v>1149000</v>
      </c>
      <c r="C353" s="37">
        <f>[1]consoCURRENT!F7403</f>
        <v>0</v>
      </c>
      <c r="D353" s="37">
        <f>[1]consoCURRENT!G7403</f>
        <v>0</v>
      </c>
      <c r="E353" s="37">
        <f>[1]consoCURRENT!H7403</f>
        <v>433863.96</v>
      </c>
      <c r="F353" s="37">
        <f>[1]consoCURRENT!I7403</f>
        <v>437735.27</v>
      </c>
      <c r="G353" s="37">
        <f>[1]consoCURRENT!J7403</f>
        <v>0</v>
      </c>
      <c r="H353" s="37">
        <f>[1]consoCURRENT!K7403</f>
        <v>277400.77</v>
      </c>
      <c r="I353" s="37">
        <f>[1]consoCURRENT!L7403</f>
        <v>0</v>
      </c>
      <c r="J353" s="37">
        <f>[1]consoCURRENT!M7403</f>
        <v>0</v>
      </c>
      <c r="K353" s="37">
        <f>[1]consoCURRENT!N7403</f>
        <v>0</v>
      </c>
      <c r="L353" s="37">
        <f>[1]consoCURRENT!O7403</f>
        <v>0</v>
      </c>
      <c r="M353" s="37">
        <f>[1]consoCURRENT!P7403</f>
        <v>0</v>
      </c>
      <c r="N353" s="37">
        <f>[1]consoCURRENT!Q7403</f>
        <v>256974.35</v>
      </c>
      <c r="O353" s="37">
        <f>[1]consoCURRENT!R7403</f>
        <v>176889.61000000002</v>
      </c>
      <c r="P353" s="37">
        <f>[1]consoCURRENT!S7403</f>
        <v>0</v>
      </c>
      <c r="Q353" s="37">
        <f>[1]consoCURRENT!T7403</f>
        <v>437735.27</v>
      </c>
      <c r="R353" s="37">
        <f>[1]consoCURRENT!U7403</f>
        <v>0</v>
      </c>
      <c r="S353" s="37">
        <f>[1]consoCURRENT!V7403</f>
        <v>0</v>
      </c>
      <c r="T353" s="37">
        <f>[1]consoCURRENT!W7403</f>
        <v>0</v>
      </c>
      <c r="U353" s="37">
        <f>[1]consoCURRENT!X7403</f>
        <v>0</v>
      </c>
      <c r="V353" s="37">
        <f>[1]consoCURRENT!Y7403</f>
        <v>0</v>
      </c>
      <c r="W353" s="37">
        <f>[1]consoCURRENT!Z7403</f>
        <v>161320.65</v>
      </c>
      <c r="X353" s="37">
        <f>[1]consoCURRENT!AA7403</f>
        <v>116080.12</v>
      </c>
      <c r="Y353" s="37">
        <f>[1]consoCURRENT!AB7403</f>
        <v>0</v>
      </c>
      <c r="Z353" s="37">
        <f t="shared" ref="Z353" si="289">SUM(M353:Y353)</f>
        <v>1149000</v>
      </c>
      <c r="AA353" s="37">
        <f t="shared" ref="AA353" si="290">B353-Z353</f>
        <v>0</v>
      </c>
      <c r="AB353" s="42">
        <f t="shared" si="286"/>
        <v>1</v>
      </c>
      <c r="AC353" s="38"/>
    </row>
    <row r="354" spans="1:29" s="39" customFormat="1" ht="18" customHeight="1" x14ac:dyDescent="0.3">
      <c r="A354" s="43" t="s">
        <v>42</v>
      </c>
      <c r="B354" s="44">
        <f>B353+B352</f>
        <v>112977000</v>
      </c>
      <c r="C354" s="44">
        <f t="shared" ref="C354:AA354" si="291">C353+C352</f>
        <v>0</v>
      </c>
      <c r="D354" s="44">
        <f t="shared" si="291"/>
        <v>0</v>
      </c>
      <c r="E354" s="44">
        <f t="shared" si="291"/>
        <v>14728407.080000002</v>
      </c>
      <c r="F354" s="44">
        <f t="shared" si="291"/>
        <v>24677856.52</v>
      </c>
      <c r="G354" s="44">
        <f t="shared" si="291"/>
        <v>23868089.170000002</v>
      </c>
      <c r="H354" s="44">
        <f t="shared" si="291"/>
        <v>45784464.440000005</v>
      </c>
      <c r="I354" s="44">
        <f t="shared" si="291"/>
        <v>0</v>
      </c>
      <c r="J354" s="44">
        <f t="shared" si="291"/>
        <v>0</v>
      </c>
      <c r="K354" s="44">
        <f t="shared" si="291"/>
        <v>0</v>
      </c>
      <c r="L354" s="44">
        <f t="shared" si="291"/>
        <v>0</v>
      </c>
      <c r="M354" s="44">
        <f t="shared" si="291"/>
        <v>0</v>
      </c>
      <c r="N354" s="44">
        <f t="shared" si="291"/>
        <v>2753627.83</v>
      </c>
      <c r="O354" s="44">
        <f t="shared" si="291"/>
        <v>7873638.3700000001</v>
      </c>
      <c r="P354" s="44">
        <f t="shared" si="291"/>
        <v>4101140.88</v>
      </c>
      <c r="Q354" s="44">
        <f t="shared" si="291"/>
        <v>4011211.22</v>
      </c>
      <c r="R354" s="44">
        <f t="shared" si="291"/>
        <v>10751608.84</v>
      </c>
      <c r="S354" s="44">
        <f t="shared" si="291"/>
        <v>9915036.4600000009</v>
      </c>
      <c r="T354" s="44">
        <f t="shared" si="291"/>
        <v>6246955.0099999988</v>
      </c>
      <c r="U354" s="44">
        <f t="shared" si="291"/>
        <v>5669449.5800000001</v>
      </c>
      <c r="V354" s="44">
        <f t="shared" si="291"/>
        <v>11951684.580000002</v>
      </c>
      <c r="W354" s="44">
        <f t="shared" si="291"/>
        <v>6320766.6900000004</v>
      </c>
      <c r="X354" s="44">
        <f t="shared" si="291"/>
        <v>2639209.0099999998</v>
      </c>
      <c r="Y354" s="44">
        <f t="shared" si="291"/>
        <v>36824488.740000002</v>
      </c>
      <c r="Z354" s="44">
        <f t="shared" si="291"/>
        <v>109058817.21000001</v>
      </c>
      <c r="AA354" s="44">
        <f t="shared" si="291"/>
        <v>3918182.7899999917</v>
      </c>
      <c r="AB354" s="45">
        <f t="shared" si="286"/>
        <v>0.96531875700363801</v>
      </c>
      <c r="AC354" s="47"/>
    </row>
    <row r="355" spans="1:29" s="39" customFormat="1" ht="15" customHeight="1" x14ac:dyDescent="0.3">
      <c r="A355" s="36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8"/>
    </row>
    <row r="356" spans="1:29" s="39" customFormat="1" ht="15" customHeight="1" x14ac:dyDescent="0.3">
      <c r="A356" s="36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8"/>
    </row>
    <row r="357" spans="1:29" s="39" customFormat="1" ht="15" customHeight="1" x14ac:dyDescent="0.35">
      <c r="A357" s="40" t="s">
        <v>49</v>
      </c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8"/>
    </row>
    <row r="358" spans="1:29" s="39" customFormat="1" ht="18" customHeight="1" x14ac:dyDescent="0.3">
      <c r="A358" s="41" t="s">
        <v>36</v>
      </c>
      <c r="B358" s="37">
        <f>[1]consoCURRENT!E7463</f>
        <v>34107000</v>
      </c>
      <c r="C358" s="37">
        <f>[1]consoCURRENT!F7463</f>
        <v>0</v>
      </c>
      <c r="D358" s="37">
        <f>[1]consoCURRENT!G7463</f>
        <v>0</v>
      </c>
      <c r="E358" s="37">
        <f>[1]consoCURRENT!H7463</f>
        <v>6109899.6600000001</v>
      </c>
      <c r="F358" s="37">
        <f>[1]consoCURRENT!I7463</f>
        <v>7779738.6200000001</v>
      </c>
      <c r="G358" s="37">
        <f>[1]consoCURRENT!J7463</f>
        <v>5980134.9600000009</v>
      </c>
      <c r="H358" s="37">
        <f>[1]consoCURRENT!K7463</f>
        <v>14236876.759999998</v>
      </c>
      <c r="I358" s="37">
        <f>[1]consoCURRENT!L7463</f>
        <v>0</v>
      </c>
      <c r="J358" s="37">
        <f>[1]consoCURRENT!M7463</f>
        <v>0</v>
      </c>
      <c r="K358" s="37">
        <f>[1]consoCURRENT!N7463</f>
        <v>0</v>
      </c>
      <c r="L358" s="37">
        <f>[1]consoCURRENT!O7463</f>
        <v>0</v>
      </c>
      <c r="M358" s="37">
        <f>[1]consoCURRENT!P7463</f>
        <v>0</v>
      </c>
      <c r="N358" s="37">
        <f>[1]consoCURRENT!Q7463</f>
        <v>1799097.6</v>
      </c>
      <c r="O358" s="37">
        <f>[1]consoCURRENT!R7463</f>
        <v>1881905.35</v>
      </c>
      <c r="P358" s="37">
        <f>[1]consoCURRENT!S7463</f>
        <v>2428896.71</v>
      </c>
      <c r="Q358" s="37">
        <f>[1]consoCURRENT!T7463</f>
        <v>2145144.69</v>
      </c>
      <c r="R358" s="37">
        <f>[1]consoCURRENT!U7463</f>
        <v>3673675.44</v>
      </c>
      <c r="S358" s="37">
        <f>[1]consoCURRENT!V7463</f>
        <v>1960918.49</v>
      </c>
      <c r="T358" s="37">
        <f>[1]consoCURRENT!W7463</f>
        <v>2031255.5299999998</v>
      </c>
      <c r="U358" s="37">
        <f>[1]consoCURRENT!X7463</f>
        <v>1977842.7100000002</v>
      </c>
      <c r="V358" s="37">
        <f>[1]consoCURRENT!Y7463</f>
        <v>1971036.72</v>
      </c>
      <c r="W358" s="37">
        <f>[1]consoCURRENT!Z7463</f>
        <v>1949635.6099999996</v>
      </c>
      <c r="X358" s="37">
        <f>[1]consoCURRENT!AA7463</f>
        <v>7466028.0600000005</v>
      </c>
      <c r="Y358" s="37">
        <f>[1]consoCURRENT!AB7463</f>
        <v>4821213.09</v>
      </c>
      <c r="Z358" s="37">
        <f>SUM(M358:Y358)</f>
        <v>34106650</v>
      </c>
      <c r="AA358" s="37">
        <f>B358-Z358</f>
        <v>350</v>
      </c>
      <c r="AB358" s="42">
        <f>Z358/B358</f>
        <v>0.99998973817691383</v>
      </c>
      <c r="AC358" s="38"/>
    </row>
    <row r="359" spans="1:29" s="39" customFormat="1" ht="18" customHeight="1" x14ac:dyDescent="0.3">
      <c r="A359" s="41" t="s">
        <v>37</v>
      </c>
      <c r="B359" s="37">
        <f>[1]consoCURRENT!E7575</f>
        <v>49902000</v>
      </c>
      <c r="C359" s="37">
        <f>[1]consoCURRENT!F7575</f>
        <v>0</v>
      </c>
      <c r="D359" s="37">
        <f>[1]consoCURRENT!G7575</f>
        <v>0</v>
      </c>
      <c r="E359" s="37">
        <f>[1]consoCURRENT!H7575</f>
        <v>12324036.4</v>
      </c>
      <c r="F359" s="37">
        <f>[1]consoCURRENT!I7575</f>
        <v>1254196.48</v>
      </c>
      <c r="G359" s="37">
        <f>[1]consoCURRENT!J7575</f>
        <v>13939785.169999998</v>
      </c>
      <c r="H359" s="37">
        <f>[1]consoCURRENT!K7575</f>
        <v>18742408.399999999</v>
      </c>
      <c r="I359" s="37">
        <f>[1]consoCURRENT!L7575</f>
        <v>0</v>
      </c>
      <c r="J359" s="37">
        <f>[1]consoCURRENT!M7575</f>
        <v>0</v>
      </c>
      <c r="K359" s="37">
        <f>[1]consoCURRENT!N7575</f>
        <v>0</v>
      </c>
      <c r="L359" s="37">
        <f>[1]consoCURRENT!O7575</f>
        <v>0</v>
      </c>
      <c r="M359" s="37">
        <f>[1]consoCURRENT!P7575</f>
        <v>0</v>
      </c>
      <c r="N359" s="37">
        <f>[1]consoCURRENT!Q7575</f>
        <v>5667361.1799999997</v>
      </c>
      <c r="O359" s="37">
        <f>[1]consoCURRENT!R7575</f>
        <v>3466903.67</v>
      </c>
      <c r="P359" s="37">
        <f>[1]consoCURRENT!S7575</f>
        <v>3189771.5500000003</v>
      </c>
      <c r="Q359" s="37">
        <f>[1]consoCURRENT!T7575</f>
        <v>398180.21</v>
      </c>
      <c r="R359" s="37">
        <f>[1]consoCURRENT!U7575</f>
        <v>24420</v>
      </c>
      <c r="S359" s="37">
        <f>[1]consoCURRENT!V7575</f>
        <v>831596.27</v>
      </c>
      <c r="T359" s="37">
        <f>[1]consoCURRENT!W7575</f>
        <v>5421800.5800000001</v>
      </c>
      <c r="U359" s="37">
        <f>[1]consoCURRENT!X7575</f>
        <v>3874036.21</v>
      </c>
      <c r="V359" s="37">
        <f>[1]consoCURRENT!Y7575</f>
        <v>4643948.3800000008</v>
      </c>
      <c r="W359" s="37">
        <f>[1]consoCURRENT!Z7575</f>
        <v>5235881.5799999991</v>
      </c>
      <c r="X359" s="37">
        <f>[1]consoCURRENT!AA7575</f>
        <v>4178248.0900000003</v>
      </c>
      <c r="Y359" s="37">
        <f>[1]consoCURRENT!AB7575</f>
        <v>9328278.7300000004</v>
      </c>
      <c r="Z359" s="37">
        <f t="shared" ref="Z359:Z361" si="292">SUM(M359:Y359)</f>
        <v>46260426.450000003</v>
      </c>
      <c r="AA359" s="37">
        <f t="shared" ref="AA359:AA361" si="293">B359-Z359</f>
        <v>3641573.549999997</v>
      </c>
      <c r="AB359" s="42">
        <f t="shared" ref="AB359:AB364" si="294">Z359/B359</f>
        <v>0.92702549897799691</v>
      </c>
      <c r="AC359" s="38"/>
    </row>
    <row r="360" spans="1:29" s="39" customFormat="1" ht="18" customHeight="1" x14ac:dyDescent="0.3">
      <c r="A360" s="41" t="s">
        <v>38</v>
      </c>
      <c r="B360" s="37">
        <f>[1]consoCURRENT!E7581</f>
        <v>0</v>
      </c>
      <c r="C360" s="37">
        <f>[1]consoCURRENT!F7581</f>
        <v>0</v>
      </c>
      <c r="D360" s="37">
        <f>[1]consoCURRENT!G7581</f>
        <v>0</v>
      </c>
      <c r="E360" s="37">
        <f>[1]consoCURRENT!H7581</f>
        <v>0</v>
      </c>
      <c r="F360" s="37">
        <f>[1]consoCURRENT!I7581</f>
        <v>0</v>
      </c>
      <c r="G360" s="37">
        <f>[1]consoCURRENT!J7581</f>
        <v>0</v>
      </c>
      <c r="H360" s="37">
        <f>[1]consoCURRENT!K7581</f>
        <v>0</v>
      </c>
      <c r="I360" s="37">
        <f>[1]consoCURRENT!L7581</f>
        <v>0</v>
      </c>
      <c r="J360" s="37">
        <f>[1]consoCURRENT!M7581</f>
        <v>0</v>
      </c>
      <c r="K360" s="37">
        <f>[1]consoCURRENT!N7581</f>
        <v>0</v>
      </c>
      <c r="L360" s="37">
        <f>[1]consoCURRENT!O7581</f>
        <v>0</v>
      </c>
      <c r="M360" s="37">
        <f>[1]consoCURRENT!P7581</f>
        <v>0</v>
      </c>
      <c r="N360" s="37">
        <f>[1]consoCURRENT!Q7581</f>
        <v>0</v>
      </c>
      <c r="O360" s="37">
        <f>[1]consoCURRENT!R7581</f>
        <v>0</v>
      </c>
      <c r="P360" s="37">
        <f>[1]consoCURRENT!S7581</f>
        <v>0</v>
      </c>
      <c r="Q360" s="37">
        <f>[1]consoCURRENT!T7581</f>
        <v>0</v>
      </c>
      <c r="R360" s="37">
        <f>[1]consoCURRENT!U7581</f>
        <v>0</v>
      </c>
      <c r="S360" s="37">
        <f>[1]consoCURRENT!V7581</f>
        <v>0</v>
      </c>
      <c r="T360" s="37">
        <f>[1]consoCURRENT!W7581</f>
        <v>0</v>
      </c>
      <c r="U360" s="37">
        <f>[1]consoCURRENT!X7581</f>
        <v>0</v>
      </c>
      <c r="V360" s="37">
        <f>[1]consoCURRENT!Y7581</f>
        <v>0</v>
      </c>
      <c r="W360" s="37">
        <f>[1]consoCURRENT!Z7581</f>
        <v>0</v>
      </c>
      <c r="X360" s="37">
        <f>[1]consoCURRENT!AA7581</f>
        <v>0</v>
      </c>
      <c r="Y360" s="37">
        <f>[1]consoCURRENT!AB7581</f>
        <v>0</v>
      </c>
      <c r="Z360" s="37">
        <f t="shared" si="292"/>
        <v>0</v>
      </c>
      <c r="AA360" s="37">
        <f t="shared" si="293"/>
        <v>0</v>
      </c>
      <c r="AB360" s="42"/>
      <c r="AC360" s="38"/>
    </row>
    <row r="361" spans="1:29" s="39" customFormat="1" ht="18" customHeight="1" x14ac:dyDescent="0.3">
      <c r="A361" s="41" t="s">
        <v>39</v>
      </c>
      <c r="B361" s="37">
        <f>[1]consoCURRENT!E7610</f>
        <v>71193000</v>
      </c>
      <c r="C361" s="37">
        <f>[1]consoCURRENT!F7610</f>
        <v>0</v>
      </c>
      <c r="D361" s="37">
        <f>[1]consoCURRENT!G7610</f>
        <v>0</v>
      </c>
      <c r="E361" s="37">
        <f>[1]consoCURRENT!H7610</f>
        <v>0</v>
      </c>
      <c r="F361" s="37">
        <f>[1]consoCURRENT!I7610</f>
        <v>514395.91</v>
      </c>
      <c r="G361" s="37">
        <f>[1]consoCURRENT!J7610</f>
        <v>29737106.900000002</v>
      </c>
      <c r="H361" s="37">
        <f>[1]consoCURRENT!K7610</f>
        <v>40277774.619999997</v>
      </c>
      <c r="I361" s="37">
        <f>[1]consoCURRENT!L7610</f>
        <v>0</v>
      </c>
      <c r="J361" s="37">
        <f>[1]consoCURRENT!M7610</f>
        <v>0</v>
      </c>
      <c r="K361" s="37">
        <f>[1]consoCURRENT!N7610</f>
        <v>0</v>
      </c>
      <c r="L361" s="37">
        <f>[1]consoCURRENT!O7610</f>
        <v>0</v>
      </c>
      <c r="M361" s="37">
        <f>[1]consoCURRENT!P7610</f>
        <v>0</v>
      </c>
      <c r="N361" s="37">
        <f>[1]consoCURRENT!Q7610</f>
        <v>0</v>
      </c>
      <c r="O361" s="37">
        <f>[1]consoCURRENT!R7610</f>
        <v>0</v>
      </c>
      <c r="P361" s="37">
        <f>[1]consoCURRENT!S7610</f>
        <v>0</v>
      </c>
      <c r="Q361" s="37">
        <f>[1]consoCURRENT!T7610</f>
        <v>0</v>
      </c>
      <c r="R361" s="37">
        <f>[1]consoCURRENT!U7610</f>
        <v>514395.91</v>
      </c>
      <c r="S361" s="37">
        <f>[1]consoCURRENT!V7610</f>
        <v>0</v>
      </c>
      <c r="T361" s="37">
        <f>[1]consoCURRENT!W7610</f>
        <v>434104.66</v>
      </c>
      <c r="U361" s="37">
        <f>[1]consoCURRENT!X7610</f>
        <v>23901733.010000002</v>
      </c>
      <c r="V361" s="37">
        <f>[1]consoCURRENT!Y7610</f>
        <v>5401269.2300000004</v>
      </c>
      <c r="W361" s="37">
        <f>[1]consoCURRENT!Z7610</f>
        <v>0</v>
      </c>
      <c r="X361" s="37">
        <f>[1]consoCURRENT!AA7610</f>
        <v>0</v>
      </c>
      <c r="Y361" s="37">
        <f>[1]consoCURRENT!AB7610</f>
        <v>40277774.619999997</v>
      </c>
      <c r="Z361" s="37">
        <f t="shared" si="292"/>
        <v>70529277.430000007</v>
      </c>
      <c r="AA361" s="37">
        <f t="shared" si="293"/>
        <v>663722.56999999285</v>
      </c>
      <c r="AB361" s="42">
        <f t="shared" ref="AB361" si="295">Z361/B361</f>
        <v>0.99067713721854689</v>
      </c>
      <c r="AC361" s="38"/>
    </row>
    <row r="362" spans="1:29" s="39" customFormat="1" ht="18" customHeight="1" x14ac:dyDescent="0.3">
      <c r="A362" s="43" t="s">
        <v>40</v>
      </c>
      <c r="B362" s="44">
        <f>SUM(B358:B361)</f>
        <v>155202000</v>
      </c>
      <c r="C362" s="44">
        <f t="shared" ref="C362:AA362" si="296">SUM(C358:C361)</f>
        <v>0</v>
      </c>
      <c r="D362" s="44">
        <f t="shared" si="296"/>
        <v>0</v>
      </c>
      <c r="E362" s="44">
        <f t="shared" si="296"/>
        <v>18433936.060000002</v>
      </c>
      <c r="F362" s="44">
        <f t="shared" si="296"/>
        <v>9548331.0099999998</v>
      </c>
      <c r="G362" s="44">
        <f t="shared" si="296"/>
        <v>49657027.030000001</v>
      </c>
      <c r="H362" s="44">
        <f t="shared" si="296"/>
        <v>73257059.780000001</v>
      </c>
      <c r="I362" s="44">
        <f t="shared" si="296"/>
        <v>0</v>
      </c>
      <c r="J362" s="44">
        <f t="shared" si="296"/>
        <v>0</v>
      </c>
      <c r="K362" s="44">
        <f t="shared" si="296"/>
        <v>0</v>
      </c>
      <c r="L362" s="44">
        <f t="shared" si="296"/>
        <v>0</v>
      </c>
      <c r="M362" s="44">
        <f t="shared" si="296"/>
        <v>0</v>
      </c>
      <c r="N362" s="44">
        <f t="shared" si="296"/>
        <v>7466458.7799999993</v>
      </c>
      <c r="O362" s="44">
        <f t="shared" si="296"/>
        <v>5348809.0199999996</v>
      </c>
      <c r="P362" s="44">
        <f t="shared" si="296"/>
        <v>5618668.2599999998</v>
      </c>
      <c r="Q362" s="44">
        <f t="shared" si="296"/>
        <v>2543324.9</v>
      </c>
      <c r="R362" s="44">
        <f t="shared" si="296"/>
        <v>4212491.3499999996</v>
      </c>
      <c r="S362" s="44">
        <f t="shared" si="296"/>
        <v>2792514.76</v>
      </c>
      <c r="T362" s="44">
        <f t="shared" si="296"/>
        <v>7887160.7699999996</v>
      </c>
      <c r="U362" s="44">
        <f t="shared" si="296"/>
        <v>29753611.93</v>
      </c>
      <c r="V362" s="44">
        <f t="shared" si="296"/>
        <v>12016254.330000002</v>
      </c>
      <c r="W362" s="44">
        <f t="shared" si="296"/>
        <v>7185517.1899999985</v>
      </c>
      <c r="X362" s="44">
        <f t="shared" si="296"/>
        <v>11644276.15</v>
      </c>
      <c r="Y362" s="44">
        <f t="shared" si="296"/>
        <v>54427266.439999998</v>
      </c>
      <c r="Z362" s="44">
        <f t="shared" si="296"/>
        <v>150896353.88</v>
      </c>
      <c r="AA362" s="44">
        <f t="shared" si="296"/>
        <v>4305646.1199999899</v>
      </c>
      <c r="AB362" s="45">
        <f t="shared" si="294"/>
        <v>0.97225779229649101</v>
      </c>
      <c r="AC362" s="38"/>
    </row>
    <row r="363" spans="1:29" s="39" customFormat="1" ht="18" customHeight="1" x14ac:dyDescent="0.3">
      <c r="A363" s="46" t="s">
        <v>41</v>
      </c>
      <c r="B363" s="37">
        <f>[1]consoCURRENT!E7614</f>
        <v>2439000</v>
      </c>
      <c r="C363" s="37">
        <f>[1]consoCURRENT!F7614</f>
        <v>0</v>
      </c>
      <c r="D363" s="37">
        <f>[1]consoCURRENT!G7614</f>
        <v>0</v>
      </c>
      <c r="E363" s="37">
        <f>[1]consoCURRENT!H7614</f>
        <v>543109.62</v>
      </c>
      <c r="F363" s="37">
        <f>[1]consoCURRENT!I7614</f>
        <v>579891.73</v>
      </c>
      <c r="G363" s="37">
        <f>[1]consoCURRENT!J7614</f>
        <v>566341.79</v>
      </c>
      <c r="H363" s="37">
        <f>[1]consoCURRENT!K7614</f>
        <v>749656.86</v>
      </c>
      <c r="I363" s="37">
        <f>[1]consoCURRENT!L7614</f>
        <v>0</v>
      </c>
      <c r="J363" s="37">
        <f>[1]consoCURRENT!M7614</f>
        <v>0</v>
      </c>
      <c r="K363" s="37">
        <f>[1]consoCURRENT!N7614</f>
        <v>0</v>
      </c>
      <c r="L363" s="37">
        <f>[1]consoCURRENT!O7614</f>
        <v>0</v>
      </c>
      <c r="M363" s="37">
        <f>[1]consoCURRENT!P7614</f>
        <v>0</v>
      </c>
      <c r="N363" s="37">
        <f>[1]consoCURRENT!Q7614</f>
        <v>176871.44</v>
      </c>
      <c r="O363" s="37">
        <f>[1]consoCURRENT!R7614</f>
        <v>0</v>
      </c>
      <c r="P363" s="37">
        <f>[1]consoCURRENT!S7614</f>
        <v>366238.18</v>
      </c>
      <c r="Q363" s="37">
        <f>[1]consoCURRENT!T7614</f>
        <v>201891.04</v>
      </c>
      <c r="R363" s="37">
        <f>[1]consoCURRENT!U7614</f>
        <v>190037.88</v>
      </c>
      <c r="S363" s="37">
        <f>[1]consoCURRENT!V7614</f>
        <v>187962.81</v>
      </c>
      <c r="T363" s="37">
        <f>[1]consoCURRENT!W7614</f>
        <v>187658.36</v>
      </c>
      <c r="U363" s="37">
        <f>[1]consoCURRENT!X7614</f>
        <v>187605.86</v>
      </c>
      <c r="V363" s="37">
        <f>[1]consoCURRENT!Y7614</f>
        <v>191077.57</v>
      </c>
      <c r="W363" s="37">
        <f>[1]consoCURRENT!Z7614</f>
        <v>184534.55</v>
      </c>
      <c r="X363" s="37">
        <f>[1]consoCURRENT!AA7614</f>
        <v>459240.79</v>
      </c>
      <c r="Y363" s="37">
        <f>[1]consoCURRENT!AB7614</f>
        <v>105881.52</v>
      </c>
      <c r="Z363" s="37">
        <f t="shared" ref="Z363" si="297">SUM(M363:Y363)</f>
        <v>2439000</v>
      </c>
      <c r="AA363" s="37">
        <f t="shared" ref="AA363" si="298">B363-Z363</f>
        <v>0</v>
      </c>
      <c r="AB363" s="42">
        <f t="shared" si="294"/>
        <v>1</v>
      </c>
      <c r="AC363" s="38"/>
    </row>
    <row r="364" spans="1:29" s="39" customFormat="1" ht="18" customHeight="1" x14ac:dyDescent="0.3">
      <c r="A364" s="43" t="s">
        <v>42</v>
      </c>
      <c r="B364" s="44">
        <f>B363+B362</f>
        <v>157641000</v>
      </c>
      <c r="C364" s="44">
        <f t="shared" ref="C364:AA364" si="299">C363+C362</f>
        <v>0</v>
      </c>
      <c r="D364" s="44">
        <f t="shared" si="299"/>
        <v>0</v>
      </c>
      <c r="E364" s="44">
        <f t="shared" si="299"/>
        <v>18977045.680000003</v>
      </c>
      <c r="F364" s="44">
        <f t="shared" si="299"/>
        <v>10128222.74</v>
      </c>
      <c r="G364" s="44">
        <f t="shared" si="299"/>
        <v>50223368.82</v>
      </c>
      <c r="H364" s="44">
        <f t="shared" si="299"/>
        <v>74006716.640000001</v>
      </c>
      <c r="I364" s="44">
        <f t="shared" si="299"/>
        <v>0</v>
      </c>
      <c r="J364" s="44">
        <f t="shared" si="299"/>
        <v>0</v>
      </c>
      <c r="K364" s="44">
        <f t="shared" si="299"/>
        <v>0</v>
      </c>
      <c r="L364" s="44">
        <f t="shared" si="299"/>
        <v>0</v>
      </c>
      <c r="M364" s="44">
        <f t="shared" si="299"/>
        <v>0</v>
      </c>
      <c r="N364" s="44">
        <f t="shared" si="299"/>
        <v>7643330.2199999997</v>
      </c>
      <c r="O364" s="44">
        <f t="shared" si="299"/>
        <v>5348809.0199999996</v>
      </c>
      <c r="P364" s="44">
        <f t="shared" si="299"/>
        <v>5984906.4399999995</v>
      </c>
      <c r="Q364" s="44">
        <f t="shared" si="299"/>
        <v>2745215.94</v>
      </c>
      <c r="R364" s="44">
        <f t="shared" si="299"/>
        <v>4402529.2299999995</v>
      </c>
      <c r="S364" s="44">
        <f t="shared" si="299"/>
        <v>2980477.57</v>
      </c>
      <c r="T364" s="44">
        <f t="shared" si="299"/>
        <v>8074819.1299999999</v>
      </c>
      <c r="U364" s="44">
        <f t="shared" si="299"/>
        <v>29941217.789999999</v>
      </c>
      <c r="V364" s="44">
        <f t="shared" si="299"/>
        <v>12207331.900000002</v>
      </c>
      <c r="W364" s="44">
        <f t="shared" si="299"/>
        <v>7370051.7399999984</v>
      </c>
      <c r="X364" s="44">
        <f t="shared" si="299"/>
        <v>12103516.939999999</v>
      </c>
      <c r="Y364" s="44">
        <f t="shared" si="299"/>
        <v>54533147.960000001</v>
      </c>
      <c r="Z364" s="44">
        <f t="shared" si="299"/>
        <v>153335353.88</v>
      </c>
      <c r="AA364" s="44">
        <f t="shared" si="299"/>
        <v>4305646.1199999899</v>
      </c>
      <c r="AB364" s="45">
        <f t="shared" si="294"/>
        <v>0.97268701594128426</v>
      </c>
      <c r="AC364" s="47"/>
    </row>
    <row r="365" spans="1:29" s="39" customFormat="1" ht="15" customHeight="1" x14ac:dyDescent="0.3">
      <c r="A365" s="36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8"/>
    </row>
    <row r="366" spans="1:29" s="39" customFormat="1" ht="15" customHeight="1" x14ac:dyDescent="0.3">
      <c r="A366" s="36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8"/>
    </row>
    <row r="367" spans="1:29" s="39" customFormat="1" ht="15" customHeight="1" x14ac:dyDescent="0.35">
      <c r="A367" s="40" t="s">
        <v>50</v>
      </c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8"/>
    </row>
    <row r="368" spans="1:29" s="39" customFormat="1" ht="18" customHeight="1" x14ac:dyDescent="0.3">
      <c r="A368" s="41" t="s">
        <v>36</v>
      </c>
      <c r="B368" s="37">
        <f>[1]consoCURRENT!E7674</f>
        <v>1749000</v>
      </c>
      <c r="C368" s="37">
        <f>[1]consoCURRENT!F7674</f>
        <v>0</v>
      </c>
      <c r="D368" s="37">
        <f>[1]consoCURRENT!G7674</f>
        <v>0</v>
      </c>
      <c r="E368" s="37">
        <f>[1]consoCURRENT!H7674</f>
        <v>103443.5</v>
      </c>
      <c r="F368" s="37">
        <f>[1]consoCURRENT!I7674</f>
        <v>131295.5</v>
      </c>
      <c r="G368" s="37">
        <f>[1]consoCURRENT!J7674</f>
        <v>97393.5</v>
      </c>
      <c r="H368" s="37">
        <f>[1]consoCURRENT!K7674</f>
        <v>1416867.5</v>
      </c>
      <c r="I368" s="37">
        <f>[1]consoCURRENT!L7674</f>
        <v>0</v>
      </c>
      <c r="J368" s="37">
        <f>[1]consoCURRENT!M7674</f>
        <v>0</v>
      </c>
      <c r="K368" s="37">
        <f>[1]consoCURRENT!N7674</f>
        <v>0</v>
      </c>
      <c r="L368" s="37">
        <f>[1]consoCURRENT!O7674</f>
        <v>0</v>
      </c>
      <c r="M368" s="37">
        <f>[1]consoCURRENT!P7674</f>
        <v>0</v>
      </c>
      <c r="N368" s="37">
        <f>[1]consoCURRENT!Q7674</f>
        <v>32364.5</v>
      </c>
      <c r="O368" s="37">
        <f>[1]consoCURRENT!R7674</f>
        <v>32564.5</v>
      </c>
      <c r="P368" s="37">
        <f>[1]consoCURRENT!S7674</f>
        <v>38514.5</v>
      </c>
      <c r="Q368" s="37">
        <f>[1]consoCURRENT!T7674</f>
        <v>32364.5</v>
      </c>
      <c r="R368" s="37">
        <f>[1]consoCURRENT!U7674</f>
        <v>66366.5</v>
      </c>
      <c r="S368" s="37">
        <f>[1]consoCURRENT!V7674</f>
        <v>32564.5</v>
      </c>
      <c r="T368" s="37">
        <f>[1]consoCURRENT!W7674</f>
        <v>32464.5</v>
      </c>
      <c r="U368" s="37">
        <f>[1]consoCURRENT!X7674</f>
        <v>32464.5</v>
      </c>
      <c r="V368" s="37">
        <f>[1]consoCURRENT!Y7674</f>
        <v>32464.5</v>
      </c>
      <c r="W368" s="37">
        <f>[1]consoCURRENT!Z7674</f>
        <v>32464.5</v>
      </c>
      <c r="X368" s="37">
        <f>[1]consoCURRENT!AA7674</f>
        <v>189403</v>
      </c>
      <c r="Y368" s="37">
        <f>[1]consoCURRENT!AB7674</f>
        <v>1195000</v>
      </c>
      <c r="Z368" s="37">
        <f>SUM(M368:Y368)</f>
        <v>1749000</v>
      </c>
      <c r="AA368" s="37">
        <f>B368-Z368</f>
        <v>0</v>
      </c>
      <c r="AB368" s="42">
        <f>Z368/B368</f>
        <v>1</v>
      </c>
      <c r="AC368" s="38"/>
    </row>
    <row r="369" spans="1:29" s="39" customFormat="1" ht="18" customHeight="1" x14ac:dyDescent="0.3">
      <c r="A369" s="41" t="s">
        <v>37</v>
      </c>
      <c r="B369" s="37">
        <f>[1]consoCURRENT!E7786</f>
        <v>5219000</v>
      </c>
      <c r="C369" s="37">
        <f>[1]consoCURRENT!F7786</f>
        <v>0</v>
      </c>
      <c r="D369" s="37">
        <f>[1]consoCURRENT!G7786</f>
        <v>0</v>
      </c>
      <c r="E369" s="37">
        <f>[1]consoCURRENT!H7786</f>
        <v>1255802.25</v>
      </c>
      <c r="F369" s="37">
        <f>[1]consoCURRENT!I7786</f>
        <v>228592.40999999997</v>
      </c>
      <c r="G369" s="37">
        <f>[1]consoCURRENT!J7786</f>
        <v>2215917.7799999998</v>
      </c>
      <c r="H369" s="37">
        <f>[1]consoCURRENT!K7786</f>
        <v>1242998.1000000001</v>
      </c>
      <c r="I369" s="37">
        <f>[1]consoCURRENT!L7786</f>
        <v>0</v>
      </c>
      <c r="J369" s="37">
        <f>[1]consoCURRENT!M7786</f>
        <v>0</v>
      </c>
      <c r="K369" s="37">
        <f>[1]consoCURRENT!N7786</f>
        <v>0</v>
      </c>
      <c r="L369" s="37">
        <f>[1]consoCURRENT!O7786</f>
        <v>0</v>
      </c>
      <c r="M369" s="37">
        <f>[1]consoCURRENT!P7786</f>
        <v>0</v>
      </c>
      <c r="N369" s="37">
        <f>[1]consoCURRENT!Q7786</f>
        <v>101643.38</v>
      </c>
      <c r="O369" s="37">
        <f>[1]consoCURRENT!R7786</f>
        <v>1002056.21</v>
      </c>
      <c r="P369" s="37">
        <f>[1]consoCURRENT!S7786</f>
        <v>152102.66</v>
      </c>
      <c r="Q369" s="37">
        <f>[1]consoCURRENT!T7786</f>
        <v>88718.31</v>
      </c>
      <c r="R369" s="37">
        <f>[1]consoCURRENT!U7786</f>
        <v>117634.3</v>
      </c>
      <c r="S369" s="37">
        <f>[1]consoCURRENT!V7786</f>
        <v>22239.8</v>
      </c>
      <c r="T369" s="37">
        <f>[1]consoCURRENT!W7786</f>
        <v>899553.59000000008</v>
      </c>
      <c r="U369" s="37">
        <f>[1]consoCURRENT!X7786</f>
        <v>166647.28</v>
      </c>
      <c r="V369" s="37">
        <f>[1]consoCURRENT!Y7786</f>
        <v>1149716.9100000001</v>
      </c>
      <c r="W369" s="37">
        <f>[1]consoCURRENT!Z7786</f>
        <v>504034.45</v>
      </c>
      <c r="X369" s="37">
        <f>[1]consoCURRENT!AA7786</f>
        <v>170304.86000000002</v>
      </c>
      <c r="Y369" s="37">
        <f>[1]consoCURRENT!AB7786</f>
        <v>568658.79</v>
      </c>
      <c r="Z369" s="37">
        <f t="shared" ref="Z369:Z371" si="300">SUM(M369:Y369)</f>
        <v>4943310.54</v>
      </c>
      <c r="AA369" s="37">
        <f t="shared" ref="AA369:AA371" si="301">B369-Z369</f>
        <v>275689.45999999996</v>
      </c>
      <c r="AB369" s="42">
        <f t="shared" ref="AB369:AB374" si="302">Z369/B369</f>
        <v>0.94717580762598197</v>
      </c>
      <c r="AC369" s="38"/>
    </row>
    <row r="370" spans="1:29" s="39" customFormat="1" ht="18" customHeight="1" x14ac:dyDescent="0.3">
      <c r="A370" s="41" t="s">
        <v>38</v>
      </c>
      <c r="B370" s="37">
        <f>[1]consoCURRENT!E7792</f>
        <v>0</v>
      </c>
      <c r="C370" s="37">
        <f>[1]consoCURRENT!F7792</f>
        <v>0</v>
      </c>
      <c r="D370" s="37">
        <f>[1]consoCURRENT!G7792</f>
        <v>0</v>
      </c>
      <c r="E370" s="37">
        <f>[1]consoCURRENT!H7792</f>
        <v>0</v>
      </c>
      <c r="F370" s="37">
        <f>[1]consoCURRENT!I7792</f>
        <v>0</v>
      </c>
      <c r="G370" s="37">
        <f>[1]consoCURRENT!J7792</f>
        <v>0</v>
      </c>
      <c r="H370" s="37">
        <f>[1]consoCURRENT!K7792</f>
        <v>0</v>
      </c>
      <c r="I370" s="37">
        <f>[1]consoCURRENT!L7792</f>
        <v>0</v>
      </c>
      <c r="J370" s="37">
        <f>[1]consoCURRENT!M7792</f>
        <v>0</v>
      </c>
      <c r="K370" s="37">
        <f>[1]consoCURRENT!N7792</f>
        <v>0</v>
      </c>
      <c r="L370" s="37">
        <f>[1]consoCURRENT!O7792</f>
        <v>0</v>
      </c>
      <c r="M370" s="37">
        <f>[1]consoCURRENT!P7792</f>
        <v>0</v>
      </c>
      <c r="N370" s="37">
        <f>[1]consoCURRENT!Q7792</f>
        <v>0</v>
      </c>
      <c r="O370" s="37">
        <f>[1]consoCURRENT!R7792</f>
        <v>0</v>
      </c>
      <c r="P370" s="37">
        <f>[1]consoCURRENT!S7792</f>
        <v>0</v>
      </c>
      <c r="Q370" s="37">
        <f>[1]consoCURRENT!T7792</f>
        <v>0</v>
      </c>
      <c r="R370" s="37">
        <f>[1]consoCURRENT!U7792</f>
        <v>0</v>
      </c>
      <c r="S370" s="37">
        <f>[1]consoCURRENT!V7792</f>
        <v>0</v>
      </c>
      <c r="T370" s="37">
        <f>[1]consoCURRENT!W7792</f>
        <v>0</v>
      </c>
      <c r="U370" s="37">
        <f>[1]consoCURRENT!X7792</f>
        <v>0</v>
      </c>
      <c r="V370" s="37">
        <f>[1]consoCURRENT!Y7792</f>
        <v>0</v>
      </c>
      <c r="W370" s="37">
        <f>[1]consoCURRENT!Z7792</f>
        <v>0</v>
      </c>
      <c r="X370" s="37">
        <f>[1]consoCURRENT!AA7792</f>
        <v>0</v>
      </c>
      <c r="Y370" s="37">
        <f>[1]consoCURRENT!AB7792</f>
        <v>0</v>
      </c>
      <c r="Z370" s="37">
        <f t="shared" si="300"/>
        <v>0</v>
      </c>
      <c r="AA370" s="37">
        <f t="shared" si="301"/>
        <v>0</v>
      </c>
      <c r="AB370" s="42"/>
      <c r="AC370" s="38"/>
    </row>
    <row r="371" spans="1:29" s="39" customFormat="1" ht="18" customHeight="1" x14ac:dyDescent="0.3">
      <c r="A371" s="41" t="s">
        <v>39</v>
      </c>
      <c r="B371" s="37">
        <f>[1]consoCURRENT!E7821</f>
        <v>4086000</v>
      </c>
      <c r="C371" s="37">
        <f>[1]consoCURRENT!F7821</f>
        <v>0</v>
      </c>
      <c r="D371" s="37">
        <f>[1]consoCURRENT!G7821</f>
        <v>0</v>
      </c>
      <c r="E371" s="37">
        <f>[1]consoCURRENT!H7821</f>
        <v>0</v>
      </c>
      <c r="F371" s="37">
        <f>[1]consoCURRENT!I7821</f>
        <v>0</v>
      </c>
      <c r="G371" s="37">
        <f>[1]consoCURRENT!J7821</f>
        <v>0</v>
      </c>
      <c r="H371" s="37">
        <f>[1]consoCURRENT!K7821</f>
        <v>3649254.6</v>
      </c>
      <c r="I371" s="37">
        <f>[1]consoCURRENT!L7821</f>
        <v>0</v>
      </c>
      <c r="J371" s="37">
        <f>[1]consoCURRENT!M7821</f>
        <v>0</v>
      </c>
      <c r="K371" s="37">
        <f>[1]consoCURRENT!N7821</f>
        <v>0</v>
      </c>
      <c r="L371" s="37">
        <f>[1]consoCURRENT!O7821</f>
        <v>0</v>
      </c>
      <c r="M371" s="37">
        <f>[1]consoCURRENT!P7821</f>
        <v>0</v>
      </c>
      <c r="N371" s="37">
        <f>[1]consoCURRENT!Q7821</f>
        <v>0</v>
      </c>
      <c r="O371" s="37">
        <f>[1]consoCURRENT!R7821</f>
        <v>0</v>
      </c>
      <c r="P371" s="37">
        <f>[1]consoCURRENT!S7821</f>
        <v>0</v>
      </c>
      <c r="Q371" s="37">
        <f>[1]consoCURRENT!T7821</f>
        <v>0</v>
      </c>
      <c r="R371" s="37">
        <f>[1]consoCURRENT!U7821</f>
        <v>0</v>
      </c>
      <c r="S371" s="37">
        <f>[1]consoCURRENT!V7821</f>
        <v>0</v>
      </c>
      <c r="T371" s="37">
        <f>[1]consoCURRENT!W7821</f>
        <v>0</v>
      </c>
      <c r="U371" s="37">
        <f>[1]consoCURRENT!X7821</f>
        <v>0</v>
      </c>
      <c r="V371" s="37">
        <f>[1]consoCURRENT!Y7821</f>
        <v>0</v>
      </c>
      <c r="W371" s="37">
        <f>[1]consoCURRENT!Z7821</f>
        <v>0</v>
      </c>
      <c r="X371" s="37">
        <f>[1]consoCURRENT!AA7821</f>
        <v>0</v>
      </c>
      <c r="Y371" s="37">
        <f>[1]consoCURRENT!AB7821</f>
        <v>3649254.6</v>
      </c>
      <c r="Z371" s="37">
        <f t="shared" si="300"/>
        <v>3649254.6</v>
      </c>
      <c r="AA371" s="37">
        <f t="shared" si="301"/>
        <v>436745.39999999991</v>
      </c>
      <c r="AB371" s="42">
        <f t="shared" ref="AB371" si="303">Z371/B371</f>
        <v>0.89311174743024968</v>
      </c>
      <c r="AC371" s="38"/>
    </row>
    <row r="372" spans="1:29" s="39" customFormat="1" ht="18" customHeight="1" x14ac:dyDescent="0.3">
      <c r="A372" s="43" t="s">
        <v>40</v>
      </c>
      <c r="B372" s="44">
        <f>SUM(B368:B371)</f>
        <v>11054000</v>
      </c>
      <c r="C372" s="44">
        <f t="shared" ref="C372:L372" si="304">SUM(C368:C371)</f>
        <v>0</v>
      </c>
      <c r="D372" s="44">
        <f t="shared" si="304"/>
        <v>0</v>
      </c>
      <c r="E372" s="44">
        <f t="shared" si="304"/>
        <v>1359245.75</v>
      </c>
      <c r="F372" s="44">
        <f t="shared" si="304"/>
        <v>359887.91</v>
      </c>
      <c r="G372" s="44">
        <f t="shared" si="304"/>
        <v>2313311.2799999998</v>
      </c>
      <c r="H372" s="44">
        <f t="shared" si="304"/>
        <v>6309120.2000000002</v>
      </c>
      <c r="I372" s="44">
        <f t="shared" si="304"/>
        <v>0</v>
      </c>
      <c r="J372" s="44">
        <f t="shared" si="304"/>
        <v>0</v>
      </c>
      <c r="K372" s="44">
        <f t="shared" si="304"/>
        <v>0</v>
      </c>
      <c r="L372" s="44">
        <f t="shared" si="304"/>
        <v>0</v>
      </c>
      <c r="M372" s="44">
        <f t="shared" ref="M372" si="305">SUM(M368:M371)</f>
        <v>0</v>
      </c>
      <c r="N372" s="44">
        <f t="shared" ref="N372:AA372" si="306">SUM(N368:N371)</f>
        <v>134007.88</v>
      </c>
      <c r="O372" s="44">
        <f t="shared" si="306"/>
        <v>1034620.71</v>
      </c>
      <c r="P372" s="44">
        <f t="shared" si="306"/>
        <v>190617.16</v>
      </c>
      <c r="Q372" s="44">
        <f t="shared" si="306"/>
        <v>121082.81</v>
      </c>
      <c r="R372" s="44">
        <f t="shared" si="306"/>
        <v>184000.8</v>
      </c>
      <c r="S372" s="44">
        <f t="shared" si="306"/>
        <v>54804.3</v>
      </c>
      <c r="T372" s="44">
        <f t="shared" si="306"/>
        <v>932018.09000000008</v>
      </c>
      <c r="U372" s="44">
        <f t="shared" si="306"/>
        <v>199111.78</v>
      </c>
      <c r="V372" s="44">
        <f t="shared" si="306"/>
        <v>1182181.4100000001</v>
      </c>
      <c r="W372" s="44">
        <f t="shared" si="306"/>
        <v>536498.94999999995</v>
      </c>
      <c r="X372" s="44">
        <f t="shared" si="306"/>
        <v>359707.86</v>
      </c>
      <c r="Y372" s="44">
        <f t="shared" si="306"/>
        <v>5412913.3900000006</v>
      </c>
      <c r="Z372" s="44">
        <f t="shared" si="306"/>
        <v>10341565.140000001</v>
      </c>
      <c r="AA372" s="44">
        <f t="shared" si="306"/>
        <v>712434.85999999987</v>
      </c>
      <c r="AB372" s="45">
        <f t="shared" si="302"/>
        <v>0.93554958747964545</v>
      </c>
      <c r="AC372" s="38"/>
    </row>
    <row r="373" spans="1:29" s="39" customFormat="1" ht="18" customHeight="1" x14ac:dyDescent="0.3">
      <c r="A373" s="46" t="s">
        <v>41</v>
      </c>
      <c r="B373" s="37">
        <f>[1]consoCURRENT!E7825</f>
        <v>43000</v>
      </c>
      <c r="C373" s="37">
        <f>[1]consoCURRENT!F7825</f>
        <v>0</v>
      </c>
      <c r="D373" s="37">
        <f>[1]consoCURRENT!G7825</f>
        <v>0</v>
      </c>
      <c r="E373" s="37">
        <f>[1]consoCURRENT!H7825</f>
        <v>10764.72</v>
      </c>
      <c r="F373" s="37">
        <f>[1]consoCURRENT!I7825</f>
        <v>11314.08</v>
      </c>
      <c r="G373" s="37">
        <f>[1]consoCURRENT!J7825</f>
        <v>10764.72</v>
      </c>
      <c r="H373" s="37">
        <f>[1]consoCURRENT!K7825</f>
        <v>3779.97</v>
      </c>
      <c r="I373" s="37">
        <f>[1]consoCURRENT!L7825</f>
        <v>0</v>
      </c>
      <c r="J373" s="37">
        <f>[1]consoCURRENT!M7825</f>
        <v>0</v>
      </c>
      <c r="K373" s="37">
        <f>[1]consoCURRENT!N7825</f>
        <v>0</v>
      </c>
      <c r="L373" s="37">
        <f>[1]consoCURRENT!O7825</f>
        <v>0</v>
      </c>
      <c r="M373" s="37">
        <f>[1]consoCURRENT!P7825</f>
        <v>0</v>
      </c>
      <c r="N373" s="37">
        <f>[1]consoCURRENT!Q7825</f>
        <v>3688.24</v>
      </c>
      <c r="O373" s="37">
        <f>[1]consoCURRENT!R7825</f>
        <v>3488.24</v>
      </c>
      <c r="P373" s="37">
        <f>[1]consoCURRENT!S7825</f>
        <v>3588.24</v>
      </c>
      <c r="Q373" s="37">
        <f>[1]consoCURRENT!T7825</f>
        <v>0</v>
      </c>
      <c r="R373" s="37">
        <f>[1]consoCURRENT!U7825</f>
        <v>7176.48</v>
      </c>
      <c r="S373" s="37">
        <f>[1]consoCURRENT!V7825</f>
        <v>4137.6000000000004</v>
      </c>
      <c r="T373" s="37">
        <f>[1]consoCURRENT!W7825</f>
        <v>3588.24</v>
      </c>
      <c r="U373" s="37">
        <f>[1]consoCURRENT!X7825</f>
        <v>3588.24</v>
      </c>
      <c r="V373" s="37">
        <f>[1]consoCURRENT!Y7825</f>
        <v>3588.24</v>
      </c>
      <c r="W373" s="37">
        <f>[1]consoCURRENT!Z7825</f>
        <v>3588.24</v>
      </c>
      <c r="X373" s="37">
        <f>[1]consoCURRENT!AA7825</f>
        <v>0</v>
      </c>
      <c r="Y373" s="37">
        <f>[1]consoCURRENT!AB7825</f>
        <v>191.73</v>
      </c>
      <c r="Z373" s="37">
        <f t="shared" ref="Z373" si="307">SUM(M373:Y373)</f>
        <v>36623.489999999991</v>
      </c>
      <c r="AA373" s="37">
        <f t="shared" ref="AA373" si="308">B373-Z373</f>
        <v>6376.5100000000093</v>
      </c>
      <c r="AB373" s="42">
        <f t="shared" si="302"/>
        <v>0.85170906976744165</v>
      </c>
      <c r="AC373" s="38"/>
    </row>
    <row r="374" spans="1:29" s="39" customFormat="1" ht="18" customHeight="1" x14ac:dyDescent="0.3">
      <c r="A374" s="43" t="s">
        <v>42</v>
      </c>
      <c r="B374" s="44">
        <f>B373+B372</f>
        <v>11097000</v>
      </c>
      <c r="C374" s="44">
        <f t="shared" ref="C374:AA374" si="309">C373+C372</f>
        <v>0</v>
      </c>
      <c r="D374" s="44">
        <f t="shared" si="309"/>
        <v>0</v>
      </c>
      <c r="E374" s="44">
        <f t="shared" si="309"/>
        <v>1370010.47</v>
      </c>
      <c r="F374" s="44">
        <f t="shared" si="309"/>
        <v>371201.99</v>
      </c>
      <c r="G374" s="44">
        <f t="shared" si="309"/>
        <v>2324076</v>
      </c>
      <c r="H374" s="44">
        <f t="shared" si="309"/>
        <v>6312900.1699999999</v>
      </c>
      <c r="I374" s="44">
        <f t="shared" si="309"/>
        <v>0</v>
      </c>
      <c r="J374" s="44">
        <f t="shared" si="309"/>
        <v>0</v>
      </c>
      <c r="K374" s="44">
        <f t="shared" si="309"/>
        <v>0</v>
      </c>
      <c r="L374" s="44">
        <f t="shared" si="309"/>
        <v>0</v>
      </c>
      <c r="M374" s="44">
        <f t="shared" si="309"/>
        <v>0</v>
      </c>
      <c r="N374" s="44">
        <f t="shared" si="309"/>
        <v>137696.12</v>
      </c>
      <c r="O374" s="44">
        <f t="shared" si="309"/>
        <v>1038108.95</v>
      </c>
      <c r="P374" s="44">
        <f t="shared" si="309"/>
        <v>194205.4</v>
      </c>
      <c r="Q374" s="44">
        <f t="shared" si="309"/>
        <v>121082.81</v>
      </c>
      <c r="R374" s="44">
        <f t="shared" si="309"/>
        <v>191177.28</v>
      </c>
      <c r="S374" s="44">
        <f t="shared" si="309"/>
        <v>58941.9</v>
      </c>
      <c r="T374" s="44">
        <f t="shared" si="309"/>
        <v>935606.33000000007</v>
      </c>
      <c r="U374" s="44">
        <f t="shared" si="309"/>
        <v>202700.02</v>
      </c>
      <c r="V374" s="44">
        <f t="shared" si="309"/>
        <v>1185769.6500000001</v>
      </c>
      <c r="W374" s="44">
        <f t="shared" si="309"/>
        <v>540087.18999999994</v>
      </c>
      <c r="X374" s="44">
        <f t="shared" si="309"/>
        <v>359707.86</v>
      </c>
      <c r="Y374" s="44">
        <f t="shared" si="309"/>
        <v>5413105.120000001</v>
      </c>
      <c r="Z374" s="44">
        <f t="shared" si="309"/>
        <v>10378188.630000001</v>
      </c>
      <c r="AA374" s="44">
        <f t="shared" si="309"/>
        <v>718811.36999999988</v>
      </c>
      <c r="AB374" s="45">
        <f t="shared" si="302"/>
        <v>0.93522471208434721</v>
      </c>
      <c r="AC374" s="47"/>
    </row>
    <row r="375" spans="1:29" s="39" customFormat="1" ht="15" customHeight="1" x14ac:dyDescent="0.3">
      <c r="A375" s="36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8"/>
    </row>
    <row r="376" spans="1:29" s="39" customFormat="1" ht="15" customHeight="1" x14ac:dyDescent="0.3">
      <c r="A376" s="36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8"/>
    </row>
    <row r="377" spans="1:29" s="39" customFormat="1" ht="15" customHeight="1" x14ac:dyDescent="0.35">
      <c r="A377" s="40" t="s">
        <v>51</v>
      </c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8"/>
    </row>
    <row r="378" spans="1:29" s="39" customFormat="1" ht="18" customHeight="1" x14ac:dyDescent="0.3">
      <c r="A378" s="41" t="s">
        <v>36</v>
      </c>
      <c r="B378" s="37">
        <f>[1]consoCURRENT!E7885</f>
        <v>14023000.000000002</v>
      </c>
      <c r="C378" s="37">
        <f>[1]consoCURRENT!F7885</f>
        <v>0</v>
      </c>
      <c r="D378" s="37">
        <f>[1]consoCURRENT!G7885</f>
        <v>0</v>
      </c>
      <c r="E378" s="37">
        <f>[1]consoCURRENT!H7885</f>
        <v>2615950</v>
      </c>
      <c r="F378" s="37">
        <f>[1]consoCURRENT!I7885</f>
        <v>3052379.9</v>
      </c>
      <c r="G378" s="37">
        <f>[1]consoCURRENT!J7885</f>
        <v>2377911.2799999998</v>
      </c>
      <c r="H378" s="37">
        <f>[1]consoCURRENT!K7885</f>
        <v>5976758.8200000003</v>
      </c>
      <c r="I378" s="37">
        <f>[1]consoCURRENT!L7885</f>
        <v>0</v>
      </c>
      <c r="J378" s="37">
        <f>[1]consoCURRENT!M7885</f>
        <v>0</v>
      </c>
      <c r="K378" s="37">
        <f>[1]consoCURRENT!N7885</f>
        <v>0</v>
      </c>
      <c r="L378" s="37">
        <f>[1]consoCURRENT!O7885</f>
        <v>0</v>
      </c>
      <c r="M378" s="37">
        <f>[1]consoCURRENT!P7885</f>
        <v>0</v>
      </c>
      <c r="N378" s="37">
        <f>[1]consoCURRENT!Q7885</f>
        <v>758264.58000000007</v>
      </c>
      <c r="O378" s="37">
        <f>[1]consoCURRENT!R7885</f>
        <v>785843.32</v>
      </c>
      <c r="P378" s="37">
        <f>[1]consoCURRENT!S7885</f>
        <v>1071842.1000000001</v>
      </c>
      <c r="Q378" s="37">
        <f>[1]consoCURRENT!T7885</f>
        <v>762404.49</v>
      </c>
      <c r="R378" s="37">
        <f>[1]consoCURRENT!U7885</f>
        <v>1462692.77</v>
      </c>
      <c r="S378" s="37">
        <f>[1]consoCURRENT!V7885</f>
        <v>827282.64</v>
      </c>
      <c r="T378" s="37">
        <f>[1]consoCURRENT!W7885</f>
        <v>782278.64</v>
      </c>
      <c r="U378" s="37">
        <f>[1]consoCURRENT!X7885</f>
        <v>814701.76</v>
      </c>
      <c r="V378" s="37">
        <f>[1]consoCURRENT!Y7885</f>
        <v>780930.88</v>
      </c>
      <c r="W378" s="37">
        <f>[1]consoCURRENT!Z7885</f>
        <v>784299.26</v>
      </c>
      <c r="X378" s="37">
        <f>[1]consoCURRENT!AA7885</f>
        <v>2216908.4</v>
      </c>
      <c r="Y378" s="37">
        <f>[1]consoCURRENT!AB7885</f>
        <v>2975551.16</v>
      </c>
      <c r="Z378" s="37">
        <f>SUM(M378:Y378)</f>
        <v>14023000</v>
      </c>
      <c r="AA378" s="37">
        <f>B378-Z378</f>
        <v>0</v>
      </c>
      <c r="AB378" s="42">
        <f>Z378/B378</f>
        <v>0.99999999999999989</v>
      </c>
      <c r="AC378" s="38"/>
    </row>
    <row r="379" spans="1:29" s="39" customFormat="1" ht="18" customHeight="1" x14ac:dyDescent="0.3">
      <c r="A379" s="41" t="s">
        <v>37</v>
      </c>
      <c r="B379" s="37">
        <f>[1]consoCURRENT!E7997</f>
        <v>22621000.000000004</v>
      </c>
      <c r="C379" s="37">
        <f>[1]consoCURRENT!F7997</f>
        <v>0</v>
      </c>
      <c r="D379" s="37">
        <f>[1]consoCURRENT!G7997</f>
        <v>0</v>
      </c>
      <c r="E379" s="37">
        <f>[1]consoCURRENT!H7997</f>
        <v>5537609.1299999999</v>
      </c>
      <c r="F379" s="37">
        <f>[1]consoCURRENT!I7997</f>
        <v>4744297.53</v>
      </c>
      <c r="G379" s="37">
        <f>[1]consoCURRENT!J7997</f>
        <v>4902471.08</v>
      </c>
      <c r="H379" s="37">
        <f>[1]consoCURRENT!K7997</f>
        <v>7204088.3199999984</v>
      </c>
      <c r="I379" s="37">
        <f>[1]consoCURRENT!L7997</f>
        <v>0</v>
      </c>
      <c r="J379" s="37">
        <f>[1]consoCURRENT!M7997</f>
        <v>0</v>
      </c>
      <c r="K379" s="37">
        <f>[1]consoCURRENT!N7997</f>
        <v>0</v>
      </c>
      <c r="L379" s="37">
        <f>[1]consoCURRENT!O7997</f>
        <v>0</v>
      </c>
      <c r="M379" s="37">
        <f>[1]consoCURRENT!P7997</f>
        <v>0</v>
      </c>
      <c r="N379" s="37">
        <f>[1]consoCURRENT!Q7997</f>
        <v>0</v>
      </c>
      <c r="O379" s="37">
        <f>[1]consoCURRENT!R7997</f>
        <v>1607996.33</v>
      </c>
      <c r="P379" s="37">
        <f>[1]consoCURRENT!S7997</f>
        <v>3929612.8</v>
      </c>
      <c r="Q379" s="37">
        <f>[1]consoCURRENT!T7997</f>
        <v>1277057.44</v>
      </c>
      <c r="R379" s="37">
        <f>[1]consoCURRENT!U7997</f>
        <v>1970322.6299999997</v>
      </c>
      <c r="S379" s="37">
        <f>[1]consoCURRENT!V7997</f>
        <v>1496917.4600000002</v>
      </c>
      <c r="T379" s="37">
        <f>[1]consoCURRENT!W7997</f>
        <v>1565997.5299999998</v>
      </c>
      <c r="U379" s="37">
        <f>[1]consoCURRENT!X7997</f>
        <v>1785622.8599999999</v>
      </c>
      <c r="V379" s="37">
        <f>[1]consoCURRENT!Y7997</f>
        <v>1550850.69</v>
      </c>
      <c r="W379" s="37">
        <f>[1]consoCURRENT!Z7997</f>
        <v>2203597.4900000002</v>
      </c>
      <c r="X379" s="37">
        <f>[1]consoCURRENT!AA7997</f>
        <v>1844618.7100000002</v>
      </c>
      <c r="Y379" s="37">
        <f>[1]consoCURRENT!AB7997</f>
        <v>3155872.1199999987</v>
      </c>
      <c r="Z379" s="37">
        <f t="shared" ref="Z379:Z381" si="310">SUM(M379:Y379)</f>
        <v>22388466.059999995</v>
      </c>
      <c r="AA379" s="37">
        <f t="shared" ref="AA379:AA381" si="311">B379-Z379</f>
        <v>232533.94000000879</v>
      </c>
      <c r="AB379" s="42">
        <f t="shared" ref="AB379:AB384" si="312">Z379/B379</f>
        <v>0.98972043941470278</v>
      </c>
      <c r="AC379" s="38"/>
    </row>
    <row r="380" spans="1:29" s="39" customFormat="1" ht="18" customHeight="1" x14ac:dyDescent="0.3">
      <c r="A380" s="41" t="s">
        <v>38</v>
      </c>
      <c r="B380" s="37">
        <f>[1]consoCURRENT!E8003</f>
        <v>0</v>
      </c>
      <c r="C380" s="37">
        <f>[1]consoCURRENT!F8003</f>
        <v>0</v>
      </c>
      <c r="D380" s="37">
        <f>[1]consoCURRENT!G8003</f>
        <v>0</v>
      </c>
      <c r="E380" s="37">
        <f>[1]consoCURRENT!H8003</f>
        <v>0</v>
      </c>
      <c r="F380" s="37">
        <f>[1]consoCURRENT!I8003</f>
        <v>0</v>
      </c>
      <c r="G380" s="37">
        <f>[1]consoCURRENT!J8003</f>
        <v>0</v>
      </c>
      <c r="H380" s="37">
        <f>[1]consoCURRENT!K8003</f>
        <v>0</v>
      </c>
      <c r="I380" s="37">
        <f>[1]consoCURRENT!L8003</f>
        <v>0</v>
      </c>
      <c r="J380" s="37">
        <f>[1]consoCURRENT!M8003</f>
        <v>0</v>
      </c>
      <c r="K380" s="37">
        <f>[1]consoCURRENT!N8003</f>
        <v>0</v>
      </c>
      <c r="L380" s="37">
        <f>[1]consoCURRENT!O8003</f>
        <v>0</v>
      </c>
      <c r="M380" s="37">
        <f>[1]consoCURRENT!P8003</f>
        <v>0</v>
      </c>
      <c r="N380" s="37">
        <f>[1]consoCURRENT!Q8003</f>
        <v>0</v>
      </c>
      <c r="O380" s="37">
        <f>[1]consoCURRENT!R8003</f>
        <v>0</v>
      </c>
      <c r="P380" s="37">
        <f>[1]consoCURRENT!S8003</f>
        <v>0</v>
      </c>
      <c r="Q380" s="37">
        <f>[1]consoCURRENT!T8003</f>
        <v>0</v>
      </c>
      <c r="R380" s="37">
        <f>[1]consoCURRENT!U8003</f>
        <v>0</v>
      </c>
      <c r="S380" s="37">
        <f>[1]consoCURRENT!V8003</f>
        <v>0</v>
      </c>
      <c r="T380" s="37">
        <f>[1]consoCURRENT!W8003</f>
        <v>0</v>
      </c>
      <c r="U380" s="37">
        <f>[1]consoCURRENT!X8003</f>
        <v>0</v>
      </c>
      <c r="V380" s="37">
        <f>[1]consoCURRENT!Y8003</f>
        <v>0</v>
      </c>
      <c r="W380" s="37">
        <f>[1]consoCURRENT!Z8003</f>
        <v>0</v>
      </c>
      <c r="X380" s="37">
        <f>[1]consoCURRENT!AA8003</f>
        <v>0</v>
      </c>
      <c r="Y380" s="37">
        <f>[1]consoCURRENT!AB8003</f>
        <v>0</v>
      </c>
      <c r="Z380" s="37">
        <f t="shared" si="310"/>
        <v>0</v>
      </c>
      <c r="AA380" s="37">
        <f t="shared" si="311"/>
        <v>0</v>
      </c>
      <c r="AB380" s="42"/>
      <c r="AC380" s="38"/>
    </row>
    <row r="381" spans="1:29" s="39" customFormat="1" ht="18" customHeight="1" x14ac:dyDescent="0.3">
      <c r="A381" s="41" t="s">
        <v>39</v>
      </c>
      <c r="B381" s="37">
        <f>[1]consoCURRENT!E8032</f>
        <v>11412000</v>
      </c>
      <c r="C381" s="37">
        <f>[1]consoCURRENT!F8032</f>
        <v>0</v>
      </c>
      <c r="D381" s="37">
        <f>[1]consoCURRENT!G8032</f>
        <v>0</v>
      </c>
      <c r="E381" s="37">
        <f>[1]consoCURRENT!H8032</f>
        <v>0</v>
      </c>
      <c r="F381" s="37">
        <f>[1]consoCURRENT!I8032</f>
        <v>0</v>
      </c>
      <c r="G381" s="37">
        <f>[1]consoCURRENT!J8032</f>
        <v>0</v>
      </c>
      <c r="H381" s="37">
        <f>[1]consoCURRENT!K8032</f>
        <v>11347860.460000001</v>
      </c>
      <c r="I381" s="37">
        <f>[1]consoCURRENT!L8032</f>
        <v>0</v>
      </c>
      <c r="J381" s="37">
        <f>[1]consoCURRENT!M8032</f>
        <v>0</v>
      </c>
      <c r="K381" s="37">
        <f>[1]consoCURRENT!N8032</f>
        <v>0</v>
      </c>
      <c r="L381" s="37">
        <f>[1]consoCURRENT!O8032</f>
        <v>0</v>
      </c>
      <c r="M381" s="37">
        <f>[1]consoCURRENT!P8032</f>
        <v>0</v>
      </c>
      <c r="N381" s="37">
        <f>[1]consoCURRENT!Q8032</f>
        <v>0</v>
      </c>
      <c r="O381" s="37">
        <f>[1]consoCURRENT!R8032</f>
        <v>0</v>
      </c>
      <c r="P381" s="37">
        <f>[1]consoCURRENT!S8032</f>
        <v>0</v>
      </c>
      <c r="Q381" s="37">
        <f>[1]consoCURRENT!T8032</f>
        <v>0</v>
      </c>
      <c r="R381" s="37">
        <f>[1]consoCURRENT!U8032</f>
        <v>0</v>
      </c>
      <c r="S381" s="37">
        <f>[1]consoCURRENT!V8032</f>
        <v>0</v>
      </c>
      <c r="T381" s="37">
        <f>[1]consoCURRENT!W8032</f>
        <v>0</v>
      </c>
      <c r="U381" s="37">
        <f>[1]consoCURRENT!X8032</f>
        <v>0</v>
      </c>
      <c r="V381" s="37">
        <f>[1]consoCURRENT!Y8032</f>
        <v>0</v>
      </c>
      <c r="W381" s="37">
        <f>[1]consoCURRENT!Z8032</f>
        <v>0</v>
      </c>
      <c r="X381" s="37">
        <f>[1]consoCURRENT!AA8032</f>
        <v>0</v>
      </c>
      <c r="Y381" s="37">
        <f>[1]consoCURRENT!AB8032</f>
        <v>11347860.460000001</v>
      </c>
      <c r="Z381" s="37">
        <f t="shared" si="310"/>
        <v>11347860.460000001</v>
      </c>
      <c r="AA381" s="37">
        <f t="shared" si="311"/>
        <v>64139.539999999106</v>
      </c>
      <c r="AB381" s="42">
        <f t="shared" ref="AB381" si="313">Z381/B381</f>
        <v>0.99437964072905716</v>
      </c>
      <c r="AC381" s="38"/>
    </row>
    <row r="382" spans="1:29" s="39" customFormat="1" ht="18" customHeight="1" x14ac:dyDescent="0.3">
      <c r="A382" s="43" t="s">
        <v>40</v>
      </c>
      <c r="B382" s="44">
        <f>SUM(B378:B381)</f>
        <v>48056000.000000007</v>
      </c>
      <c r="C382" s="44">
        <f t="shared" ref="C382:T382" si="314">SUM(C378:C381)</f>
        <v>0</v>
      </c>
      <c r="D382" s="44">
        <f t="shared" si="314"/>
        <v>0</v>
      </c>
      <c r="E382" s="44">
        <f t="shared" si="314"/>
        <v>8153559.1299999999</v>
      </c>
      <c r="F382" s="44">
        <f t="shared" si="314"/>
        <v>7796677.4299999997</v>
      </c>
      <c r="G382" s="44">
        <f t="shared" si="314"/>
        <v>7280382.3599999994</v>
      </c>
      <c r="H382" s="44">
        <f t="shared" si="314"/>
        <v>24528707.600000001</v>
      </c>
      <c r="I382" s="44">
        <f t="shared" si="314"/>
        <v>0</v>
      </c>
      <c r="J382" s="44">
        <f t="shared" si="314"/>
        <v>0</v>
      </c>
      <c r="K382" s="44">
        <f t="shared" si="314"/>
        <v>0</v>
      </c>
      <c r="L382" s="44">
        <f t="shared" si="314"/>
        <v>0</v>
      </c>
      <c r="M382" s="44">
        <f t="shared" si="314"/>
        <v>0</v>
      </c>
      <c r="N382" s="44">
        <f t="shared" si="314"/>
        <v>758264.58000000007</v>
      </c>
      <c r="O382" s="44">
        <f t="shared" si="314"/>
        <v>2393839.65</v>
      </c>
      <c r="P382" s="44">
        <f t="shared" si="314"/>
        <v>5001454.9000000004</v>
      </c>
      <c r="Q382" s="44">
        <f t="shared" si="314"/>
        <v>2039461.93</v>
      </c>
      <c r="R382" s="44">
        <f t="shared" si="314"/>
        <v>3433015.3999999994</v>
      </c>
      <c r="S382" s="44">
        <f t="shared" si="314"/>
        <v>2324200.1</v>
      </c>
      <c r="T382" s="44">
        <f t="shared" si="314"/>
        <v>2348276.17</v>
      </c>
      <c r="U382" s="44">
        <f t="shared" ref="U382" si="315">SUM(U378:U381)</f>
        <v>2600324.62</v>
      </c>
      <c r="V382" s="44">
        <f t="shared" ref="V382:AA382" si="316">SUM(V378:V381)</f>
        <v>2331781.5699999998</v>
      </c>
      <c r="W382" s="44">
        <f t="shared" si="316"/>
        <v>2987896.75</v>
      </c>
      <c r="X382" s="44">
        <f t="shared" si="316"/>
        <v>4061527.1100000003</v>
      </c>
      <c r="Y382" s="44">
        <f t="shared" si="316"/>
        <v>17479283.740000002</v>
      </c>
      <c r="Z382" s="44">
        <f t="shared" si="316"/>
        <v>47759326.519999996</v>
      </c>
      <c r="AA382" s="44">
        <f t="shared" si="316"/>
        <v>296673.4800000079</v>
      </c>
      <c r="AB382" s="45">
        <f t="shared" si="312"/>
        <v>0.99382650491093705</v>
      </c>
      <c r="AC382" s="38"/>
    </row>
    <row r="383" spans="1:29" s="39" customFormat="1" ht="18" customHeight="1" x14ac:dyDescent="0.3">
      <c r="A383" s="46" t="s">
        <v>41</v>
      </c>
      <c r="B383" s="37">
        <f>[1]consoCURRENT!E8036</f>
        <v>575000</v>
      </c>
      <c r="C383" s="37">
        <f>[1]consoCURRENT!F8036</f>
        <v>0</v>
      </c>
      <c r="D383" s="37">
        <f>[1]consoCURRENT!G8036</f>
        <v>0</v>
      </c>
      <c r="E383" s="37">
        <f>[1]consoCURRENT!H8036</f>
        <v>162376.20000000001</v>
      </c>
      <c r="F383" s="37">
        <f>[1]consoCURRENT!I8036</f>
        <v>150665.51</v>
      </c>
      <c r="G383" s="37">
        <f>[1]consoCURRENT!J8036</f>
        <v>154775.28</v>
      </c>
      <c r="H383" s="37">
        <f>[1]consoCURRENT!K8036</f>
        <v>107183.01000000001</v>
      </c>
      <c r="I383" s="37">
        <f>[1]consoCURRENT!L8036</f>
        <v>0</v>
      </c>
      <c r="J383" s="37">
        <f>[1]consoCURRENT!M8036</f>
        <v>0</v>
      </c>
      <c r="K383" s="37">
        <f>[1]consoCURRENT!N8036</f>
        <v>0</v>
      </c>
      <c r="L383" s="37">
        <f>[1]consoCURRENT!O8036</f>
        <v>0</v>
      </c>
      <c r="M383" s="37">
        <f>[1]consoCURRENT!P8036</f>
        <v>0</v>
      </c>
      <c r="N383" s="37">
        <f>[1]consoCURRENT!Q8036</f>
        <v>69808.44</v>
      </c>
      <c r="O383" s="37">
        <f>[1]consoCURRENT!R8036</f>
        <v>46283.88</v>
      </c>
      <c r="P383" s="37">
        <f>[1]consoCURRENT!S8036</f>
        <v>46283.88</v>
      </c>
      <c r="Q383" s="37">
        <f>[1]consoCURRENT!T8036</f>
        <v>49687.19</v>
      </c>
      <c r="R383" s="37">
        <f>[1]consoCURRENT!U8036</f>
        <v>50489.16</v>
      </c>
      <c r="S383" s="37">
        <f>[1]consoCURRENT!V8036</f>
        <v>50489.16</v>
      </c>
      <c r="T383" s="37">
        <f>[1]consoCURRENT!W8036</f>
        <v>50489.16</v>
      </c>
      <c r="U383" s="37">
        <f>[1]consoCURRENT!X8036</f>
        <v>50489.16</v>
      </c>
      <c r="V383" s="37">
        <f>[1]consoCURRENT!Y8036</f>
        <v>53796.959999999999</v>
      </c>
      <c r="W383" s="37">
        <f>[1]consoCURRENT!Z8036</f>
        <v>53796.959999999999</v>
      </c>
      <c r="X383" s="37">
        <f>[1]consoCURRENT!AA8036</f>
        <v>53386.05</v>
      </c>
      <c r="Y383" s="37">
        <f>[1]consoCURRENT!AB8036</f>
        <v>0</v>
      </c>
      <c r="Z383" s="37">
        <f t="shared" ref="Z383" si="317">SUM(M383:Y383)</f>
        <v>575000.00000000023</v>
      </c>
      <c r="AA383" s="37">
        <f t="shared" ref="AA383" si="318">B383-Z383</f>
        <v>0</v>
      </c>
      <c r="AB383" s="42">
        <f t="shared" si="312"/>
        <v>1.0000000000000004</v>
      </c>
      <c r="AC383" s="38"/>
    </row>
    <row r="384" spans="1:29" s="39" customFormat="1" ht="18" customHeight="1" x14ac:dyDescent="0.3">
      <c r="A384" s="43" t="s">
        <v>42</v>
      </c>
      <c r="B384" s="44">
        <f>B383+B382</f>
        <v>48631000.000000007</v>
      </c>
      <c r="C384" s="44">
        <f t="shared" ref="C384:AA384" si="319">C383+C382</f>
        <v>0</v>
      </c>
      <c r="D384" s="44">
        <f t="shared" si="319"/>
        <v>0</v>
      </c>
      <c r="E384" s="44">
        <f t="shared" si="319"/>
        <v>8315935.3300000001</v>
      </c>
      <c r="F384" s="44">
        <f t="shared" si="319"/>
        <v>7947342.9399999995</v>
      </c>
      <c r="G384" s="44">
        <f t="shared" si="319"/>
        <v>7435157.6399999997</v>
      </c>
      <c r="H384" s="44">
        <f t="shared" si="319"/>
        <v>24635890.610000003</v>
      </c>
      <c r="I384" s="44">
        <f t="shared" si="319"/>
        <v>0</v>
      </c>
      <c r="J384" s="44">
        <f t="shared" si="319"/>
        <v>0</v>
      </c>
      <c r="K384" s="44">
        <f t="shared" si="319"/>
        <v>0</v>
      </c>
      <c r="L384" s="44">
        <f t="shared" si="319"/>
        <v>0</v>
      </c>
      <c r="M384" s="44">
        <f t="shared" si="319"/>
        <v>0</v>
      </c>
      <c r="N384" s="44">
        <f t="shared" si="319"/>
        <v>828073.02</v>
      </c>
      <c r="O384" s="44">
        <f t="shared" si="319"/>
        <v>2440123.5299999998</v>
      </c>
      <c r="P384" s="44">
        <f t="shared" si="319"/>
        <v>5047738.78</v>
      </c>
      <c r="Q384" s="44">
        <f t="shared" si="319"/>
        <v>2089149.1199999999</v>
      </c>
      <c r="R384" s="44">
        <f t="shared" si="319"/>
        <v>3483504.5599999996</v>
      </c>
      <c r="S384" s="44">
        <f t="shared" si="319"/>
        <v>2374689.2600000002</v>
      </c>
      <c r="T384" s="44">
        <f t="shared" si="319"/>
        <v>2398765.33</v>
      </c>
      <c r="U384" s="44">
        <f t="shared" si="319"/>
        <v>2650813.7800000003</v>
      </c>
      <c r="V384" s="44">
        <f t="shared" si="319"/>
        <v>2385578.5299999998</v>
      </c>
      <c r="W384" s="44">
        <f t="shared" si="319"/>
        <v>3041693.71</v>
      </c>
      <c r="X384" s="44">
        <f t="shared" si="319"/>
        <v>4114913.16</v>
      </c>
      <c r="Y384" s="44">
        <f t="shared" si="319"/>
        <v>17479283.740000002</v>
      </c>
      <c r="Z384" s="44">
        <f t="shared" si="319"/>
        <v>48334326.519999996</v>
      </c>
      <c r="AA384" s="44">
        <f t="shared" si="319"/>
        <v>296673.4800000079</v>
      </c>
      <c r="AB384" s="45">
        <f t="shared" si="312"/>
        <v>0.99389949867368532</v>
      </c>
      <c r="AC384" s="47"/>
    </row>
    <row r="385" spans="1:29" s="39" customFormat="1" ht="15" customHeight="1" x14ac:dyDescent="0.3">
      <c r="A385" s="36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8"/>
    </row>
    <row r="386" spans="1:29" s="39" customFormat="1" ht="15" customHeight="1" x14ac:dyDescent="0.3">
      <c r="A386" s="36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8"/>
    </row>
    <row r="387" spans="1:29" s="39" customFormat="1" ht="15" customHeight="1" x14ac:dyDescent="0.35">
      <c r="A387" s="40" t="s">
        <v>52</v>
      </c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8"/>
    </row>
    <row r="388" spans="1:29" s="39" customFormat="1" ht="18" customHeight="1" x14ac:dyDescent="0.3">
      <c r="A388" s="41" t="s">
        <v>36</v>
      </c>
      <c r="B388" s="37">
        <f>[1]consoCURRENT!E8096</f>
        <v>15453000</v>
      </c>
      <c r="C388" s="37">
        <f>[1]consoCURRENT!F8096</f>
        <v>0</v>
      </c>
      <c r="D388" s="37">
        <f>[1]consoCURRENT!G8096</f>
        <v>0</v>
      </c>
      <c r="E388" s="37">
        <f>[1]consoCURRENT!H8096</f>
        <v>2169271.91</v>
      </c>
      <c r="F388" s="37">
        <f>[1]consoCURRENT!I8096</f>
        <v>2611639.29</v>
      </c>
      <c r="G388" s="37">
        <f>[1]consoCURRENT!J8096</f>
        <v>4328843.51</v>
      </c>
      <c r="H388" s="37">
        <f>[1]consoCURRENT!K8096</f>
        <v>6343245.2899999991</v>
      </c>
      <c r="I388" s="37">
        <f>[1]consoCURRENT!L8096</f>
        <v>0</v>
      </c>
      <c r="J388" s="37">
        <f>[1]consoCURRENT!M8096</f>
        <v>0</v>
      </c>
      <c r="K388" s="37">
        <f>[1]consoCURRENT!N8096</f>
        <v>0</v>
      </c>
      <c r="L388" s="37">
        <f>[1]consoCURRENT!O8096</f>
        <v>0</v>
      </c>
      <c r="M388" s="37">
        <f>[1]consoCURRENT!P8096</f>
        <v>0</v>
      </c>
      <c r="N388" s="37">
        <f>[1]consoCURRENT!Q8096</f>
        <v>605649.69000000006</v>
      </c>
      <c r="O388" s="37">
        <f>[1]consoCURRENT!R8096</f>
        <v>639914.23999999999</v>
      </c>
      <c r="P388" s="37">
        <f>[1]consoCURRENT!S8096</f>
        <v>923707.9800000001</v>
      </c>
      <c r="Q388" s="37">
        <f>[1]consoCURRENT!T8096</f>
        <v>653045.5</v>
      </c>
      <c r="R388" s="37">
        <f>[1]consoCURRENT!U8096</f>
        <v>1246841</v>
      </c>
      <c r="S388" s="37">
        <f>[1]consoCURRENT!V8096</f>
        <v>711752.79</v>
      </c>
      <c r="T388" s="37">
        <f>[1]consoCURRENT!W8096</f>
        <v>672710.44000000006</v>
      </c>
      <c r="U388" s="37">
        <f>[1]consoCURRENT!X8096</f>
        <v>721909.94</v>
      </c>
      <c r="V388" s="37">
        <f>[1]consoCURRENT!Y8096</f>
        <v>2934223.13</v>
      </c>
      <c r="W388" s="37">
        <f>[1]consoCURRENT!Z8096</f>
        <v>2126654.3300000005</v>
      </c>
      <c r="X388" s="37">
        <f>[1]consoCURRENT!AA8096</f>
        <v>1645442.34</v>
      </c>
      <c r="Y388" s="37">
        <f>[1]consoCURRENT!AB8096</f>
        <v>2571148.62</v>
      </c>
      <c r="Z388" s="37">
        <f>SUM(M388:Y388)</f>
        <v>15453000</v>
      </c>
      <c r="AA388" s="37">
        <f>B388-Z388</f>
        <v>0</v>
      </c>
      <c r="AB388" s="42">
        <f>Z388/B388</f>
        <v>1</v>
      </c>
      <c r="AC388" s="38"/>
    </row>
    <row r="389" spans="1:29" s="39" customFormat="1" ht="18" customHeight="1" x14ac:dyDescent="0.3">
      <c r="A389" s="41" t="s">
        <v>37</v>
      </c>
      <c r="B389" s="37">
        <f>[1]consoCURRENT!E8208</f>
        <v>21462000</v>
      </c>
      <c r="C389" s="37">
        <f>[1]consoCURRENT!F8208</f>
        <v>0</v>
      </c>
      <c r="D389" s="37">
        <f>[1]consoCURRENT!G8208</f>
        <v>0</v>
      </c>
      <c r="E389" s="37">
        <f>[1]consoCURRENT!H8208</f>
        <v>1702016.71</v>
      </c>
      <c r="F389" s="37">
        <f>[1]consoCURRENT!I8208</f>
        <v>7260761.4499999993</v>
      </c>
      <c r="G389" s="37">
        <f>[1]consoCURRENT!J8208</f>
        <v>6950487.0900000008</v>
      </c>
      <c r="H389" s="37">
        <f>[1]consoCURRENT!K8208</f>
        <v>2519340.0099999998</v>
      </c>
      <c r="I389" s="37">
        <f>[1]consoCURRENT!L8208</f>
        <v>0</v>
      </c>
      <c r="J389" s="37">
        <f>[1]consoCURRENT!M8208</f>
        <v>0</v>
      </c>
      <c r="K389" s="37">
        <f>[1]consoCURRENT!N8208</f>
        <v>0</v>
      </c>
      <c r="L389" s="37">
        <f>[1]consoCURRENT!O8208</f>
        <v>0</v>
      </c>
      <c r="M389" s="37">
        <f>[1]consoCURRENT!P8208</f>
        <v>0</v>
      </c>
      <c r="N389" s="37">
        <f>[1]consoCURRENT!Q8208</f>
        <v>601966.17999999993</v>
      </c>
      <c r="O389" s="37">
        <f>[1]consoCURRENT!R8208</f>
        <v>641782.34000000008</v>
      </c>
      <c r="P389" s="37">
        <f>[1]consoCURRENT!S8208</f>
        <v>458268.18999999994</v>
      </c>
      <c r="Q389" s="37">
        <f>[1]consoCURRENT!T8208</f>
        <v>743504.69</v>
      </c>
      <c r="R389" s="37">
        <f>[1]consoCURRENT!U8208</f>
        <v>5437618.8499999996</v>
      </c>
      <c r="S389" s="37">
        <f>[1]consoCURRENT!V8208</f>
        <v>1079637.9100000001</v>
      </c>
      <c r="T389" s="37">
        <f>[1]consoCURRENT!W8208</f>
        <v>2720854.1000000006</v>
      </c>
      <c r="U389" s="37">
        <f>[1]consoCURRENT!X8208</f>
        <v>2026683.9899999998</v>
      </c>
      <c r="V389" s="37">
        <f>[1]consoCURRENT!Y8208</f>
        <v>2202949</v>
      </c>
      <c r="W389" s="37">
        <f>[1]consoCURRENT!Z8208</f>
        <v>1234469.02</v>
      </c>
      <c r="X389" s="37">
        <f>[1]consoCURRENT!AA8208</f>
        <v>1006060.3</v>
      </c>
      <c r="Y389" s="37">
        <f>[1]consoCURRENT!AB8208</f>
        <v>278810.69000000006</v>
      </c>
      <c r="Z389" s="37">
        <f t="shared" ref="Z389:Z391" si="320">SUM(M389:Y389)</f>
        <v>18432605.260000005</v>
      </c>
      <c r="AA389" s="37">
        <f t="shared" ref="AA389:AA391" si="321">B389-Z389</f>
        <v>3029394.7399999946</v>
      </c>
      <c r="AB389" s="42">
        <f t="shared" ref="AB389:AB394" si="322">Z389/B389</f>
        <v>0.85884844189730714</v>
      </c>
      <c r="AC389" s="38"/>
    </row>
    <row r="390" spans="1:29" s="39" customFormat="1" ht="18" customHeight="1" x14ac:dyDescent="0.3">
      <c r="A390" s="41" t="s">
        <v>38</v>
      </c>
      <c r="B390" s="37">
        <f>[1]consoCURRENT!E8214</f>
        <v>0</v>
      </c>
      <c r="C390" s="37">
        <f>[1]consoCURRENT!F8214</f>
        <v>0</v>
      </c>
      <c r="D390" s="37">
        <f>[1]consoCURRENT!G8214</f>
        <v>0</v>
      </c>
      <c r="E390" s="37">
        <f>[1]consoCURRENT!H8214</f>
        <v>0</v>
      </c>
      <c r="F390" s="37">
        <f>[1]consoCURRENT!I8214</f>
        <v>0</v>
      </c>
      <c r="G390" s="37">
        <f>[1]consoCURRENT!J8214</f>
        <v>0</v>
      </c>
      <c r="H390" s="37">
        <f>[1]consoCURRENT!K8214</f>
        <v>0</v>
      </c>
      <c r="I390" s="37">
        <f>[1]consoCURRENT!L8214</f>
        <v>0</v>
      </c>
      <c r="J390" s="37">
        <f>[1]consoCURRENT!M8214</f>
        <v>0</v>
      </c>
      <c r="K390" s="37">
        <f>[1]consoCURRENT!N8214</f>
        <v>0</v>
      </c>
      <c r="L390" s="37">
        <f>[1]consoCURRENT!O8214</f>
        <v>0</v>
      </c>
      <c r="M390" s="37">
        <f>[1]consoCURRENT!P8214</f>
        <v>0</v>
      </c>
      <c r="N390" s="37">
        <f>[1]consoCURRENT!Q8214</f>
        <v>0</v>
      </c>
      <c r="O390" s="37">
        <f>[1]consoCURRENT!R8214</f>
        <v>0</v>
      </c>
      <c r="P390" s="37">
        <f>[1]consoCURRENT!S8214</f>
        <v>0</v>
      </c>
      <c r="Q390" s="37">
        <f>[1]consoCURRENT!T8214</f>
        <v>0</v>
      </c>
      <c r="R390" s="37">
        <f>[1]consoCURRENT!U8214</f>
        <v>0</v>
      </c>
      <c r="S390" s="37">
        <f>[1]consoCURRENT!V8214</f>
        <v>0</v>
      </c>
      <c r="T390" s="37">
        <f>[1]consoCURRENT!W8214</f>
        <v>0</v>
      </c>
      <c r="U390" s="37">
        <f>[1]consoCURRENT!X8214</f>
        <v>0</v>
      </c>
      <c r="V390" s="37">
        <f>[1]consoCURRENT!Y8214</f>
        <v>0</v>
      </c>
      <c r="W390" s="37">
        <f>[1]consoCURRENT!Z8214</f>
        <v>0</v>
      </c>
      <c r="X390" s="37">
        <f>[1]consoCURRENT!AA8214</f>
        <v>0</v>
      </c>
      <c r="Y390" s="37">
        <f>[1]consoCURRENT!AB8214</f>
        <v>0</v>
      </c>
      <c r="Z390" s="37">
        <f t="shared" si="320"/>
        <v>0</v>
      </c>
      <c r="AA390" s="37">
        <f t="shared" si="321"/>
        <v>0</v>
      </c>
      <c r="AB390" s="42"/>
      <c r="AC390" s="38"/>
    </row>
    <row r="391" spans="1:29" s="39" customFormat="1" ht="18" customHeight="1" x14ac:dyDescent="0.3">
      <c r="A391" s="41" t="s">
        <v>39</v>
      </c>
      <c r="B391" s="37">
        <f>[1]consoCURRENT!E8243</f>
        <v>10250000</v>
      </c>
      <c r="C391" s="37">
        <f>[1]consoCURRENT!F8243</f>
        <v>0</v>
      </c>
      <c r="D391" s="37">
        <f>[1]consoCURRENT!G8243</f>
        <v>0</v>
      </c>
      <c r="E391" s="37">
        <f>[1]consoCURRENT!H8243</f>
        <v>0</v>
      </c>
      <c r="F391" s="37">
        <f>[1]consoCURRENT!I8243</f>
        <v>816254.25</v>
      </c>
      <c r="G391" s="37">
        <f>[1]consoCURRENT!J8243</f>
        <v>684542.17999999993</v>
      </c>
      <c r="H391" s="37">
        <f>[1]consoCURRENT!K8243</f>
        <v>8345539.9499999993</v>
      </c>
      <c r="I391" s="37">
        <f>[1]consoCURRENT!L8243</f>
        <v>0</v>
      </c>
      <c r="J391" s="37">
        <f>[1]consoCURRENT!M8243</f>
        <v>0</v>
      </c>
      <c r="K391" s="37">
        <f>[1]consoCURRENT!N8243</f>
        <v>0</v>
      </c>
      <c r="L391" s="37">
        <f>[1]consoCURRENT!O8243</f>
        <v>0</v>
      </c>
      <c r="M391" s="37">
        <f>[1]consoCURRENT!P8243</f>
        <v>0</v>
      </c>
      <c r="N391" s="37">
        <f>[1]consoCURRENT!Q8243</f>
        <v>0</v>
      </c>
      <c r="O391" s="37">
        <f>[1]consoCURRENT!R8243</f>
        <v>0</v>
      </c>
      <c r="P391" s="37">
        <f>[1]consoCURRENT!S8243</f>
        <v>0</v>
      </c>
      <c r="Q391" s="37">
        <f>[1]consoCURRENT!T8243</f>
        <v>0</v>
      </c>
      <c r="R391" s="37">
        <f>[1]consoCURRENT!U8243</f>
        <v>816254.25</v>
      </c>
      <c r="S391" s="37">
        <f>[1]consoCURRENT!V8243</f>
        <v>0</v>
      </c>
      <c r="T391" s="37">
        <f>[1]consoCURRENT!W8243</f>
        <v>0</v>
      </c>
      <c r="U391" s="37">
        <f>[1]consoCURRENT!X8243</f>
        <v>287805.55</v>
      </c>
      <c r="V391" s="37">
        <f>[1]consoCURRENT!Y8243</f>
        <v>396736.63</v>
      </c>
      <c r="W391" s="37">
        <f>[1]consoCURRENT!Z8243</f>
        <v>2276195.64</v>
      </c>
      <c r="X391" s="37">
        <f>[1]consoCURRENT!AA8243</f>
        <v>2489942.59</v>
      </c>
      <c r="Y391" s="37">
        <f>[1]consoCURRENT!AB8243</f>
        <v>3579401.72</v>
      </c>
      <c r="Z391" s="37">
        <f t="shared" si="320"/>
        <v>9846336.3800000008</v>
      </c>
      <c r="AA391" s="37">
        <f t="shared" si="321"/>
        <v>403663.61999999918</v>
      </c>
      <c r="AB391" s="42">
        <f t="shared" ref="AB391" si="323">Z391/B391</f>
        <v>0.96061818341463423</v>
      </c>
      <c r="AC391" s="38"/>
    </row>
    <row r="392" spans="1:29" s="39" customFormat="1" ht="18" customHeight="1" x14ac:dyDescent="0.3">
      <c r="A392" s="43" t="s">
        <v>40</v>
      </c>
      <c r="B392" s="44">
        <f>SUM(B388:B391)</f>
        <v>47165000</v>
      </c>
      <c r="C392" s="44">
        <f t="shared" ref="C392:AA392" si="324">SUM(C388:C391)</f>
        <v>0</v>
      </c>
      <c r="D392" s="44">
        <f t="shared" si="324"/>
        <v>0</v>
      </c>
      <c r="E392" s="44">
        <f t="shared" si="324"/>
        <v>3871288.62</v>
      </c>
      <c r="F392" s="44">
        <f t="shared" si="324"/>
        <v>10688654.989999998</v>
      </c>
      <c r="G392" s="44">
        <f t="shared" si="324"/>
        <v>11963872.780000001</v>
      </c>
      <c r="H392" s="44">
        <f t="shared" si="324"/>
        <v>17208125.25</v>
      </c>
      <c r="I392" s="44">
        <f t="shared" si="324"/>
        <v>0</v>
      </c>
      <c r="J392" s="44">
        <f t="shared" si="324"/>
        <v>0</v>
      </c>
      <c r="K392" s="44">
        <f t="shared" si="324"/>
        <v>0</v>
      </c>
      <c r="L392" s="44">
        <f t="shared" si="324"/>
        <v>0</v>
      </c>
      <c r="M392" s="44">
        <f t="shared" si="324"/>
        <v>0</v>
      </c>
      <c r="N392" s="44">
        <f t="shared" si="324"/>
        <v>1207615.8700000001</v>
      </c>
      <c r="O392" s="44">
        <f t="shared" si="324"/>
        <v>1281696.58</v>
      </c>
      <c r="P392" s="44">
        <f t="shared" si="324"/>
        <v>1381976.17</v>
      </c>
      <c r="Q392" s="44">
        <f t="shared" si="324"/>
        <v>1396550.19</v>
      </c>
      <c r="R392" s="44">
        <f t="shared" si="324"/>
        <v>7500714.0999999996</v>
      </c>
      <c r="S392" s="44">
        <f t="shared" si="324"/>
        <v>1791390.7000000002</v>
      </c>
      <c r="T392" s="44">
        <f t="shared" si="324"/>
        <v>3393564.5400000005</v>
      </c>
      <c r="U392" s="44">
        <f t="shared" si="324"/>
        <v>3036399.4799999995</v>
      </c>
      <c r="V392" s="44">
        <f t="shared" si="324"/>
        <v>5533908.7599999998</v>
      </c>
      <c r="W392" s="44">
        <f t="shared" si="324"/>
        <v>5637318.9900000002</v>
      </c>
      <c r="X392" s="44">
        <f t="shared" si="324"/>
        <v>5141445.2300000004</v>
      </c>
      <c r="Y392" s="44">
        <f t="shared" si="324"/>
        <v>6429361.0300000003</v>
      </c>
      <c r="Z392" s="44">
        <f t="shared" si="324"/>
        <v>43731941.640000008</v>
      </c>
      <c r="AA392" s="44">
        <f t="shared" si="324"/>
        <v>3433058.3599999938</v>
      </c>
      <c r="AB392" s="45">
        <f t="shared" si="322"/>
        <v>0.92721173836531345</v>
      </c>
      <c r="AC392" s="38"/>
    </row>
    <row r="393" spans="1:29" s="39" customFormat="1" ht="18" customHeight="1" x14ac:dyDescent="0.3">
      <c r="A393" s="46" t="s">
        <v>41</v>
      </c>
      <c r="B393" s="37">
        <f>[1]consoCURRENT!E8247</f>
        <v>989000</v>
      </c>
      <c r="C393" s="37">
        <f>[1]consoCURRENT!F8247</f>
        <v>0</v>
      </c>
      <c r="D393" s="37">
        <f>[1]consoCURRENT!G8247</f>
        <v>0</v>
      </c>
      <c r="E393" s="37">
        <f>[1]consoCURRENT!H8247</f>
        <v>152824.44</v>
      </c>
      <c r="F393" s="37">
        <f>[1]consoCURRENT!I8247</f>
        <v>199760.41</v>
      </c>
      <c r="G393" s="37">
        <f>[1]consoCURRENT!J8247</f>
        <v>385052.29000000004</v>
      </c>
      <c r="H393" s="37">
        <f>[1]consoCURRENT!K8247</f>
        <v>251362.86000000002</v>
      </c>
      <c r="I393" s="37">
        <f>[1]consoCURRENT!L8247</f>
        <v>0</v>
      </c>
      <c r="J393" s="37">
        <f>[1]consoCURRENT!M8247</f>
        <v>0</v>
      </c>
      <c r="K393" s="37">
        <f>[1]consoCURRENT!N8247</f>
        <v>0</v>
      </c>
      <c r="L393" s="37">
        <f>[1]consoCURRENT!O8247</f>
        <v>0</v>
      </c>
      <c r="M393" s="37">
        <f>[1]consoCURRENT!P8247</f>
        <v>0</v>
      </c>
      <c r="N393" s="37">
        <f>[1]consoCURRENT!Q8247</f>
        <v>46954.2</v>
      </c>
      <c r="O393" s="37">
        <f>[1]consoCURRENT!R8247</f>
        <v>51609.24</v>
      </c>
      <c r="P393" s="37">
        <f>[1]consoCURRENT!S8247</f>
        <v>54261</v>
      </c>
      <c r="Q393" s="37">
        <f>[1]consoCURRENT!T8247</f>
        <v>69006.960000000006</v>
      </c>
      <c r="R393" s="37">
        <f>[1]consoCURRENT!U8247</f>
        <v>70937.039999999994</v>
      </c>
      <c r="S393" s="37">
        <f>[1]consoCURRENT!V8247</f>
        <v>59816.41</v>
      </c>
      <c r="T393" s="37">
        <f>[1]consoCURRENT!W8247</f>
        <v>57717.48</v>
      </c>
      <c r="U393" s="37">
        <f>[1]consoCURRENT!X8247</f>
        <v>60746.28</v>
      </c>
      <c r="V393" s="37">
        <f>[1]consoCURRENT!Y8247</f>
        <v>266588.53000000003</v>
      </c>
      <c r="W393" s="37">
        <f>[1]consoCURRENT!Z8247</f>
        <v>411297.52</v>
      </c>
      <c r="X393" s="37">
        <f>[1]consoCURRENT!AA8247</f>
        <v>-159934.66</v>
      </c>
      <c r="Y393" s="37">
        <f>[1]consoCURRENT!AB8247</f>
        <v>0</v>
      </c>
      <c r="Z393" s="37">
        <f t="shared" ref="Z393" si="325">SUM(M393:Y393)</f>
        <v>989000.00000000012</v>
      </c>
      <c r="AA393" s="37">
        <f t="shared" ref="AA393" si="326">B393-Z393</f>
        <v>0</v>
      </c>
      <c r="AB393" s="42">
        <f t="shared" si="322"/>
        <v>1.0000000000000002</v>
      </c>
      <c r="AC393" s="38"/>
    </row>
    <row r="394" spans="1:29" s="39" customFormat="1" ht="18" customHeight="1" x14ac:dyDescent="0.3">
      <c r="A394" s="43" t="s">
        <v>42</v>
      </c>
      <c r="B394" s="44">
        <f>B393+B392</f>
        <v>48154000</v>
      </c>
      <c r="C394" s="44">
        <f t="shared" ref="C394:AA394" si="327">C393+C392</f>
        <v>0</v>
      </c>
      <c r="D394" s="44">
        <f t="shared" si="327"/>
        <v>0</v>
      </c>
      <c r="E394" s="44">
        <f t="shared" si="327"/>
        <v>4024113.06</v>
      </c>
      <c r="F394" s="44">
        <f t="shared" si="327"/>
        <v>10888415.399999999</v>
      </c>
      <c r="G394" s="44">
        <f t="shared" si="327"/>
        <v>12348925.07</v>
      </c>
      <c r="H394" s="44">
        <f t="shared" si="327"/>
        <v>17459488.109999999</v>
      </c>
      <c r="I394" s="44">
        <f t="shared" si="327"/>
        <v>0</v>
      </c>
      <c r="J394" s="44">
        <f t="shared" si="327"/>
        <v>0</v>
      </c>
      <c r="K394" s="44">
        <f t="shared" si="327"/>
        <v>0</v>
      </c>
      <c r="L394" s="44">
        <f t="shared" si="327"/>
        <v>0</v>
      </c>
      <c r="M394" s="44">
        <f t="shared" si="327"/>
        <v>0</v>
      </c>
      <c r="N394" s="44">
        <f t="shared" si="327"/>
        <v>1254570.07</v>
      </c>
      <c r="O394" s="44">
        <f t="shared" si="327"/>
        <v>1333305.82</v>
      </c>
      <c r="P394" s="44">
        <f t="shared" si="327"/>
        <v>1436237.17</v>
      </c>
      <c r="Q394" s="44">
        <f t="shared" si="327"/>
        <v>1465557.15</v>
      </c>
      <c r="R394" s="44">
        <f t="shared" si="327"/>
        <v>7571651.1399999997</v>
      </c>
      <c r="S394" s="44">
        <f t="shared" si="327"/>
        <v>1851207.11</v>
      </c>
      <c r="T394" s="44">
        <f t="shared" si="327"/>
        <v>3451282.0200000005</v>
      </c>
      <c r="U394" s="44">
        <f t="shared" si="327"/>
        <v>3097145.7599999993</v>
      </c>
      <c r="V394" s="44">
        <f t="shared" si="327"/>
        <v>5800497.29</v>
      </c>
      <c r="W394" s="44">
        <f t="shared" si="327"/>
        <v>6048616.5099999998</v>
      </c>
      <c r="X394" s="44">
        <f t="shared" si="327"/>
        <v>4981510.57</v>
      </c>
      <c r="Y394" s="44">
        <f t="shared" si="327"/>
        <v>6429361.0300000003</v>
      </c>
      <c r="Z394" s="44">
        <f t="shared" si="327"/>
        <v>44720941.640000008</v>
      </c>
      <c r="AA394" s="44">
        <f t="shared" si="327"/>
        <v>3433058.3599999938</v>
      </c>
      <c r="AB394" s="45">
        <f t="shared" si="322"/>
        <v>0.92870668355692176</v>
      </c>
      <c r="AC394" s="47"/>
    </row>
    <row r="395" spans="1:29" s="39" customFormat="1" ht="15" customHeight="1" x14ac:dyDescent="0.3">
      <c r="A395" s="36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8"/>
    </row>
    <row r="396" spans="1:29" s="39" customFormat="1" ht="15" customHeight="1" x14ac:dyDescent="0.3">
      <c r="A396" s="36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8"/>
    </row>
    <row r="397" spans="1:29" s="39" customFormat="1" ht="15" customHeight="1" x14ac:dyDescent="0.35">
      <c r="A397" s="40" t="s">
        <v>53</v>
      </c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8"/>
    </row>
    <row r="398" spans="1:29" s="39" customFormat="1" ht="18" customHeight="1" x14ac:dyDescent="0.3">
      <c r="A398" s="41" t="s">
        <v>36</v>
      </c>
      <c r="B398" s="37">
        <f>[1]consoCURRENT!E8307</f>
        <v>27372900</v>
      </c>
      <c r="C398" s="37">
        <f>[1]consoCURRENT!F8307</f>
        <v>0</v>
      </c>
      <c r="D398" s="37">
        <f>[1]consoCURRENT!G8307</f>
        <v>0</v>
      </c>
      <c r="E398" s="37">
        <f>[1]consoCURRENT!H8307</f>
        <v>4557086.28</v>
      </c>
      <c r="F398" s="37">
        <f>[1]consoCURRENT!I8307</f>
        <v>6073380.8599999994</v>
      </c>
      <c r="G398" s="37">
        <f>[1]consoCURRENT!J8307</f>
        <v>4679916.4400000013</v>
      </c>
      <c r="H398" s="37">
        <f>[1]consoCURRENT!K8307</f>
        <v>12062516.420000002</v>
      </c>
      <c r="I398" s="37">
        <f>[1]consoCURRENT!L8307</f>
        <v>0</v>
      </c>
      <c r="J398" s="37">
        <f>[1]consoCURRENT!M8307</f>
        <v>0</v>
      </c>
      <c r="K398" s="37">
        <f>[1]consoCURRENT!N8307</f>
        <v>0</v>
      </c>
      <c r="L398" s="37">
        <f>[1]consoCURRENT!O8307</f>
        <v>0</v>
      </c>
      <c r="M398" s="37">
        <f>[1]consoCURRENT!P8307</f>
        <v>0</v>
      </c>
      <c r="N398" s="37">
        <f>[1]consoCURRENT!Q8307</f>
        <v>1342462.18</v>
      </c>
      <c r="O398" s="37">
        <f>[1]consoCURRENT!R8307</f>
        <v>1776265.34</v>
      </c>
      <c r="P398" s="37">
        <f>[1]consoCURRENT!S8307</f>
        <v>1438358.76</v>
      </c>
      <c r="Q398" s="37">
        <f>[1]consoCURRENT!T8307</f>
        <v>1548620.5000000002</v>
      </c>
      <c r="R398" s="37">
        <f>[1]consoCURRENT!U8307</f>
        <v>2937048.52</v>
      </c>
      <c r="S398" s="37">
        <f>[1]consoCURRENT!V8307</f>
        <v>1587711.8399999999</v>
      </c>
      <c r="T398" s="37">
        <f>[1]consoCURRENT!W8307</f>
        <v>1541581.9000000006</v>
      </c>
      <c r="U398" s="37">
        <f>[1]consoCURRENT!X8307</f>
        <v>1552816.4299999992</v>
      </c>
      <c r="V398" s="37">
        <f>[1]consoCURRENT!Y8307</f>
        <v>1585518.110000001</v>
      </c>
      <c r="W398" s="37">
        <f>[1]consoCURRENT!Z8307</f>
        <v>1555743.2599999998</v>
      </c>
      <c r="X398" s="37">
        <f>[1]consoCURRENT!AA8307</f>
        <v>7132873.1600000011</v>
      </c>
      <c r="Y398" s="37">
        <f>[1]consoCURRENT!AB8307</f>
        <v>3373900</v>
      </c>
      <c r="Z398" s="37">
        <f>SUM(M398:Y398)</f>
        <v>27372900.000000004</v>
      </c>
      <c r="AA398" s="37">
        <f>B398-Z398</f>
        <v>0</v>
      </c>
      <c r="AB398" s="42">
        <f>Z398/B398</f>
        <v>1.0000000000000002</v>
      </c>
      <c r="AC398" s="38"/>
    </row>
    <row r="399" spans="1:29" s="39" customFormat="1" ht="18" customHeight="1" x14ac:dyDescent="0.3">
      <c r="A399" s="41" t="s">
        <v>37</v>
      </c>
      <c r="B399" s="37">
        <f>[1]consoCURRENT!E8419</f>
        <v>25577100</v>
      </c>
      <c r="C399" s="37">
        <f>[1]consoCURRENT!F8419</f>
        <v>0</v>
      </c>
      <c r="D399" s="37">
        <f>[1]consoCURRENT!G8419</f>
        <v>0</v>
      </c>
      <c r="E399" s="37">
        <f>[1]consoCURRENT!H8419</f>
        <v>10700317.189999999</v>
      </c>
      <c r="F399" s="37">
        <f>[1]consoCURRENT!I8419</f>
        <v>8175992.9600000009</v>
      </c>
      <c r="G399" s="37">
        <f>[1]consoCURRENT!J8419</f>
        <v>3561243.96</v>
      </c>
      <c r="H399" s="37">
        <f>[1]consoCURRENT!K8419</f>
        <v>2872388.94</v>
      </c>
      <c r="I399" s="37">
        <f>[1]consoCURRENT!L8419</f>
        <v>0</v>
      </c>
      <c r="J399" s="37">
        <f>[1]consoCURRENT!M8419</f>
        <v>0</v>
      </c>
      <c r="K399" s="37">
        <f>[1]consoCURRENT!N8419</f>
        <v>0</v>
      </c>
      <c r="L399" s="37">
        <f>[1]consoCURRENT!O8419</f>
        <v>0</v>
      </c>
      <c r="M399" s="37">
        <f>[1]consoCURRENT!P8419</f>
        <v>0</v>
      </c>
      <c r="N399" s="37">
        <f>[1]consoCURRENT!Q8419</f>
        <v>3377186.49</v>
      </c>
      <c r="O399" s="37">
        <f>[1]consoCURRENT!R8419</f>
        <v>6016787.7999999998</v>
      </c>
      <c r="P399" s="37">
        <f>[1]consoCURRENT!S8419</f>
        <v>1306342.8999999997</v>
      </c>
      <c r="Q399" s="37">
        <f>[1]consoCURRENT!T8419</f>
        <v>1625131.9699999997</v>
      </c>
      <c r="R399" s="37">
        <f>[1]consoCURRENT!U8419</f>
        <v>1627353.1500000006</v>
      </c>
      <c r="S399" s="37">
        <f>[1]consoCURRENT!V8419</f>
        <v>4923507.8399999989</v>
      </c>
      <c r="T399" s="37">
        <f>[1]consoCURRENT!W8419</f>
        <v>1836784.42</v>
      </c>
      <c r="U399" s="37">
        <f>[1]consoCURRENT!X8419</f>
        <v>1054822.4399999995</v>
      </c>
      <c r="V399" s="37">
        <f>[1]consoCURRENT!Y8419</f>
        <v>669637.10000000033</v>
      </c>
      <c r="W399" s="37">
        <f>[1]consoCURRENT!Z8419</f>
        <v>857123.00999999954</v>
      </c>
      <c r="X399" s="37">
        <f>[1]consoCURRENT!AA8419</f>
        <v>763906.69999999867</v>
      </c>
      <c r="Y399" s="37">
        <f>[1]consoCURRENT!AB8419</f>
        <v>1251359.2300000014</v>
      </c>
      <c r="Z399" s="37">
        <f t="shared" ref="Z399:Z401" si="328">SUM(M399:Y399)</f>
        <v>25309943.049999997</v>
      </c>
      <c r="AA399" s="37">
        <f t="shared" ref="AA399:AA401" si="329">B399-Z399</f>
        <v>267156.95000000298</v>
      </c>
      <c r="AB399" s="42">
        <f t="shared" ref="AB399:AB404" si="330">Z399/B399</f>
        <v>0.98955483811690914</v>
      </c>
      <c r="AC399" s="38"/>
    </row>
    <row r="400" spans="1:29" s="39" customFormat="1" ht="18" customHeight="1" x14ac:dyDescent="0.3">
      <c r="A400" s="41" t="s">
        <v>38</v>
      </c>
      <c r="B400" s="37">
        <f>[1]consoCURRENT!E8425</f>
        <v>0</v>
      </c>
      <c r="C400" s="37">
        <f>[1]consoCURRENT!F8425</f>
        <v>0</v>
      </c>
      <c r="D400" s="37">
        <f>[1]consoCURRENT!G8425</f>
        <v>0</v>
      </c>
      <c r="E400" s="37">
        <f>[1]consoCURRENT!H8425</f>
        <v>0</v>
      </c>
      <c r="F400" s="37">
        <f>[1]consoCURRENT!I8425</f>
        <v>0</v>
      </c>
      <c r="G400" s="37">
        <f>[1]consoCURRENT!J8425</f>
        <v>0</v>
      </c>
      <c r="H400" s="37">
        <f>[1]consoCURRENT!K8425</f>
        <v>0</v>
      </c>
      <c r="I400" s="37">
        <f>[1]consoCURRENT!L8425</f>
        <v>0</v>
      </c>
      <c r="J400" s="37">
        <f>[1]consoCURRENT!M8425</f>
        <v>0</v>
      </c>
      <c r="K400" s="37">
        <f>[1]consoCURRENT!N8425</f>
        <v>0</v>
      </c>
      <c r="L400" s="37">
        <f>[1]consoCURRENT!O8425</f>
        <v>0</v>
      </c>
      <c r="M400" s="37">
        <f>[1]consoCURRENT!P8425</f>
        <v>0</v>
      </c>
      <c r="N400" s="37">
        <f>[1]consoCURRENT!Q8425</f>
        <v>0</v>
      </c>
      <c r="O400" s="37">
        <f>[1]consoCURRENT!R8425</f>
        <v>0</v>
      </c>
      <c r="P400" s="37">
        <f>[1]consoCURRENT!S8425</f>
        <v>0</v>
      </c>
      <c r="Q400" s="37">
        <f>[1]consoCURRENT!T8425</f>
        <v>0</v>
      </c>
      <c r="R400" s="37">
        <f>[1]consoCURRENT!U8425</f>
        <v>0</v>
      </c>
      <c r="S400" s="37">
        <f>[1]consoCURRENT!V8425</f>
        <v>0</v>
      </c>
      <c r="T400" s="37">
        <f>[1]consoCURRENT!W8425</f>
        <v>0</v>
      </c>
      <c r="U400" s="37">
        <f>[1]consoCURRENT!X8425</f>
        <v>0</v>
      </c>
      <c r="V400" s="37">
        <f>[1]consoCURRENT!Y8425</f>
        <v>0</v>
      </c>
      <c r="W400" s="37">
        <f>[1]consoCURRENT!Z8425</f>
        <v>0</v>
      </c>
      <c r="X400" s="37">
        <f>[1]consoCURRENT!AA8425</f>
        <v>0</v>
      </c>
      <c r="Y400" s="37">
        <f>[1]consoCURRENT!AB8425</f>
        <v>0</v>
      </c>
      <c r="Z400" s="37">
        <f t="shared" si="328"/>
        <v>0</v>
      </c>
      <c r="AA400" s="37">
        <f t="shared" si="329"/>
        <v>0</v>
      </c>
      <c r="AB400" s="42"/>
      <c r="AC400" s="38"/>
    </row>
    <row r="401" spans="1:29" s="39" customFormat="1" ht="18" customHeight="1" x14ac:dyDescent="0.3">
      <c r="A401" s="41" t="s">
        <v>39</v>
      </c>
      <c r="B401" s="37">
        <f>[1]consoCURRENT!E8454</f>
        <v>50733000</v>
      </c>
      <c r="C401" s="37">
        <f>[1]consoCURRENT!F8454</f>
        <v>0</v>
      </c>
      <c r="D401" s="37">
        <f>[1]consoCURRENT!G8454</f>
        <v>0</v>
      </c>
      <c r="E401" s="37">
        <f>[1]consoCURRENT!H8454</f>
        <v>0</v>
      </c>
      <c r="F401" s="37">
        <f>[1]consoCURRENT!I8454</f>
        <v>504479.6</v>
      </c>
      <c r="G401" s="37">
        <f>[1]consoCURRENT!J8454</f>
        <v>13220154.109999999</v>
      </c>
      <c r="H401" s="37">
        <f>[1]consoCURRENT!K8454</f>
        <v>37008366.289999999</v>
      </c>
      <c r="I401" s="37">
        <f>[1]consoCURRENT!L8454</f>
        <v>0</v>
      </c>
      <c r="J401" s="37">
        <f>[1]consoCURRENT!M8454</f>
        <v>0</v>
      </c>
      <c r="K401" s="37">
        <f>[1]consoCURRENT!N8454</f>
        <v>0</v>
      </c>
      <c r="L401" s="37">
        <f>[1]consoCURRENT!O8454</f>
        <v>0</v>
      </c>
      <c r="M401" s="37">
        <f>[1]consoCURRENT!P8454</f>
        <v>0</v>
      </c>
      <c r="N401" s="37">
        <f>[1]consoCURRENT!Q8454</f>
        <v>0</v>
      </c>
      <c r="O401" s="37">
        <f>[1]consoCURRENT!R8454</f>
        <v>0</v>
      </c>
      <c r="P401" s="37">
        <f>[1]consoCURRENT!S8454</f>
        <v>0</v>
      </c>
      <c r="Q401" s="37">
        <f>[1]consoCURRENT!T8454</f>
        <v>0</v>
      </c>
      <c r="R401" s="37">
        <f>[1]consoCURRENT!U8454</f>
        <v>397000</v>
      </c>
      <c r="S401" s="37">
        <f>[1]consoCURRENT!V8454</f>
        <v>107479.59999999998</v>
      </c>
      <c r="T401" s="37">
        <f>[1]consoCURRENT!W8454</f>
        <v>11986724.970000001</v>
      </c>
      <c r="U401" s="37">
        <f>[1]consoCURRENT!X8454</f>
        <v>263429.13999999873</v>
      </c>
      <c r="V401" s="37">
        <f>[1]consoCURRENT!Y8454</f>
        <v>970000</v>
      </c>
      <c r="W401" s="37">
        <f>[1]consoCURRENT!Z8454</f>
        <v>0</v>
      </c>
      <c r="X401" s="37">
        <f>[1]consoCURRENT!AA8454</f>
        <v>6296708.7300000023</v>
      </c>
      <c r="Y401" s="37">
        <f>[1]consoCURRENT!AB8454</f>
        <v>30711657.559999999</v>
      </c>
      <c r="Z401" s="37">
        <f t="shared" si="328"/>
        <v>50733000</v>
      </c>
      <c r="AA401" s="37">
        <f t="shared" si="329"/>
        <v>0</v>
      </c>
      <c r="AB401" s="42">
        <f t="shared" ref="AB401" si="331">Z401/B401</f>
        <v>1</v>
      </c>
      <c r="AC401" s="38"/>
    </row>
    <row r="402" spans="1:29" s="39" customFormat="1" ht="18" customHeight="1" x14ac:dyDescent="0.3">
      <c r="A402" s="43" t="s">
        <v>40</v>
      </c>
      <c r="B402" s="44">
        <f>SUM(B398:B401)</f>
        <v>103683000</v>
      </c>
      <c r="C402" s="44">
        <f t="shared" ref="C402:AA402" si="332">SUM(C398:C401)</f>
        <v>0</v>
      </c>
      <c r="D402" s="44">
        <f t="shared" si="332"/>
        <v>0</v>
      </c>
      <c r="E402" s="44">
        <f t="shared" si="332"/>
        <v>15257403.469999999</v>
      </c>
      <c r="F402" s="44">
        <f t="shared" si="332"/>
        <v>14753853.42</v>
      </c>
      <c r="G402" s="44">
        <f t="shared" si="332"/>
        <v>21461314.510000002</v>
      </c>
      <c r="H402" s="44">
        <f t="shared" si="332"/>
        <v>51943271.649999999</v>
      </c>
      <c r="I402" s="44">
        <f t="shared" si="332"/>
        <v>0</v>
      </c>
      <c r="J402" s="44">
        <f t="shared" si="332"/>
        <v>0</v>
      </c>
      <c r="K402" s="44">
        <f t="shared" si="332"/>
        <v>0</v>
      </c>
      <c r="L402" s="44">
        <f t="shared" si="332"/>
        <v>0</v>
      </c>
      <c r="M402" s="44">
        <f t="shared" si="332"/>
        <v>0</v>
      </c>
      <c r="N402" s="44">
        <f t="shared" si="332"/>
        <v>4719648.67</v>
      </c>
      <c r="O402" s="44">
        <f t="shared" si="332"/>
        <v>7793053.1399999997</v>
      </c>
      <c r="P402" s="44">
        <f t="shared" si="332"/>
        <v>2744701.6599999997</v>
      </c>
      <c r="Q402" s="44">
        <f t="shared" si="332"/>
        <v>3173752.4699999997</v>
      </c>
      <c r="R402" s="44">
        <f t="shared" si="332"/>
        <v>4961401.6700000009</v>
      </c>
      <c r="S402" s="44">
        <f t="shared" si="332"/>
        <v>6618699.2799999984</v>
      </c>
      <c r="T402" s="44">
        <f t="shared" si="332"/>
        <v>15365091.290000001</v>
      </c>
      <c r="U402" s="44">
        <f t="shared" si="332"/>
        <v>2871068.0099999974</v>
      </c>
      <c r="V402" s="44">
        <f t="shared" si="332"/>
        <v>3225155.2100000014</v>
      </c>
      <c r="W402" s="44">
        <f t="shared" si="332"/>
        <v>2412866.2699999996</v>
      </c>
      <c r="X402" s="44">
        <f t="shared" si="332"/>
        <v>14193488.590000002</v>
      </c>
      <c r="Y402" s="44">
        <f t="shared" si="332"/>
        <v>35336916.789999999</v>
      </c>
      <c r="Z402" s="44">
        <f t="shared" si="332"/>
        <v>103415843.05</v>
      </c>
      <c r="AA402" s="44">
        <f t="shared" si="332"/>
        <v>267156.95000000298</v>
      </c>
      <c r="AB402" s="45">
        <f t="shared" si="330"/>
        <v>0.99742332928252464</v>
      </c>
      <c r="AC402" s="38"/>
    </row>
    <row r="403" spans="1:29" s="39" customFormat="1" ht="18" customHeight="1" x14ac:dyDescent="0.3">
      <c r="A403" s="46" t="s">
        <v>41</v>
      </c>
      <c r="B403" s="37">
        <f>[1]consoCURRENT!E8458</f>
        <v>1688000</v>
      </c>
      <c r="C403" s="37">
        <f>[1]consoCURRENT!F8458</f>
        <v>0</v>
      </c>
      <c r="D403" s="37">
        <f>[1]consoCURRENT!G8458</f>
        <v>0</v>
      </c>
      <c r="E403" s="37">
        <f>[1]consoCURRENT!H8458</f>
        <v>373022.64</v>
      </c>
      <c r="F403" s="37">
        <f>[1]consoCURRENT!I8458</f>
        <v>423732.14</v>
      </c>
      <c r="G403" s="37">
        <f>[1]consoCURRENT!J8458</f>
        <v>418618.09999999986</v>
      </c>
      <c r="H403" s="37">
        <f>[1]consoCURRENT!K8458</f>
        <v>472627.12000000058</v>
      </c>
      <c r="I403" s="37">
        <f>[1]consoCURRENT!L8458</f>
        <v>0</v>
      </c>
      <c r="J403" s="37">
        <f>[1]consoCURRENT!M8458</f>
        <v>0</v>
      </c>
      <c r="K403" s="37">
        <f>[1]consoCURRENT!N8458</f>
        <v>0</v>
      </c>
      <c r="L403" s="37">
        <f>[1]consoCURRENT!O8458</f>
        <v>0</v>
      </c>
      <c r="M403" s="37">
        <f>[1]consoCURRENT!P8458</f>
        <v>0</v>
      </c>
      <c r="N403" s="37">
        <f>[1]consoCURRENT!Q8458</f>
        <v>119121.48</v>
      </c>
      <c r="O403" s="37">
        <f>[1]consoCURRENT!R8458</f>
        <v>129560.28000000001</v>
      </c>
      <c r="P403" s="37">
        <f>[1]consoCURRENT!S8458</f>
        <v>124340.88</v>
      </c>
      <c r="Q403" s="37">
        <f>[1]consoCURRENT!T8458</f>
        <v>142864.79999999999</v>
      </c>
      <c r="R403" s="37">
        <f>[1]consoCURRENT!U8458</f>
        <v>141212.64000000007</v>
      </c>
      <c r="S403" s="37">
        <f>[1]consoCURRENT!V8458</f>
        <v>139654.69999999995</v>
      </c>
      <c r="T403" s="37">
        <f>[1]consoCURRENT!W8458</f>
        <v>140068.89000000001</v>
      </c>
      <c r="U403" s="37">
        <f>[1]consoCURRENT!X8458</f>
        <v>138968.45000000007</v>
      </c>
      <c r="V403" s="37">
        <f>[1]consoCURRENT!Y8458</f>
        <v>139580.75999999978</v>
      </c>
      <c r="W403" s="37">
        <f>[1]consoCURRENT!Z8458</f>
        <v>144907.84999999963</v>
      </c>
      <c r="X403" s="37">
        <f>[1]consoCURRENT!AA8458</f>
        <v>327719.27000000095</v>
      </c>
      <c r="Y403" s="37">
        <f>[1]consoCURRENT!AB8458</f>
        <v>0</v>
      </c>
      <c r="Z403" s="37">
        <f t="shared" ref="Z403" si="333">SUM(M403:Y403)</f>
        <v>1688000.0000000005</v>
      </c>
      <c r="AA403" s="37">
        <f t="shared" ref="AA403" si="334">B403-Z403</f>
        <v>0</v>
      </c>
      <c r="AB403" s="42">
        <f t="shared" si="330"/>
        <v>1.0000000000000002</v>
      </c>
      <c r="AC403" s="38"/>
    </row>
    <row r="404" spans="1:29" s="39" customFormat="1" ht="18" customHeight="1" x14ac:dyDescent="0.3">
      <c r="A404" s="43" t="s">
        <v>42</v>
      </c>
      <c r="B404" s="44">
        <f>B403+B402</f>
        <v>105371000</v>
      </c>
      <c r="C404" s="44">
        <f t="shared" ref="C404:AA404" si="335">C403+C402</f>
        <v>0</v>
      </c>
      <c r="D404" s="44">
        <f t="shared" si="335"/>
        <v>0</v>
      </c>
      <c r="E404" s="44">
        <f t="shared" si="335"/>
        <v>15630426.109999999</v>
      </c>
      <c r="F404" s="44">
        <f t="shared" si="335"/>
        <v>15177585.560000001</v>
      </c>
      <c r="G404" s="44">
        <f t="shared" si="335"/>
        <v>21879932.610000003</v>
      </c>
      <c r="H404" s="44">
        <f t="shared" si="335"/>
        <v>52415898.769999996</v>
      </c>
      <c r="I404" s="44">
        <f t="shared" si="335"/>
        <v>0</v>
      </c>
      <c r="J404" s="44">
        <f t="shared" si="335"/>
        <v>0</v>
      </c>
      <c r="K404" s="44">
        <f t="shared" si="335"/>
        <v>0</v>
      </c>
      <c r="L404" s="44">
        <f t="shared" si="335"/>
        <v>0</v>
      </c>
      <c r="M404" s="44">
        <f t="shared" si="335"/>
        <v>0</v>
      </c>
      <c r="N404" s="44">
        <f t="shared" si="335"/>
        <v>4838770.1500000004</v>
      </c>
      <c r="O404" s="44">
        <f t="shared" si="335"/>
        <v>7922613.4199999999</v>
      </c>
      <c r="P404" s="44">
        <f t="shared" si="335"/>
        <v>2869042.5399999996</v>
      </c>
      <c r="Q404" s="44">
        <f t="shared" si="335"/>
        <v>3316617.2699999996</v>
      </c>
      <c r="R404" s="44">
        <f t="shared" si="335"/>
        <v>5102614.3100000005</v>
      </c>
      <c r="S404" s="44">
        <f t="shared" si="335"/>
        <v>6758353.9799999986</v>
      </c>
      <c r="T404" s="44">
        <f t="shared" si="335"/>
        <v>15505160.180000002</v>
      </c>
      <c r="U404" s="44">
        <f t="shared" si="335"/>
        <v>3010036.4599999976</v>
      </c>
      <c r="V404" s="44">
        <f t="shared" si="335"/>
        <v>3364735.9700000011</v>
      </c>
      <c r="W404" s="44">
        <f t="shared" si="335"/>
        <v>2557774.1199999992</v>
      </c>
      <c r="X404" s="44">
        <f t="shared" si="335"/>
        <v>14521207.860000003</v>
      </c>
      <c r="Y404" s="44">
        <f t="shared" si="335"/>
        <v>35336916.789999999</v>
      </c>
      <c r="Z404" s="44">
        <f t="shared" si="335"/>
        <v>105103843.05</v>
      </c>
      <c r="AA404" s="44">
        <f t="shared" si="335"/>
        <v>267156.95000000298</v>
      </c>
      <c r="AB404" s="45">
        <f t="shared" si="330"/>
        <v>0.99746460648565538</v>
      </c>
      <c r="AC404" s="47"/>
    </row>
    <row r="405" spans="1:29" s="39" customFormat="1" ht="15" customHeight="1" x14ac:dyDescent="0.3">
      <c r="A405" s="36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8"/>
    </row>
    <row r="406" spans="1:29" s="39" customFormat="1" ht="15" customHeight="1" x14ac:dyDescent="0.3">
      <c r="A406" s="36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8"/>
    </row>
    <row r="407" spans="1:29" s="39" customFormat="1" ht="15" customHeight="1" x14ac:dyDescent="0.35">
      <c r="A407" s="40" t="s">
        <v>54</v>
      </c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8"/>
    </row>
    <row r="408" spans="1:29" s="39" customFormat="1" ht="18" customHeight="1" x14ac:dyDescent="0.3">
      <c r="A408" s="41" t="s">
        <v>36</v>
      </c>
      <c r="B408" s="37">
        <f>[1]consoCURRENT!E8518</f>
        <v>25579500.000000004</v>
      </c>
      <c r="C408" s="37">
        <f>[1]consoCURRENT!F8518</f>
        <v>0</v>
      </c>
      <c r="D408" s="37">
        <f>[1]consoCURRENT!G8518</f>
        <v>0</v>
      </c>
      <c r="E408" s="37">
        <f>[1]consoCURRENT!H8518</f>
        <v>3988412.32</v>
      </c>
      <c r="F408" s="37">
        <f>[1]consoCURRENT!I8518</f>
        <v>4819207.6899999995</v>
      </c>
      <c r="G408" s="37">
        <f>[1]consoCURRENT!J8518</f>
        <v>3639360.71</v>
      </c>
      <c r="H408" s="37">
        <f>[1]consoCURRENT!K8518</f>
        <v>10866396.16</v>
      </c>
      <c r="I408" s="37">
        <f>[1]consoCURRENT!L8518</f>
        <v>0</v>
      </c>
      <c r="J408" s="37">
        <f>[1]consoCURRENT!M8518</f>
        <v>0</v>
      </c>
      <c r="K408" s="37">
        <f>[1]consoCURRENT!N8518</f>
        <v>0</v>
      </c>
      <c r="L408" s="37">
        <f>[1]consoCURRENT!O8518</f>
        <v>0</v>
      </c>
      <c r="M408" s="37">
        <f>[1]consoCURRENT!P8518</f>
        <v>0</v>
      </c>
      <c r="N408" s="37">
        <f>[1]consoCURRENT!Q8518</f>
        <v>915935</v>
      </c>
      <c r="O408" s="37">
        <f>[1]consoCURRENT!R8518</f>
        <v>1462756.24</v>
      </c>
      <c r="P408" s="37">
        <f>[1]consoCURRENT!S8518</f>
        <v>1609721.08</v>
      </c>
      <c r="Q408" s="37">
        <f>[1]consoCURRENT!T8518</f>
        <v>1244359.43</v>
      </c>
      <c r="R408" s="37">
        <f>[1]consoCURRENT!U8518</f>
        <v>2252492.7000000002</v>
      </c>
      <c r="S408" s="37">
        <f>[1]consoCURRENT!V8518</f>
        <v>1322355.56</v>
      </c>
      <c r="T408" s="37">
        <f>[1]consoCURRENT!W8518</f>
        <v>1245702.23</v>
      </c>
      <c r="U408" s="37">
        <f>[1]consoCURRENT!X8518</f>
        <v>1143250.1400000001</v>
      </c>
      <c r="V408" s="37">
        <f>[1]consoCURRENT!Y8518</f>
        <v>1250408.3400000001</v>
      </c>
      <c r="W408" s="37">
        <f>[1]consoCURRENT!Z8518</f>
        <v>3293653.0300000003</v>
      </c>
      <c r="X408" s="37">
        <f>[1]consoCURRENT!AA8518</f>
        <v>3101251.84</v>
      </c>
      <c r="Y408" s="37">
        <f>[1]consoCURRENT!AB8518</f>
        <v>4471491.29</v>
      </c>
      <c r="Z408" s="37">
        <f>SUM(M408:Y408)</f>
        <v>23313376.879999999</v>
      </c>
      <c r="AA408" s="37">
        <f>B408-Z408</f>
        <v>2266123.1200000048</v>
      </c>
      <c r="AB408" s="42">
        <f>Z408/B408</f>
        <v>0.91140862331163608</v>
      </c>
      <c r="AC408" s="38"/>
    </row>
    <row r="409" spans="1:29" s="39" customFormat="1" ht="18" customHeight="1" x14ac:dyDescent="0.3">
      <c r="A409" s="41" t="s">
        <v>37</v>
      </c>
      <c r="B409" s="37">
        <f>[1]consoCURRENT!E8630</f>
        <v>25168500</v>
      </c>
      <c r="C409" s="37">
        <f>[1]consoCURRENT!F8630</f>
        <v>0</v>
      </c>
      <c r="D409" s="37">
        <f>[1]consoCURRENT!G8630</f>
        <v>0</v>
      </c>
      <c r="E409" s="37">
        <f>[1]consoCURRENT!H8630</f>
        <v>4520690.1399999997</v>
      </c>
      <c r="F409" s="37">
        <f>[1]consoCURRENT!I8630</f>
        <v>4146920.74</v>
      </c>
      <c r="G409" s="37">
        <f>[1]consoCURRENT!J8630</f>
        <v>7414395.3000000007</v>
      </c>
      <c r="H409" s="37">
        <f>[1]consoCURRENT!K8630</f>
        <v>8029434.629999999</v>
      </c>
      <c r="I409" s="37">
        <f>[1]consoCURRENT!L8630</f>
        <v>0</v>
      </c>
      <c r="J409" s="37">
        <f>[1]consoCURRENT!M8630</f>
        <v>0</v>
      </c>
      <c r="K409" s="37">
        <f>[1]consoCURRENT!N8630</f>
        <v>0</v>
      </c>
      <c r="L409" s="37">
        <f>[1]consoCURRENT!O8630</f>
        <v>0</v>
      </c>
      <c r="M409" s="37">
        <f>[1]consoCURRENT!P8630</f>
        <v>0</v>
      </c>
      <c r="N409" s="37">
        <f>[1]consoCURRENT!Q8630</f>
        <v>904127.41999999993</v>
      </c>
      <c r="O409" s="37">
        <f>[1]consoCURRENT!R8630</f>
        <v>1488888.6400000001</v>
      </c>
      <c r="P409" s="37">
        <f>[1]consoCURRENT!S8630</f>
        <v>2127674.08</v>
      </c>
      <c r="Q409" s="37">
        <f>[1]consoCURRENT!T8630</f>
        <v>1388211.1300000004</v>
      </c>
      <c r="R409" s="37">
        <f>[1]consoCURRENT!U8630</f>
        <v>1272149.1500000001</v>
      </c>
      <c r="S409" s="37">
        <f>[1]consoCURRENT!V8630</f>
        <v>1486560.46</v>
      </c>
      <c r="T409" s="37">
        <f>[1]consoCURRENT!W8630</f>
        <v>2065149.2800000003</v>
      </c>
      <c r="U409" s="37">
        <f>[1]consoCURRENT!X8630</f>
        <v>2043672.1400000001</v>
      </c>
      <c r="V409" s="37">
        <f>[1]consoCURRENT!Y8630</f>
        <v>3305573.88</v>
      </c>
      <c r="W409" s="37">
        <f>[1]consoCURRENT!Z8630</f>
        <v>1472728.55</v>
      </c>
      <c r="X409" s="37">
        <f>[1]consoCURRENT!AA8630</f>
        <v>4280577.16</v>
      </c>
      <c r="Y409" s="37">
        <f>[1]consoCURRENT!AB8630</f>
        <v>2276128.92</v>
      </c>
      <c r="Z409" s="37">
        <f t="shared" ref="Z409:Z411" si="336">SUM(M409:Y409)</f>
        <v>24111440.810000002</v>
      </c>
      <c r="AA409" s="37">
        <f t="shared" ref="AA409:AA411" si="337">B409-Z409</f>
        <v>1057059.1899999976</v>
      </c>
      <c r="AB409" s="42">
        <f t="shared" ref="AB409:AB414" si="338">Z409/B409</f>
        <v>0.9580007076305701</v>
      </c>
      <c r="AC409" s="38"/>
    </row>
    <row r="410" spans="1:29" s="39" customFormat="1" ht="18" customHeight="1" x14ac:dyDescent="0.3">
      <c r="A410" s="41" t="s">
        <v>38</v>
      </c>
      <c r="B410" s="37">
        <f>[1]consoCURRENT!E8636</f>
        <v>0</v>
      </c>
      <c r="C410" s="37">
        <f>[1]consoCURRENT!F8636</f>
        <v>0</v>
      </c>
      <c r="D410" s="37">
        <f>[1]consoCURRENT!G8636</f>
        <v>0</v>
      </c>
      <c r="E410" s="37">
        <f>[1]consoCURRENT!H8636</f>
        <v>0</v>
      </c>
      <c r="F410" s="37">
        <f>[1]consoCURRENT!I8636</f>
        <v>0</v>
      </c>
      <c r="G410" s="37">
        <f>[1]consoCURRENT!J8636</f>
        <v>0</v>
      </c>
      <c r="H410" s="37">
        <f>[1]consoCURRENT!K8636</f>
        <v>0</v>
      </c>
      <c r="I410" s="37">
        <f>[1]consoCURRENT!L8636</f>
        <v>0</v>
      </c>
      <c r="J410" s="37">
        <f>[1]consoCURRENT!M8636</f>
        <v>0</v>
      </c>
      <c r="K410" s="37">
        <f>[1]consoCURRENT!N8636</f>
        <v>0</v>
      </c>
      <c r="L410" s="37">
        <f>[1]consoCURRENT!O8636</f>
        <v>0</v>
      </c>
      <c r="M410" s="37">
        <f>[1]consoCURRENT!P8636</f>
        <v>0</v>
      </c>
      <c r="N410" s="37">
        <f>[1]consoCURRENT!Q8636</f>
        <v>0</v>
      </c>
      <c r="O410" s="37">
        <f>[1]consoCURRENT!R8636</f>
        <v>0</v>
      </c>
      <c r="P410" s="37">
        <f>[1]consoCURRENT!S8636</f>
        <v>0</v>
      </c>
      <c r="Q410" s="37">
        <f>[1]consoCURRENT!T8636</f>
        <v>0</v>
      </c>
      <c r="R410" s="37">
        <f>[1]consoCURRENT!U8636</f>
        <v>0</v>
      </c>
      <c r="S410" s="37">
        <f>[1]consoCURRENT!V8636</f>
        <v>0</v>
      </c>
      <c r="T410" s="37">
        <f>[1]consoCURRENT!W8636</f>
        <v>0</v>
      </c>
      <c r="U410" s="37">
        <f>[1]consoCURRENT!X8636</f>
        <v>0</v>
      </c>
      <c r="V410" s="37">
        <f>[1]consoCURRENT!Y8636</f>
        <v>0</v>
      </c>
      <c r="W410" s="37">
        <f>[1]consoCURRENT!Z8636</f>
        <v>0</v>
      </c>
      <c r="X410" s="37">
        <f>[1]consoCURRENT!AA8636</f>
        <v>0</v>
      </c>
      <c r="Y410" s="37">
        <f>[1]consoCURRENT!AB8636</f>
        <v>0</v>
      </c>
      <c r="Z410" s="37">
        <f t="shared" si="336"/>
        <v>0</v>
      </c>
      <c r="AA410" s="37">
        <f t="shared" si="337"/>
        <v>0</v>
      </c>
      <c r="AB410" s="42"/>
      <c r="AC410" s="38"/>
    </row>
    <row r="411" spans="1:29" s="39" customFormat="1" ht="18" customHeight="1" x14ac:dyDescent="0.3">
      <c r="A411" s="41" t="s">
        <v>39</v>
      </c>
      <c r="B411" s="37">
        <f>[1]consoCURRENT!E8665</f>
        <v>14122000</v>
      </c>
      <c r="C411" s="37">
        <f>[1]consoCURRENT!F8665</f>
        <v>0</v>
      </c>
      <c r="D411" s="37">
        <f>[1]consoCURRENT!G8665</f>
        <v>0</v>
      </c>
      <c r="E411" s="37">
        <f>[1]consoCURRENT!H8665</f>
        <v>0</v>
      </c>
      <c r="F411" s="37">
        <f>[1]consoCURRENT!I8665</f>
        <v>0</v>
      </c>
      <c r="G411" s="37">
        <f>[1]consoCURRENT!J8665</f>
        <v>0</v>
      </c>
      <c r="H411" s="37">
        <f>[1]consoCURRENT!K8665</f>
        <v>14118393.23</v>
      </c>
      <c r="I411" s="37">
        <f>[1]consoCURRENT!L8665</f>
        <v>0</v>
      </c>
      <c r="J411" s="37">
        <f>[1]consoCURRENT!M8665</f>
        <v>0</v>
      </c>
      <c r="K411" s="37">
        <f>[1]consoCURRENT!N8665</f>
        <v>0</v>
      </c>
      <c r="L411" s="37">
        <f>[1]consoCURRENT!O8665</f>
        <v>0</v>
      </c>
      <c r="M411" s="37">
        <f>[1]consoCURRENT!P8665</f>
        <v>0</v>
      </c>
      <c r="N411" s="37">
        <f>[1]consoCURRENT!Q8665</f>
        <v>0</v>
      </c>
      <c r="O411" s="37">
        <f>[1]consoCURRENT!R8665</f>
        <v>0</v>
      </c>
      <c r="P411" s="37">
        <f>[1]consoCURRENT!S8665</f>
        <v>0</v>
      </c>
      <c r="Q411" s="37">
        <f>[1]consoCURRENT!T8665</f>
        <v>0</v>
      </c>
      <c r="R411" s="37">
        <f>[1]consoCURRENT!U8665</f>
        <v>0</v>
      </c>
      <c r="S411" s="37">
        <f>[1]consoCURRENT!V8665</f>
        <v>0</v>
      </c>
      <c r="T411" s="37">
        <f>[1]consoCURRENT!W8665</f>
        <v>0</v>
      </c>
      <c r="U411" s="37">
        <f>[1]consoCURRENT!X8665</f>
        <v>0</v>
      </c>
      <c r="V411" s="37">
        <f>[1]consoCURRENT!Y8665</f>
        <v>0</v>
      </c>
      <c r="W411" s="37">
        <f>[1]consoCURRENT!Z8665</f>
        <v>0</v>
      </c>
      <c r="X411" s="37">
        <f>[1]consoCURRENT!AA8665</f>
        <v>914633.22</v>
      </c>
      <c r="Y411" s="37">
        <f>[1]consoCURRENT!AB8665</f>
        <v>13203760.01</v>
      </c>
      <c r="Z411" s="37">
        <f t="shared" si="336"/>
        <v>14118393.23</v>
      </c>
      <c r="AA411" s="37">
        <f t="shared" si="337"/>
        <v>3606.769999999553</v>
      </c>
      <c r="AB411" s="42">
        <f t="shared" ref="AB411" si="339">Z411/B411</f>
        <v>0.99974459920691128</v>
      </c>
      <c r="AC411" s="38"/>
    </row>
    <row r="412" spans="1:29" s="39" customFormat="1" ht="18" customHeight="1" x14ac:dyDescent="0.3">
      <c r="A412" s="43" t="s">
        <v>40</v>
      </c>
      <c r="B412" s="44">
        <f>SUM(B408:B411)</f>
        <v>64870000</v>
      </c>
      <c r="C412" s="44">
        <f t="shared" ref="C412:AA412" si="340">SUM(C408:C411)</f>
        <v>0</v>
      </c>
      <c r="D412" s="44">
        <f t="shared" si="340"/>
        <v>0</v>
      </c>
      <c r="E412" s="44">
        <f t="shared" si="340"/>
        <v>8509102.459999999</v>
      </c>
      <c r="F412" s="44">
        <f t="shared" si="340"/>
        <v>8966128.4299999997</v>
      </c>
      <c r="G412" s="44">
        <f t="shared" si="340"/>
        <v>11053756.010000002</v>
      </c>
      <c r="H412" s="44">
        <f t="shared" si="340"/>
        <v>33014224.02</v>
      </c>
      <c r="I412" s="44">
        <f t="shared" si="340"/>
        <v>0</v>
      </c>
      <c r="J412" s="44">
        <f t="shared" si="340"/>
        <v>0</v>
      </c>
      <c r="K412" s="44">
        <f t="shared" si="340"/>
        <v>0</v>
      </c>
      <c r="L412" s="44">
        <f t="shared" si="340"/>
        <v>0</v>
      </c>
      <c r="M412" s="44">
        <f t="shared" si="340"/>
        <v>0</v>
      </c>
      <c r="N412" s="44">
        <f t="shared" si="340"/>
        <v>1820062.42</v>
      </c>
      <c r="O412" s="44">
        <f t="shared" si="340"/>
        <v>2951644.88</v>
      </c>
      <c r="P412" s="44">
        <f t="shared" si="340"/>
        <v>3737395.16</v>
      </c>
      <c r="Q412" s="44">
        <f t="shared" si="340"/>
        <v>2632570.5600000005</v>
      </c>
      <c r="R412" s="44">
        <f t="shared" si="340"/>
        <v>3524641.8500000006</v>
      </c>
      <c r="S412" s="44">
        <f t="shared" si="340"/>
        <v>2808916.02</v>
      </c>
      <c r="T412" s="44">
        <f t="shared" si="340"/>
        <v>3310851.5100000002</v>
      </c>
      <c r="U412" s="44">
        <f t="shared" si="340"/>
        <v>3186922.2800000003</v>
      </c>
      <c r="V412" s="44">
        <f t="shared" si="340"/>
        <v>4555982.22</v>
      </c>
      <c r="W412" s="44">
        <f t="shared" si="340"/>
        <v>4766381.58</v>
      </c>
      <c r="X412" s="44">
        <f t="shared" si="340"/>
        <v>8296462.2199999997</v>
      </c>
      <c r="Y412" s="44">
        <f t="shared" si="340"/>
        <v>19951380.219999999</v>
      </c>
      <c r="Z412" s="44">
        <f t="shared" si="340"/>
        <v>61543210.920000002</v>
      </c>
      <c r="AA412" s="44">
        <f t="shared" si="340"/>
        <v>3326789.0800000019</v>
      </c>
      <c r="AB412" s="45">
        <f t="shared" si="338"/>
        <v>0.94871606166178513</v>
      </c>
      <c r="AC412" s="38"/>
    </row>
    <row r="413" spans="1:29" s="39" customFormat="1" ht="18" customHeight="1" x14ac:dyDescent="0.3">
      <c r="A413" s="46" t="s">
        <v>41</v>
      </c>
      <c r="B413" s="37">
        <f>[1]consoCURRENT!E8669</f>
        <v>1447000</v>
      </c>
      <c r="C413" s="37">
        <f>[1]consoCURRENT!F8669</f>
        <v>0</v>
      </c>
      <c r="D413" s="37">
        <f>[1]consoCURRENT!G8669</f>
        <v>0</v>
      </c>
      <c r="E413" s="37">
        <f>[1]consoCURRENT!H8669</f>
        <v>302173.64</v>
      </c>
      <c r="F413" s="37">
        <f>[1]consoCURRENT!I8669</f>
        <v>296877.24</v>
      </c>
      <c r="G413" s="37">
        <f>[1]consoCURRENT!J8669</f>
        <v>196976.97</v>
      </c>
      <c r="H413" s="37">
        <f>[1]consoCURRENT!K8669</f>
        <v>650972.15</v>
      </c>
      <c r="I413" s="37">
        <f>[1]consoCURRENT!L8669</f>
        <v>0</v>
      </c>
      <c r="J413" s="37">
        <f>[1]consoCURRENT!M8669</f>
        <v>0</v>
      </c>
      <c r="K413" s="37">
        <f>[1]consoCURRENT!N8669</f>
        <v>0</v>
      </c>
      <c r="L413" s="37">
        <f>[1]consoCURRENT!O8669</f>
        <v>0</v>
      </c>
      <c r="M413" s="37">
        <f>[1]consoCURRENT!P8669</f>
        <v>0</v>
      </c>
      <c r="N413" s="37">
        <f>[1]consoCURRENT!Q8669</f>
        <v>96645.2</v>
      </c>
      <c r="O413" s="37">
        <f>[1]consoCURRENT!R8669</f>
        <v>106688.16</v>
      </c>
      <c r="P413" s="37">
        <f>[1]consoCURRENT!S8669</f>
        <v>98840.28</v>
      </c>
      <c r="Q413" s="37">
        <f>[1]consoCURRENT!T8669</f>
        <v>98959.08</v>
      </c>
      <c r="R413" s="37">
        <f>[1]consoCURRENT!U8669</f>
        <v>98959.08</v>
      </c>
      <c r="S413" s="37">
        <f>[1]consoCURRENT!V8669</f>
        <v>98959.08</v>
      </c>
      <c r="T413" s="37">
        <f>[1]consoCURRENT!W8669</f>
        <v>99249.05</v>
      </c>
      <c r="U413" s="37">
        <f>[1]consoCURRENT!X8669</f>
        <v>95573.4</v>
      </c>
      <c r="V413" s="37">
        <f>[1]consoCURRENT!Y8669</f>
        <v>2154.52</v>
      </c>
      <c r="W413" s="37">
        <f>[1]consoCURRENT!Z8669</f>
        <v>650972.15</v>
      </c>
      <c r="X413" s="37">
        <f>[1]consoCURRENT!AA8669</f>
        <v>0</v>
      </c>
      <c r="Y413" s="37">
        <f>[1]consoCURRENT!AB8669</f>
        <v>0</v>
      </c>
      <c r="Z413" s="37">
        <f t="shared" ref="Z413" si="341">SUM(M413:Y413)</f>
        <v>1447000</v>
      </c>
      <c r="AA413" s="37">
        <f t="shared" ref="AA413" si="342">B413-Z413</f>
        <v>0</v>
      </c>
      <c r="AB413" s="42">
        <f t="shared" si="338"/>
        <v>1</v>
      </c>
      <c r="AC413" s="38"/>
    </row>
    <row r="414" spans="1:29" s="39" customFormat="1" ht="18" customHeight="1" x14ac:dyDescent="0.3">
      <c r="A414" s="43" t="s">
        <v>42</v>
      </c>
      <c r="B414" s="44">
        <f>B413+B412</f>
        <v>66317000</v>
      </c>
      <c r="C414" s="44">
        <f t="shared" ref="C414:AA414" si="343">C413+C412</f>
        <v>0</v>
      </c>
      <c r="D414" s="44">
        <f t="shared" si="343"/>
        <v>0</v>
      </c>
      <c r="E414" s="44">
        <f t="shared" si="343"/>
        <v>8811276.0999999996</v>
      </c>
      <c r="F414" s="44">
        <f t="shared" si="343"/>
        <v>9263005.6699999999</v>
      </c>
      <c r="G414" s="44">
        <f t="shared" si="343"/>
        <v>11250732.980000002</v>
      </c>
      <c r="H414" s="44">
        <f t="shared" si="343"/>
        <v>33665196.170000002</v>
      </c>
      <c r="I414" s="44">
        <f t="shared" si="343"/>
        <v>0</v>
      </c>
      <c r="J414" s="44">
        <f t="shared" si="343"/>
        <v>0</v>
      </c>
      <c r="K414" s="44">
        <f t="shared" si="343"/>
        <v>0</v>
      </c>
      <c r="L414" s="44">
        <f t="shared" si="343"/>
        <v>0</v>
      </c>
      <c r="M414" s="44">
        <f t="shared" si="343"/>
        <v>0</v>
      </c>
      <c r="N414" s="44">
        <f t="shared" si="343"/>
        <v>1916707.6199999999</v>
      </c>
      <c r="O414" s="44">
        <f t="shared" si="343"/>
        <v>3058333.04</v>
      </c>
      <c r="P414" s="44">
        <f t="shared" si="343"/>
        <v>3836235.44</v>
      </c>
      <c r="Q414" s="44">
        <f t="shared" si="343"/>
        <v>2731529.6400000006</v>
      </c>
      <c r="R414" s="44">
        <f t="shared" si="343"/>
        <v>3623600.9300000006</v>
      </c>
      <c r="S414" s="44">
        <f t="shared" si="343"/>
        <v>2907875.1</v>
      </c>
      <c r="T414" s="44">
        <f t="shared" si="343"/>
        <v>3410100.56</v>
      </c>
      <c r="U414" s="44">
        <f t="shared" si="343"/>
        <v>3282495.68</v>
      </c>
      <c r="V414" s="44">
        <f t="shared" si="343"/>
        <v>4558136.7399999993</v>
      </c>
      <c r="W414" s="44">
        <f t="shared" si="343"/>
        <v>5417353.7300000004</v>
      </c>
      <c r="X414" s="44">
        <f t="shared" si="343"/>
        <v>8296462.2199999997</v>
      </c>
      <c r="Y414" s="44">
        <f t="shared" si="343"/>
        <v>19951380.219999999</v>
      </c>
      <c r="Z414" s="44">
        <f t="shared" si="343"/>
        <v>62990210.920000002</v>
      </c>
      <c r="AA414" s="44">
        <f t="shared" si="343"/>
        <v>3326789.0800000019</v>
      </c>
      <c r="AB414" s="45">
        <f t="shared" si="338"/>
        <v>0.94983504863006474</v>
      </c>
      <c r="AC414" s="47"/>
    </row>
    <row r="415" spans="1:29" s="39" customFormat="1" ht="15" customHeight="1" x14ac:dyDescent="0.3">
      <c r="A415" s="36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8"/>
    </row>
    <row r="416" spans="1:29" s="39" customFormat="1" ht="15" customHeight="1" x14ac:dyDescent="0.3">
      <c r="A416" s="36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8"/>
    </row>
    <row r="417" spans="1:29" s="39" customFormat="1" ht="15" customHeight="1" x14ac:dyDescent="0.35">
      <c r="A417" s="40" t="s">
        <v>55</v>
      </c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8"/>
    </row>
    <row r="418" spans="1:29" s="39" customFormat="1" ht="18" customHeight="1" x14ac:dyDescent="0.3">
      <c r="A418" s="41" t="s">
        <v>36</v>
      </c>
      <c r="B418" s="37">
        <f>[1]consoCURRENT!E8729</f>
        <v>27384199.999999996</v>
      </c>
      <c r="C418" s="37">
        <f>[1]consoCURRENT!F8729</f>
        <v>0</v>
      </c>
      <c r="D418" s="37">
        <f>[1]consoCURRENT!G8729</f>
        <v>0</v>
      </c>
      <c r="E418" s="37">
        <f>[1]consoCURRENT!H8729</f>
        <v>5788496.25</v>
      </c>
      <c r="F418" s="37">
        <f>[1]consoCURRENT!I8729</f>
        <v>8218506.5600000005</v>
      </c>
      <c r="G418" s="37">
        <f>[1]consoCURRENT!J8729</f>
        <v>5162828.63</v>
      </c>
      <c r="H418" s="37">
        <f>[1]consoCURRENT!K8729</f>
        <v>8214368.5599999996</v>
      </c>
      <c r="I418" s="37">
        <f>[1]consoCURRENT!L8729</f>
        <v>0</v>
      </c>
      <c r="J418" s="37">
        <f>[1]consoCURRENT!M8729</f>
        <v>0</v>
      </c>
      <c r="K418" s="37">
        <f>[1]consoCURRENT!N8729</f>
        <v>0</v>
      </c>
      <c r="L418" s="37">
        <f>[1]consoCURRENT!O8729</f>
        <v>0</v>
      </c>
      <c r="M418" s="37">
        <f>[1]consoCURRENT!P8729</f>
        <v>0</v>
      </c>
      <c r="N418" s="37">
        <f>[1]consoCURRENT!Q8729</f>
        <v>377471.48</v>
      </c>
      <c r="O418" s="37">
        <f>[1]consoCURRENT!R8729</f>
        <v>3392834.61</v>
      </c>
      <c r="P418" s="37">
        <f>[1]consoCURRENT!S8729</f>
        <v>2018190.1600000001</v>
      </c>
      <c r="Q418" s="37">
        <f>[1]consoCURRENT!T8729</f>
        <v>1680131.5699999998</v>
      </c>
      <c r="R418" s="37">
        <f>[1]consoCURRENT!U8729</f>
        <v>4547864.45</v>
      </c>
      <c r="S418" s="37">
        <f>[1]consoCURRENT!V8729</f>
        <v>1990510.54</v>
      </c>
      <c r="T418" s="37">
        <f>[1]consoCURRENT!W8729</f>
        <v>347247.48</v>
      </c>
      <c r="U418" s="37">
        <f>[1]consoCURRENT!X8729</f>
        <v>3078696.78</v>
      </c>
      <c r="V418" s="37">
        <f>[1]consoCURRENT!Y8729</f>
        <v>1736884.3699999999</v>
      </c>
      <c r="W418" s="37">
        <f>[1]consoCURRENT!Z8729</f>
        <v>379222.88</v>
      </c>
      <c r="X418" s="37">
        <f>[1]consoCURRENT!AA8729</f>
        <v>3826394.9499999993</v>
      </c>
      <c r="Y418" s="37">
        <f>[1]consoCURRENT!AB8729</f>
        <v>4008750.73</v>
      </c>
      <c r="Z418" s="37">
        <f>SUM(M418:Y418)</f>
        <v>27384200</v>
      </c>
      <c r="AA418" s="37">
        <f>B418-Z418</f>
        <v>0</v>
      </c>
      <c r="AB418" s="42">
        <f>Z418/B418</f>
        <v>1.0000000000000002</v>
      </c>
      <c r="AC418" s="38"/>
    </row>
    <row r="419" spans="1:29" s="39" customFormat="1" ht="18" customHeight="1" x14ac:dyDescent="0.3">
      <c r="A419" s="41" t="s">
        <v>37</v>
      </c>
      <c r="B419" s="37">
        <f>[1]consoCURRENT!E8841</f>
        <v>33736800</v>
      </c>
      <c r="C419" s="37">
        <f>[1]consoCURRENT!F8841</f>
        <v>0</v>
      </c>
      <c r="D419" s="37">
        <f>[1]consoCURRENT!G8841</f>
        <v>0</v>
      </c>
      <c r="E419" s="37">
        <f>[1]consoCURRENT!H8841</f>
        <v>2815749.87</v>
      </c>
      <c r="F419" s="37">
        <f>[1]consoCURRENT!I8841</f>
        <v>8154942.0199999996</v>
      </c>
      <c r="G419" s="37">
        <f>[1]consoCURRENT!J8841</f>
        <v>10572718.430000002</v>
      </c>
      <c r="H419" s="37">
        <f>[1]consoCURRENT!K8841</f>
        <v>12193389.68</v>
      </c>
      <c r="I419" s="37">
        <f>[1]consoCURRENT!L8841</f>
        <v>0</v>
      </c>
      <c r="J419" s="37">
        <f>[1]consoCURRENT!M8841</f>
        <v>0</v>
      </c>
      <c r="K419" s="37">
        <f>[1]consoCURRENT!N8841</f>
        <v>0</v>
      </c>
      <c r="L419" s="37">
        <f>[1]consoCURRENT!O8841</f>
        <v>0</v>
      </c>
      <c r="M419" s="37">
        <f>[1]consoCURRENT!P8841</f>
        <v>0</v>
      </c>
      <c r="N419" s="37">
        <f>[1]consoCURRENT!Q8841</f>
        <v>304696.81</v>
      </c>
      <c r="O419" s="37">
        <f>[1]consoCURRENT!R8841</f>
        <v>528677.09000000008</v>
      </c>
      <c r="P419" s="37">
        <f>[1]consoCURRENT!S8841</f>
        <v>1982375.97</v>
      </c>
      <c r="Q419" s="37">
        <f>[1]consoCURRENT!T8841</f>
        <v>2586574.9899999993</v>
      </c>
      <c r="R419" s="37">
        <f>[1]consoCURRENT!U8841</f>
        <v>2267272.2399999998</v>
      </c>
      <c r="S419" s="37">
        <f>[1]consoCURRENT!V8841</f>
        <v>3301094.7900000005</v>
      </c>
      <c r="T419" s="37">
        <f>[1]consoCURRENT!W8841</f>
        <v>3262485.9600000004</v>
      </c>
      <c r="U419" s="37">
        <f>[1]consoCURRENT!X8841</f>
        <v>3352939.5300000003</v>
      </c>
      <c r="V419" s="37">
        <f>[1]consoCURRENT!Y8841</f>
        <v>3957292.9400000004</v>
      </c>
      <c r="W419" s="37">
        <f>[1]consoCURRENT!Z8841</f>
        <v>3469074.1900000004</v>
      </c>
      <c r="X419" s="37">
        <f>[1]consoCURRENT!AA8841</f>
        <v>5507886.5300000003</v>
      </c>
      <c r="Y419" s="37">
        <f>[1]consoCURRENT!AB8841</f>
        <v>3216428.9600000009</v>
      </c>
      <c r="Z419" s="37">
        <f t="shared" ref="Z419:Z421" si="344">SUM(M419:Y419)</f>
        <v>33736800.000000007</v>
      </c>
      <c r="AA419" s="37">
        <f t="shared" ref="AA419:AA421" si="345">B419-Z419</f>
        <v>0</v>
      </c>
      <c r="AB419" s="42">
        <f t="shared" ref="AB419:AB424" si="346">Z419/B419</f>
        <v>1.0000000000000002</v>
      </c>
      <c r="AC419" s="38"/>
    </row>
    <row r="420" spans="1:29" s="39" customFormat="1" ht="18" customHeight="1" x14ac:dyDescent="0.3">
      <c r="A420" s="41" t="s">
        <v>38</v>
      </c>
      <c r="B420" s="37">
        <f>[1]consoCURRENT!E8847</f>
        <v>0</v>
      </c>
      <c r="C420" s="37">
        <f>[1]consoCURRENT!F8847</f>
        <v>0</v>
      </c>
      <c r="D420" s="37">
        <f>[1]consoCURRENT!G8847</f>
        <v>0</v>
      </c>
      <c r="E420" s="37">
        <f>[1]consoCURRENT!H8847</f>
        <v>0</v>
      </c>
      <c r="F420" s="37">
        <f>[1]consoCURRENT!I8847</f>
        <v>0</v>
      </c>
      <c r="G420" s="37">
        <f>[1]consoCURRENT!J8847</f>
        <v>0</v>
      </c>
      <c r="H420" s="37">
        <f>[1]consoCURRENT!K8847</f>
        <v>0</v>
      </c>
      <c r="I420" s="37">
        <f>[1]consoCURRENT!L8847</f>
        <v>0</v>
      </c>
      <c r="J420" s="37">
        <f>[1]consoCURRENT!M8847</f>
        <v>0</v>
      </c>
      <c r="K420" s="37">
        <f>[1]consoCURRENT!N8847</f>
        <v>0</v>
      </c>
      <c r="L420" s="37">
        <f>[1]consoCURRENT!O8847</f>
        <v>0</v>
      </c>
      <c r="M420" s="37">
        <f>[1]consoCURRENT!P8847</f>
        <v>0</v>
      </c>
      <c r="N420" s="37">
        <f>[1]consoCURRENT!Q8847</f>
        <v>0</v>
      </c>
      <c r="O420" s="37">
        <f>[1]consoCURRENT!R8847</f>
        <v>0</v>
      </c>
      <c r="P420" s="37">
        <f>[1]consoCURRENT!S8847</f>
        <v>0</v>
      </c>
      <c r="Q420" s="37">
        <f>[1]consoCURRENT!T8847</f>
        <v>0</v>
      </c>
      <c r="R420" s="37">
        <f>[1]consoCURRENT!U8847</f>
        <v>0</v>
      </c>
      <c r="S420" s="37">
        <f>[1]consoCURRENT!V8847</f>
        <v>0</v>
      </c>
      <c r="T420" s="37">
        <f>[1]consoCURRENT!W8847</f>
        <v>0</v>
      </c>
      <c r="U420" s="37">
        <f>[1]consoCURRENT!X8847</f>
        <v>0</v>
      </c>
      <c r="V420" s="37">
        <f>[1]consoCURRENT!Y8847</f>
        <v>0</v>
      </c>
      <c r="W420" s="37">
        <f>[1]consoCURRENT!Z8847</f>
        <v>0</v>
      </c>
      <c r="X420" s="37">
        <f>[1]consoCURRENT!AA8847</f>
        <v>0</v>
      </c>
      <c r="Y420" s="37">
        <f>[1]consoCURRENT!AB8847</f>
        <v>0</v>
      </c>
      <c r="Z420" s="37">
        <f t="shared" si="344"/>
        <v>0</v>
      </c>
      <c r="AA420" s="37">
        <f t="shared" si="345"/>
        <v>0</v>
      </c>
      <c r="AB420" s="42"/>
      <c r="AC420" s="38"/>
    </row>
    <row r="421" spans="1:29" s="39" customFormat="1" ht="18" customHeight="1" x14ac:dyDescent="0.3">
      <c r="A421" s="41" t="s">
        <v>39</v>
      </c>
      <c r="B421" s="37">
        <f>[1]consoCURRENT!E8876</f>
        <v>10720000</v>
      </c>
      <c r="C421" s="37">
        <f>[1]consoCURRENT!F8876</f>
        <v>0</v>
      </c>
      <c r="D421" s="37">
        <f>[1]consoCURRENT!G8876</f>
        <v>0</v>
      </c>
      <c r="E421" s="37">
        <f>[1]consoCURRENT!H8876</f>
        <v>700289.15</v>
      </c>
      <c r="F421" s="37">
        <f>[1]consoCURRENT!I8876</f>
        <v>2449167.2999999998</v>
      </c>
      <c r="G421" s="37">
        <f>[1]consoCURRENT!J8876</f>
        <v>406345.75</v>
      </c>
      <c r="H421" s="37">
        <f>[1]consoCURRENT!K8876</f>
        <v>7164197.7999999998</v>
      </c>
      <c r="I421" s="37">
        <f>[1]consoCURRENT!L8876</f>
        <v>0</v>
      </c>
      <c r="J421" s="37">
        <f>[1]consoCURRENT!M8876</f>
        <v>0</v>
      </c>
      <c r="K421" s="37">
        <f>[1]consoCURRENT!N8876</f>
        <v>0</v>
      </c>
      <c r="L421" s="37">
        <f>[1]consoCURRENT!O8876</f>
        <v>0</v>
      </c>
      <c r="M421" s="37">
        <f>[1]consoCURRENT!P8876</f>
        <v>0</v>
      </c>
      <c r="N421" s="37">
        <f>[1]consoCURRENT!Q8876</f>
        <v>0</v>
      </c>
      <c r="O421" s="37">
        <f>[1]consoCURRENT!R8876</f>
        <v>0</v>
      </c>
      <c r="P421" s="37">
        <f>[1]consoCURRENT!S8876</f>
        <v>700289.15</v>
      </c>
      <c r="Q421" s="37">
        <f>[1]consoCURRENT!T8876</f>
        <v>978300</v>
      </c>
      <c r="R421" s="37">
        <f>[1]consoCURRENT!U8876</f>
        <v>1138090</v>
      </c>
      <c r="S421" s="37">
        <f>[1]consoCURRENT!V8876</f>
        <v>332777.3</v>
      </c>
      <c r="T421" s="37">
        <f>[1]consoCURRENT!W8876</f>
        <v>-120655</v>
      </c>
      <c r="U421" s="37">
        <f>[1]consoCURRENT!X8876</f>
        <v>280622.75</v>
      </c>
      <c r="V421" s="37">
        <f>[1]consoCURRENT!Y8876</f>
        <v>246378</v>
      </c>
      <c r="W421" s="37">
        <f>[1]consoCURRENT!Z8876</f>
        <v>0</v>
      </c>
      <c r="X421" s="37">
        <f>[1]consoCURRENT!AA8876</f>
        <v>2167558.0599999996</v>
      </c>
      <c r="Y421" s="37">
        <f>[1]consoCURRENT!AB8876</f>
        <v>4996639.74</v>
      </c>
      <c r="Z421" s="37">
        <f t="shared" si="344"/>
        <v>10720000</v>
      </c>
      <c r="AA421" s="37">
        <f t="shared" si="345"/>
        <v>0</v>
      </c>
      <c r="AB421" s="42">
        <f t="shared" ref="AB421" si="347">Z421/B421</f>
        <v>1</v>
      </c>
      <c r="AC421" s="38"/>
    </row>
    <row r="422" spans="1:29" s="39" customFormat="1" ht="18" customHeight="1" x14ac:dyDescent="0.3">
      <c r="A422" s="43" t="s">
        <v>40</v>
      </c>
      <c r="B422" s="44">
        <f>SUM(B418:B421)</f>
        <v>71841000</v>
      </c>
      <c r="C422" s="44">
        <f t="shared" ref="C422:AA422" si="348">SUM(C418:C421)</f>
        <v>0</v>
      </c>
      <c r="D422" s="44">
        <f t="shared" si="348"/>
        <v>0</v>
      </c>
      <c r="E422" s="44">
        <f t="shared" si="348"/>
        <v>9304535.2700000014</v>
      </c>
      <c r="F422" s="44">
        <f t="shared" si="348"/>
        <v>18822615.879999999</v>
      </c>
      <c r="G422" s="44">
        <f t="shared" si="348"/>
        <v>16141892.810000002</v>
      </c>
      <c r="H422" s="44">
        <f t="shared" si="348"/>
        <v>27571956.039999999</v>
      </c>
      <c r="I422" s="44">
        <f t="shared" si="348"/>
        <v>0</v>
      </c>
      <c r="J422" s="44">
        <f t="shared" si="348"/>
        <v>0</v>
      </c>
      <c r="K422" s="44">
        <f t="shared" si="348"/>
        <v>0</v>
      </c>
      <c r="L422" s="44">
        <f t="shared" si="348"/>
        <v>0</v>
      </c>
      <c r="M422" s="44">
        <f t="shared" si="348"/>
        <v>0</v>
      </c>
      <c r="N422" s="44">
        <f t="shared" si="348"/>
        <v>682168.29</v>
      </c>
      <c r="O422" s="44">
        <f t="shared" si="348"/>
        <v>3921511.7</v>
      </c>
      <c r="P422" s="44">
        <f t="shared" si="348"/>
        <v>4700855.28</v>
      </c>
      <c r="Q422" s="44">
        <f t="shared" si="348"/>
        <v>5245006.5599999987</v>
      </c>
      <c r="R422" s="44">
        <f t="shared" si="348"/>
        <v>7953226.6899999995</v>
      </c>
      <c r="S422" s="44">
        <f t="shared" si="348"/>
        <v>5624382.6299999999</v>
      </c>
      <c r="T422" s="44">
        <f t="shared" si="348"/>
        <v>3489078.4400000004</v>
      </c>
      <c r="U422" s="44">
        <f t="shared" si="348"/>
        <v>6712259.0600000005</v>
      </c>
      <c r="V422" s="44">
        <f t="shared" si="348"/>
        <v>5940555.3100000005</v>
      </c>
      <c r="W422" s="44">
        <f t="shared" si="348"/>
        <v>3848297.0700000003</v>
      </c>
      <c r="X422" s="44">
        <f t="shared" si="348"/>
        <v>11501839.539999999</v>
      </c>
      <c r="Y422" s="44">
        <f t="shared" si="348"/>
        <v>12221819.430000002</v>
      </c>
      <c r="Z422" s="44">
        <f t="shared" si="348"/>
        <v>71841000</v>
      </c>
      <c r="AA422" s="44">
        <f t="shared" si="348"/>
        <v>0</v>
      </c>
      <c r="AB422" s="45">
        <f t="shared" si="346"/>
        <v>1</v>
      </c>
      <c r="AC422" s="38"/>
    </row>
    <row r="423" spans="1:29" s="39" customFormat="1" ht="18" customHeight="1" x14ac:dyDescent="0.3">
      <c r="A423" s="46" t="s">
        <v>41</v>
      </c>
      <c r="B423" s="37">
        <f>[1]consoCURRENT!E8880</f>
        <v>1662000</v>
      </c>
      <c r="C423" s="37">
        <f>[1]consoCURRENT!F8880</f>
        <v>0</v>
      </c>
      <c r="D423" s="37">
        <f>[1]consoCURRENT!G8880</f>
        <v>0</v>
      </c>
      <c r="E423" s="37">
        <f>[1]consoCURRENT!H8880</f>
        <v>634371.48</v>
      </c>
      <c r="F423" s="37">
        <f>[1]consoCURRENT!I8880</f>
        <v>451987.33999999997</v>
      </c>
      <c r="G423" s="37">
        <f>[1]consoCURRENT!J8880</f>
        <v>485662.33</v>
      </c>
      <c r="H423" s="37">
        <f>[1]consoCURRENT!K8880</f>
        <v>89978.849999999991</v>
      </c>
      <c r="I423" s="37">
        <f>[1]consoCURRENT!L8880</f>
        <v>0</v>
      </c>
      <c r="J423" s="37">
        <f>[1]consoCURRENT!M8880</f>
        <v>0</v>
      </c>
      <c r="K423" s="37">
        <f>[1]consoCURRENT!N8880</f>
        <v>0</v>
      </c>
      <c r="L423" s="37">
        <f>[1]consoCURRENT!O8880</f>
        <v>0</v>
      </c>
      <c r="M423" s="37">
        <f>[1]consoCURRENT!P8880</f>
        <v>0</v>
      </c>
      <c r="N423" s="37">
        <f>[1]consoCURRENT!Q8880</f>
        <v>139285.79999999999</v>
      </c>
      <c r="O423" s="37">
        <f>[1]consoCURRENT!R8880</f>
        <v>144820.68</v>
      </c>
      <c r="P423" s="37">
        <f>[1]consoCURRENT!S8880</f>
        <v>350265</v>
      </c>
      <c r="Q423" s="37">
        <f>[1]consoCURRENT!T8880</f>
        <v>144820.68</v>
      </c>
      <c r="R423" s="37">
        <f>[1]consoCURRENT!U8880</f>
        <v>148690.82</v>
      </c>
      <c r="S423" s="37">
        <f>[1]consoCURRENT!V8880</f>
        <v>158475.84</v>
      </c>
      <c r="T423" s="37">
        <f>[1]consoCURRENT!W8880</f>
        <v>178002.90000000002</v>
      </c>
      <c r="U423" s="37">
        <f>[1]consoCURRENT!X8880</f>
        <v>149663.07</v>
      </c>
      <c r="V423" s="37">
        <f>[1]consoCURRENT!Y8880</f>
        <v>157996.35999999999</v>
      </c>
      <c r="W423" s="37">
        <f>[1]consoCURRENT!Z8880</f>
        <v>154989.24</v>
      </c>
      <c r="X423" s="37">
        <f>[1]consoCURRENT!AA8880</f>
        <v>-65010.39</v>
      </c>
      <c r="Y423" s="37">
        <f>[1]consoCURRENT!AB8880</f>
        <v>0</v>
      </c>
      <c r="Z423" s="37">
        <f t="shared" ref="Z423" si="349">SUM(M423:Y423)</f>
        <v>1662000.0000000005</v>
      </c>
      <c r="AA423" s="37">
        <f t="shared" ref="AA423" si="350">B423-Z423</f>
        <v>0</v>
      </c>
      <c r="AB423" s="42">
        <f t="shared" si="346"/>
        <v>1.0000000000000002</v>
      </c>
      <c r="AC423" s="38"/>
    </row>
    <row r="424" spans="1:29" s="39" customFormat="1" ht="18" customHeight="1" x14ac:dyDescent="0.3">
      <c r="A424" s="43" t="s">
        <v>42</v>
      </c>
      <c r="B424" s="44">
        <f>B423+B422</f>
        <v>73503000</v>
      </c>
      <c r="C424" s="44">
        <f t="shared" ref="C424:AA424" si="351">C423+C422</f>
        <v>0</v>
      </c>
      <c r="D424" s="44">
        <f t="shared" si="351"/>
        <v>0</v>
      </c>
      <c r="E424" s="44">
        <f t="shared" si="351"/>
        <v>9938906.7500000019</v>
      </c>
      <c r="F424" s="44">
        <f t="shared" si="351"/>
        <v>19274603.219999999</v>
      </c>
      <c r="G424" s="44">
        <f t="shared" si="351"/>
        <v>16627555.140000002</v>
      </c>
      <c r="H424" s="44">
        <f t="shared" si="351"/>
        <v>27661934.890000001</v>
      </c>
      <c r="I424" s="44">
        <f t="shared" si="351"/>
        <v>0</v>
      </c>
      <c r="J424" s="44">
        <f t="shared" si="351"/>
        <v>0</v>
      </c>
      <c r="K424" s="44">
        <f t="shared" si="351"/>
        <v>0</v>
      </c>
      <c r="L424" s="44">
        <f t="shared" si="351"/>
        <v>0</v>
      </c>
      <c r="M424" s="44">
        <f t="shared" si="351"/>
        <v>0</v>
      </c>
      <c r="N424" s="44">
        <f t="shared" si="351"/>
        <v>821454.09000000008</v>
      </c>
      <c r="O424" s="44">
        <f t="shared" si="351"/>
        <v>4066332.3800000004</v>
      </c>
      <c r="P424" s="44">
        <f t="shared" si="351"/>
        <v>5051120.28</v>
      </c>
      <c r="Q424" s="44">
        <f t="shared" si="351"/>
        <v>5389827.2399999984</v>
      </c>
      <c r="R424" s="44">
        <f t="shared" si="351"/>
        <v>8101917.5099999998</v>
      </c>
      <c r="S424" s="44">
        <f t="shared" si="351"/>
        <v>5782858.4699999997</v>
      </c>
      <c r="T424" s="44">
        <f t="shared" si="351"/>
        <v>3667081.3400000003</v>
      </c>
      <c r="U424" s="44">
        <f t="shared" si="351"/>
        <v>6861922.1300000008</v>
      </c>
      <c r="V424" s="44">
        <f t="shared" si="351"/>
        <v>6098551.6700000009</v>
      </c>
      <c r="W424" s="44">
        <f t="shared" si="351"/>
        <v>4003286.3100000005</v>
      </c>
      <c r="X424" s="44">
        <f t="shared" si="351"/>
        <v>11436829.149999999</v>
      </c>
      <c r="Y424" s="44">
        <f t="shared" si="351"/>
        <v>12221819.430000002</v>
      </c>
      <c r="Z424" s="44">
        <f t="shared" si="351"/>
        <v>73503000</v>
      </c>
      <c r="AA424" s="44">
        <f t="shared" si="351"/>
        <v>0</v>
      </c>
      <c r="AB424" s="45">
        <f t="shared" si="346"/>
        <v>1</v>
      </c>
      <c r="AC424" s="47"/>
    </row>
    <row r="425" spans="1:29" s="39" customFormat="1" ht="15" customHeight="1" x14ac:dyDescent="0.3">
      <c r="A425" s="36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8"/>
    </row>
    <row r="426" spans="1:29" s="39" customFormat="1" ht="15" customHeight="1" x14ac:dyDescent="0.3">
      <c r="A426" s="36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8"/>
    </row>
    <row r="427" spans="1:29" s="39" customFormat="1" ht="15" customHeight="1" x14ac:dyDescent="0.35">
      <c r="A427" s="40" t="s">
        <v>56</v>
      </c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8"/>
    </row>
    <row r="428" spans="1:29" s="39" customFormat="1" ht="18" customHeight="1" x14ac:dyDescent="0.3">
      <c r="A428" s="41" t="s">
        <v>36</v>
      </c>
      <c r="B428" s="37">
        <f>[1]consoCURRENT!E8940</f>
        <v>15738203</v>
      </c>
      <c r="C428" s="37">
        <f>[1]consoCURRENT!F8940</f>
        <v>0</v>
      </c>
      <c r="D428" s="37">
        <f>[1]consoCURRENT!G8940</f>
        <v>0</v>
      </c>
      <c r="E428" s="37">
        <f>[1]consoCURRENT!H8940</f>
        <v>2855446.2</v>
      </c>
      <c r="F428" s="37">
        <f>[1]consoCURRENT!I8940</f>
        <v>4626907.1099999994</v>
      </c>
      <c r="G428" s="37">
        <f>[1]consoCURRENT!J8940</f>
        <v>3260364.07</v>
      </c>
      <c r="H428" s="37">
        <f>[1]consoCURRENT!K8940</f>
        <v>4995485.62</v>
      </c>
      <c r="I428" s="37">
        <f>[1]consoCURRENT!L8940</f>
        <v>0</v>
      </c>
      <c r="J428" s="37">
        <f>[1]consoCURRENT!M8940</f>
        <v>0</v>
      </c>
      <c r="K428" s="37">
        <f>[1]consoCURRENT!N8940</f>
        <v>0</v>
      </c>
      <c r="L428" s="37">
        <f>[1]consoCURRENT!O8940</f>
        <v>0</v>
      </c>
      <c r="M428" s="37">
        <f>[1]consoCURRENT!P8940</f>
        <v>0</v>
      </c>
      <c r="N428" s="37">
        <f>[1]consoCURRENT!Q8940</f>
        <v>882347</v>
      </c>
      <c r="O428" s="37">
        <f>[1]consoCURRENT!R8940</f>
        <v>866230.88</v>
      </c>
      <c r="P428" s="37">
        <f>[1]consoCURRENT!S8940</f>
        <v>1106868.32</v>
      </c>
      <c r="Q428" s="37">
        <f>[1]consoCURRENT!T8940</f>
        <v>1035690.28</v>
      </c>
      <c r="R428" s="37">
        <f>[1]consoCURRENT!U8940</f>
        <v>1901905.21</v>
      </c>
      <c r="S428" s="37">
        <f>[1]consoCURRENT!V8940</f>
        <v>1689311.62</v>
      </c>
      <c r="T428" s="37">
        <f>[1]consoCURRENT!W8940</f>
        <v>490497.67</v>
      </c>
      <c r="U428" s="37">
        <f>[1]consoCURRENT!X8940</f>
        <v>952747.6</v>
      </c>
      <c r="V428" s="37">
        <f>[1]consoCURRENT!Y8940</f>
        <v>1817118.8</v>
      </c>
      <c r="W428" s="37">
        <f>[1]consoCURRENT!Z8940</f>
        <v>40587.5</v>
      </c>
      <c r="X428" s="37">
        <f>[1]consoCURRENT!AA8940</f>
        <v>1136317.3699999999</v>
      </c>
      <c r="Y428" s="37">
        <f>[1]consoCURRENT!AB8940</f>
        <v>3818580.7500000005</v>
      </c>
      <c r="Z428" s="37">
        <f>SUM(M428:Y428)</f>
        <v>15738203</v>
      </c>
      <c r="AA428" s="37">
        <f>B428-Z428</f>
        <v>0</v>
      </c>
      <c r="AB428" s="42">
        <f>Z428/B428</f>
        <v>1</v>
      </c>
      <c r="AC428" s="38"/>
    </row>
    <row r="429" spans="1:29" s="39" customFormat="1" ht="18" customHeight="1" x14ac:dyDescent="0.3">
      <c r="A429" s="41" t="s">
        <v>37</v>
      </c>
      <c r="B429" s="37">
        <f>[1]consoCURRENT!E9052</f>
        <v>27741797</v>
      </c>
      <c r="C429" s="37">
        <f>[1]consoCURRENT!F9052</f>
        <v>0</v>
      </c>
      <c r="D429" s="37">
        <f>[1]consoCURRENT!G9052</f>
        <v>0</v>
      </c>
      <c r="E429" s="37">
        <f>[1]consoCURRENT!H9052</f>
        <v>6194181.9700000007</v>
      </c>
      <c r="F429" s="37">
        <f>[1]consoCURRENT!I9052</f>
        <v>7880398.7400000002</v>
      </c>
      <c r="G429" s="37">
        <f>[1]consoCURRENT!J9052</f>
        <v>6617957.1500000004</v>
      </c>
      <c r="H429" s="37">
        <f>[1]consoCURRENT!K9052</f>
        <v>7049259.1399999997</v>
      </c>
      <c r="I429" s="37">
        <f>[1]consoCURRENT!L9052</f>
        <v>0</v>
      </c>
      <c r="J429" s="37">
        <f>[1]consoCURRENT!M9052</f>
        <v>0</v>
      </c>
      <c r="K429" s="37">
        <f>[1]consoCURRENT!N9052</f>
        <v>0</v>
      </c>
      <c r="L429" s="37">
        <f>[1]consoCURRENT!O9052</f>
        <v>0</v>
      </c>
      <c r="M429" s="37">
        <f>[1]consoCURRENT!P9052</f>
        <v>0</v>
      </c>
      <c r="N429" s="37">
        <f>[1]consoCURRENT!Q9052</f>
        <v>1896618.9400000002</v>
      </c>
      <c r="O429" s="37">
        <f>[1]consoCURRENT!R9052</f>
        <v>1928680.35</v>
      </c>
      <c r="P429" s="37">
        <f>[1]consoCURRENT!S9052</f>
        <v>2368882.6800000002</v>
      </c>
      <c r="Q429" s="37">
        <f>[1]consoCURRENT!T9052</f>
        <v>1705626.58</v>
      </c>
      <c r="R429" s="37">
        <f>[1]consoCURRENT!U9052</f>
        <v>2598505.91</v>
      </c>
      <c r="S429" s="37">
        <f>[1]consoCURRENT!V9052</f>
        <v>3576266.25</v>
      </c>
      <c r="T429" s="37">
        <f>[1]consoCURRENT!W9052</f>
        <v>1951476.4599999997</v>
      </c>
      <c r="U429" s="37">
        <f>[1]consoCURRENT!X9052</f>
        <v>2389457.12</v>
      </c>
      <c r="V429" s="37">
        <f>[1]consoCURRENT!Y9052</f>
        <v>2277023.5699999998</v>
      </c>
      <c r="W429" s="37">
        <f>[1]consoCURRENT!Z9052</f>
        <v>3285910.0599999996</v>
      </c>
      <c r="X429" s="37">
        <f>[1]consoCURRENT!AA9052</f>
        <v>3247335.8</v>
      </c>
      <c r="Y429" s="37">
        <f>[1]consoCURRENT!AB9052</f>
        <v>516013.27999999997</v>
      </c>
      <c r="Z429" s="37">
        <f t="shared" ref="Z429:Z431" si="352">SUM(M429:Y429)</f>
        <v>27741797</v>
      </c>
      <c r="AA429" s="37">
        <f t="shared" ref="AA429:AA431" si="353">B429-Z429</f>
        <v>0</v>
      </c>
      <c r="AB429" s="42">
        <f t="shared" ref="AB429:AB434" si="354">Z429/B429</f>
        <v>1</v>
      </c>
      <c r="AC429" s="38"/>
    </row>
    <row r="430" spans="1:29" s="39" customFormat="1" ht="18" customHeight="1" x14ac:dyDescent="0.3">
      <c r="A430" s="41" t="s">
        <v>38</v>
      </c>
      <c r="B430" s="37">
        <f>[1]consoCURRENT!E9058</f>
        <v>0</v>
      </c>
      <c r="C430" s="37">
        <f>[1]consoCURRENT!F9058</f>
        <v>0</v>
      </c>
      <c r="D430" s="37">
        <f>[1]consoCURRENT!G9058</f>
        <v>0</v>
      </c>
      <c r="E430" s="37">
        <f>[1]consoCURRENT!H9058</f>
        <v>0</v>
      </c>
      <c r="F430" s="37">
        <f>[1]consoCURRENT!I9058</f>
        <v>0</v>
      </c>
      <c r="G430" s="37">
        <f>[1]consoCURRENT!J9058</f>
        <v>0</v>
      </c>
      <c r="H430" s="37">
        <f>[1]consoCURRENT!K9058</f>
        <v>0</v>
      </c>
      <c r="I430" s="37">
        <f>[1]consoCURRENT!L9058</f>
        <v>0</v>
      </c>
      <c r="J430" s="37">
        <f>[1]consoCURRENT!M9058</f>
        <v>0</v>
      </c>
      <c r="K430" s="37">
        <f>[1]consoCURRENT!N9058</f>
        <v>0</v>
      </c>
      <c r="L430" s="37">
        <f>[1]consoCURRENT!O9058</f>
        <v>0</v>
      </c>
      <c r="M430" s="37">
        <f>[1]consoCURRENT!P9058</f>
        <v>0</v>
      </c>
      <c r="N430" s="37">
        <f>[1]consoCURRENT!Q9058</f>
        <v>0</v>
      </c>
      <c r="O430" s="37">
        <f>[1]consoCURRENT!R9058</f>
        <v>0</v>
      </c>
      <c r="P430" s="37">
        <f>[1]consoCURRENT!S9058</f>
        <v>0</v>
      </c>
      <c r="Q430" s="37">
        <f>[1]consoCURRENT!T9058</f>
        <v>0</v>
      </c>
      <c r="R430" s="37">
        <f>[1]consoCURRENT!U9058</f>
        <v>0</v>
      </c>
      <c r="S430" s="37">
        <f>[1]consoCURRENT!V9058</f>
        <v>0</v>
      </c>
      <c r="T430" s="37">
        <f>[1]consoCURRENT!W9058</f>
        <v>0</v>
      </c>
      <c r="U430" s="37">
        <f>[1]consoCURRENT!X9058</f>
        <v>0</v>
      </c>
      <c r="V430" s="37">
        <f>[1]consoCURRENT!Y9058</f>
        <v>0</v>
      </c>
      <c r="W430" s="37">
        <f>[1]consoCURRENT!Z9058</f>
        <v>0</v>
      </c>
      <c r="X430" s="37">
        <f>[1]consoCURRENT!AA9058</f>
        <v>0</v>
      </c>
      <c r="Y430" s="37">
        <f>[1]consoCURRENT!AB9058</f>
        <v>0</v>
      </c>
      <c r="Z430" s="37">
        <f t="shared" si="352"/>
        <v>0</v>
      </c>
      <c r="AA430" s="37">
        <f t="shared" si="353"/>
        <v>0</v>
      </c>
      <c r="AB430" s="42"/>
      <c r="AC430" s="38"/>
    </row>
    <row r="431" spans="1:29" s="39" customFormat="1" ht="18" customHeight="1" x14ac:dyDescent="0.3">
      <c r="A431" s="41" t="s">
        <v>39</v>
      </c>
      <c r="B431" s="37">
        <f>[1]consoCURRENT!E9087</f>
        <v>5937000</v>
      </c>
      <c r="C431" s="37">
        <f>[1]consoCURRENT!F9087</f>
        <v>0</v>
      </c>
      <c r="D431" s="37">
        <f>[1]consoCURRENT!G9087</f>
        <v>0</v>
      </c>
      <c r="E431" s="37">
        <f>[1]consoCURRENT!H9087</f>
        <v>0</v>
      </c>
      <c r="F431" s="37">
        <f>[1]consoCURRENT!I9087</f>
        <v>56000</v>
      </c>
      <c r="G431" s="37">
        <f>[1]consoCURRENT!J9087</f>
        <v>290000</v>
      </c>
      <c r="H431" s="37">
        <f>[1]consoCURRENT!K9087</f>
        <v>5591000</v>
      </c>
      <c r="I431" s="37">
        <f>[1]consoCURRENT!L9087</f>
        <v>0</v>
      </c>
      <c r="J431" s="37">
        <f>[1]consoCURRENT!M9087</f>
        <v>0</v>
      </c>
      <c r="K431" s="37">
        <f>[1]consoCURRENT!N9087</f>
        <v>0</v>
      </c>
      <c r="L431" s="37">
        <f>[1]consoCURRENT!O9087</f>
        <v>0</v>
      </c>
      <c r="M431" s="37">
        <f>[1]consoCURRENT!P9087</f>
        <v>0</v>
      </c>
      <c r="N431" s="37">
        <f>[1]consoCURRENT!Q9087</f>
        <v>0</v>
      </c>
      <c r="O431" s="37">
        <f>[1]consoCURRENT!R9087</f>
        <v>0</v>
      </c>
      <c r="P431" s="37">
        <f>[1]consoCURRENT!S9087</f>
        <v>0</v>
      </c>
      <c r="Q431" s="37">
        <f>[1]consoCURRENT!T9087</f>
        <v>0</v>
      </c>
      <c r="R431" s="37">
        <f>[1]consoCURRENT!U9087</f>
        <v>0</v>
      </c>
      <c r="S431" s="37">
        <f>[1]consoCURRENT!V9087</f>
        <v>56000</v>
      </c>
      <c r="T431" s="37">
        <f>[1]consoCURRENT!W9087</f>
        <v>0</v>
      </c>
      <c r="U431" s="37">
        <f>[1]consoCURRENT!X9087</f>
        <v>0</v>
      </c>
      <c r="V431" s="37">
        <f>[1]consoCURRENT!Y9087</f>
        <v>290000</v>
      </c>
      <c r="W431" s="37">
        <f>[1]consoCURRENT!Z9087</f>
        <v>0</v>
      </c>
      <c r="X431" s="37">
        <f>[1]consoCURRENT!AA9087</f>
        <v>548684</v>
      </c>
      <c r="Y431" s="37">
        <f>[1]consoCURRENT!AB9087</f>
        <v>5042316</v>
      </c>
      <c r="Z431" s="37">
        <f t="shared" si="352"/>
        <v>5937000</v>
      </c>
      <c r="AA431" s="37">
        <f t="shared" si="353"/>
        <v>0</v>
      </c>
      <c r="AB431" s="42">
        <f t="shared" ref="AB431" si="355">Z431/B431</f>
        <v>1</v>
      </c>
      <c r="AC431" s="38"/>
    </row>
    <row r="432" spans="1:29" s="39" customFormat="1" ht="18" customHeight="1" x14ac:dyDescent="0.3">
      <c r="A432" s="43" t="s">
        <v>40</v>
      </c>
      <c r="B432" s="44">
        <f>SUM(B428:B431)</f>
        <v>49417000</v>
      </c>
      <c r="C432" s="44">
        <f t="shared" ref="C432:AA432" si="356">SUM(C428:C431)</f>
        <v>0</v>
      </c>
      <c r="D432" s="44">
        <f t="shared" si="356"/>
        <v>0</v>
      </c>
      <c r="E432" s="44">
        <f t="shared" si="356"/>
        <v>9049628.1700000018</v>
      </c>
      <c r="F432" s="44">
        <f t="shared" si="356"/>
        <v>12563305.85</v>
      </c>
      <c r="G432" s="44">
        <f t="shared" si="356"/>
        <v>10168321.220000001</v>
      </c>
      <c r="H432" s="44">
        <f t="shared" si="356"/>
        <v>17635744.759999998</v>
      </c>
      <c r="I432" s="44">
        <f t="shared" si="356"/>
        <v>0</v>
      </c>
      <c r="J432" s="44">
        <f t="shared" si="356"/>
        <v>0</v>
      </c>
      <c r="K432" s="44">
        <f t="shared" si="356"/>
        <v>0</v>
      </c>
      <c r="L432" s="44">
        <f t="shared" si="356"/>
        <v>0</v>
      </c>
      <c r="M432" s="44">
        <f t="shared" si="356"/>
        <v>0</v>
      </c>
      <c r="N432" s="44">
        <f t="shared" si="356"/>
        <v>2778965.9400000004</v>
      </c>
      <c r="O432" s="44">
        <f t="shared" si="356"/>
        <v>2794911.23</v>
      </c>
      <c r="P432" s="44">
        <f t="shared" si="356"/>
        <v>3475751</v>
      </c>
      <c r="Q432" s="44">
        <f t="shared" si="356"/>
        <v>2741316.8600000003</v>
      </c>
      <c r="R432" s="44">
        <f t="shared" si="356"/>
        <v>4500411.12</v>
      </c>
      <c r="S432" s="44">
        <f t="shared" si="356"/>
        <v>5321577.87</v>
      </c>
      <c r="T432" s="44">
        <f t="shared" si="356"/>
        <v>2441974.13</v>
      </c>
      <c r="U432" s="44">
        <f t="shared" si="356"/>
        <v>3342204.72</v>
      </c>
      <c r="V432" s="44">
        <f t="shared" si="356"/>
        <v>4384142.37</v>
      </c>
      <c r="W432" s="44">
        <f t="shared" si="356"/>
        <v>3326497.5599999996</v>
      </c>
      <c r="X432" s="44">
        <f t="shared" si="356"/>
        <v>4932337.17</v>
      </c>
      <c r="Y432" s="44">
        <f t="shared" si="356"/>
        <v>9376910.0300000012</v>
      </c>
      <c r="Z432" s="44">
        <f t="shared" si="356"/>
        <v>49417000</v>
      </c>
      <c r="AA432" s="44">
        <f t="shared" si="356"/>
        <v>0</v>
      </c>
      <c r="AB432" s="45">
        <f t="shared" si="354"/>
        <v>1</v>
      </c>
      <c r="AC432" s="38"/>
    </row>
    <row r="433" spans="1:29" s="39" customFormat="1" ht="18" customHeight="1" x14ac:dyDescent="0.3">
      <c r="A433" s="46" t="s">
        <v>41</v>
      </c>
      <c r="B433" s="37">
        <f>[1]consoCURRENT!E9091</f>
        <v>676000</v>
      </c>
      <c r="C433" s="37">
        <f>[1]consoCURRENT!F9091</f>
        <v>0</v>
      </c>
      <c r="D433" s="37">
        <f>[1]consoCURRENT!G9091</f>
        <v>0</v>
      </c>
      <c r="E433" s="37">
        <f>[1]consoCURRENT!H9091</f>
        <v>141565.34</v>
      </c>
      <c r="F433" s="37">
        <f>[1]consoCURRENT!I9091</f>
        <v>237705.09999999998</v>
      </c>
      <c r="G433" s="37">
        <f>[1]consoCURRENT!J9091</f>
        <v>199436.88</v>
      </c>
      <c r="H433" s="37">
        <f>[1]consoCURRENT!K9091</f>
        <v>97292.68</v>
      </c>
      <c r="I433" s="37">
        <f>[1]consoCURRENT!L9091</f>
        <v>0</v>
      </c>
      <c r="J433" s="37">
        <f>[1]consoCURRENT!M9091</f>
        <v>0</v>
      </c>
      <c r="K433" s="37">
        <f>[1]consoCURRENT!N9091</f>
        <v>0</v>
      </c>
      <c r="L433" s="37">
        <f>[1]consoCURRENT!O9091</f>
        <v>0</v>
      </c>
      <c r="M433" s="37">
        <f>[1]consoCURRENT!P9091</f>
        <v>0</v>
      </c>
      <c r="N433" s="37">
        <f>[1]consoCURRENT!Q9091</f>
        <v>0</v>
      </c>
      <c r="O433" s="37">
        <f>[1]consoCURRENT!R9091</f>
        <v>62022.98</v>
      </c>
      <c r="P433" s="37">
        <f>[1]consoCURRENT!S9091</f>
        <v>79542.36</v>
      </c>
      <c r="Q433" s="37">
        <f>[1]consoCURRENT!T9091</f>
        <v>79542.36</v>
      </c>
      <c r="R433" s="37">
        <f>[1]consoCURRENT!U9091</f>
        <v>158162.74</v>
      </c>
      <c r="S433" s="37">
        <f>[1]consoCURRENT!V9091</f>
        <v>0</v>
      </c>
      <c r="T433" s="37">
        <f>[1]consoCURRENT!W9091</f>
        <v>132806.24</v>
      </c>
      <c r="U433" s="37">
        <f>[1]consoCURRENT!X9091</f>
        <v>66630.64</v>
      </c>
      <c r="V433" s="37">
        <f>[1]consoCURRENT!Y9091</f>
        <v>0</v>
      </c>
      <c r="W433" s="37">
        <f>[1]consoCURRENT!Z9091</f>
        <v>66630.64</v>
      </c>
      <c r="X433" s="37">
        <f>[1]consoCURRENT!AA9091</f>
        <v>30662.04</v>
      </c>
      <c r="Y433" s="37">
        <f>[1]consoCURRENT!AB9091</f>
        <v>0</v>
      </c>
      <c r="Z433" s="37">
        <f t="shared" ref="Z433" si="357">SUM(M433:Y433)</f>
        <v>676000</v>
      </c>
      <c r="AA433" s="37">
        <f t="shared" ref="AA433" si="358">B433-Z433</f>
        <v>0</v>
      </c>
      <c r="AB433" s="42">
        <f t="shared" si="354"/>
        <v>1</v>
      </c>
      <c r="AC433" s="38"/>
    </row>
    <row r="434" spans="1:29" s="39" customFormat="1" ht="18" customHeight="1" x14ac:dyDescent="0.3">
      <c r="A434" s="43" t="s">
        <v>42</v>
      </c>
      <c r="B434" s="44">
        <f>B433+B432</f>
        <v>50093000</v>
      </c>
      <c r="C434" s="44">
        <f t="shared" ref="C434:AA434" si="359">C433+C432</f>
        <v>0</v>
      </c>
      <c r="D434" s="44">
        <f t="shared" si="359"/>
        <v>0</v>
      </c>
      <c r="E434" s="44">
        <f t="shared" si="359"/>
        <v>9191193.5100000016</v>
      </c>
      <c r="F434" s="44">
        <f t="shared" si="359"/>
        <v>12801010.949999999</v>
      </c>
      <c r="G434" s="44">
        <f t="shared" si="359"/>
        <v>10367758.100000001</v>
      </c>
      <c r="H434" s="44">
        <f t="shared" si="359"/>
        <v>17733037.439999998</v>
      </c>
      <c r="I434" s="44">
        <f t="shared" si="359"/>
        <v>0</v>
      </c>
      <c r="J434" s="44">
        <f t="shared" si="359"/>
        <v>0</v>
      </c>
      <c r="K434" s="44">
        <f t="shared" si="359"/>
        <v>0</v>
      </c>
      <c r="L434" s="44">
        <f t="shared" si="359"/>
        <v>0</v>
      </c>
      <c r="M434" s="44">
        <f t="shared" si="359"/>
        <v>0</v>
      </c>
      <c r="N434" s="44">
        <f t="shared" si="359"/>
        <v>2778965.9400000004</v>
      </c>
      <c r="O434" s="44">
        <f t="shared" si="359"/>
        <v>2856934.21</v>
      </c>
      <c r="P434" s="44">
        <f t="shared" si="359"/>
        <v>3555293.36</v>
      </c>
      <c r="Q434" s="44">
        <f t="shared" si="359"/>
        <v>2820859.22</v>
      </c>
      <c r="R434" s="44">
        <f t="shared" si="359"/>
        <v>4658573.8600000003</v>
      </c>
      <c r="S434" s="44">
        <f t="shared" si="359"/>
        <v>5321577.87</v>
      </c>
      <c r="T434" s="44">
        <f t="shared" si="359"/>
        <v>2574780.37</v>
      </c>
      <c r="U434" s="44">
        <f t="shared" si="359"/>
        <v>3408835.3600000003</v>
      </c>
      <c r="V434" s="44">
        <f t="shared" si="359"/>
        <v>4384142.37</v>
      </c>
      <c r="W434" s="44">
        <f t="shared" si="359"/>
        <v>3393128.1999999997</v>
      </c>
      <c r="X434" s="44">
        <f t="shared" si="359"/>
        <v>4962999.21</v>
      </c>
      <c r="Y434" s="44">
        <f t="shared" si="359"/>
        <v>9376910.0300000012</v>
      </c>
      <c r="Z434" s="44">
        <f t="shared" si="359"/>
        <v>50093000</v>
      </c>
      <c r="AA434" s="44">
        <f t="shared" si="359"/>
        <v>0</v>
      </c>
      <c r="AB434" s="45">
        <f t="shared" si="354"/>
        <v>1</v>
      </c>
      <c r="AC434" s="47"/>
    </row>
    <row r="435" spans="1:29" s="39" customFormat="1" ht="15" customHeight="1" x14ac:dyDescent="0.3">
      <c r="A435" s="36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8"/>
    </row>
    <row r="436" spans="1:29" s="39" customFormat="1" ht="15" customHeight="1" x14ac:dyDescent="0.3">
      <c r="A436" s="36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8"/>
    </row>
    <row r="437" spans="1:29" s="39" customFormat="1" ht="15" customHeight="1" x14ac:dyDescent="0.35">
      <c r="A437" s="40" t="s">
        <v>57</v>
      </c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8"/>
    </row>
    <row r="438" spans="1:29" s="39" customFormat="1" ht="18" customHeight="1" x14ac:dyDescent="0.3">
      <c r="A438" s="41" t="s">
        <v>36</v>
      </c>
      <c r="B438" s="37">
        <f>[1]consoCURRENT!E9151</f>
        <v>26677000</v>
      </c>
      <c r="C438" s="37">
        <f>[1]consoCURRENT!F9151</f>
        <v>0</v>
      </c>
      <c r="D438" s="37">
        <f>[1]consoCURRENT!G9151</f>
        <v>0</v>
      </c>
      <c r="E438" s="37">
        <f>[1]consoCURRENT!H9151</f>
        <v>6109082.5399999991</v>
      </c>
      <c r="F438" s="37">
        <f>[1]consoCURRENT!I9151</f>
        <v>6310576.7800000003</v>
      </c>
      <c r="G438" s="37">
        <f>[1]consoCURRENT!J9151</f>
        <v>5908013.7699999996</v>
      </c>
      <c r="H438" s="37">
        <f>[1]consoCURRENT!K9151</f>
        <v>8349326.9100000001</v>
      </c>
      <c r="I438" s="37">
        <f>[1]consoCURRENT!L9151</f>
        <v>0</v>
      </c>
      <c r="J438" s="37">
        <f>[1]consoCURRENT!M9151</f>
        <v>0</v>
      </c>
      <c r="K438" s="37">
        <f>[1]consoCURRENT!N9151</f>
        <v>0</v>
      </c>
      <c r="L438" s="37">
        <f>[1]consoCURRENT!O9151</f>
        <v>0</v>
      </c>
      <c r="M438" s="37">
        <f>[1]consoCURRENT!P9151</f>
        <v>0</v>
      </c>
      <c r="N438" s="37">
        <f>[1]consoCURRENT!Q9151</f>
        <v>1585200.9000000001</v>
      </c>
      <c r="O438" s="37">
        <f>[1]consoCURRENT!R9151</f>
        <v>1929931.34</v>
      </c>
      <c r="P438" s="37">
        <f>[1]consoCURRENT!S9151</f>
        <v>2593950.3000000003</v>
      </c>
      <c r="Q438" s="37">
        <f>[1]consoCURRENT!T9151</f>
        <v>2115822.8200000003</v>
      </c>
      <c r="R438" s="37">
        <f>[1]consoCURRENT!U9151</f>
        <v>3001161.2</v>
      </c>
      <c r="S438" s="37">
        <f>[1]consoCURRENT!V9151</f>
        <v>1193592.76</v>
      </c>
      <c r="T438" s="37">
        <f>[1]consoCURRENT!W9151</f>
        <v>1739768.8199999998</v>
      </c>
      <c r="U438" s="37">
        <f>[1]consoCURRENT!X9151</f>
        <v>2066454.4100000001</v>
      </c>
      <c r="V438" s="37">
        <f>[1]consoCURRENT!Y9151</f>
        <v>2101790.54</v>
      </c>
      <c r="W438" s="37">
        <f>[1]consoCURRENT!Z9151</f>
        <v>1911552.6600000001</v>
      </c>
      <c r="X438" s="37">
        <f>[1]consoCURRENT!AA9151</f>
        <v>2276903.86</v>
      </c>
      <c r="Y438" s="37">
        <f>[1]consoCURRENT!AB9151</f>
        <v>4160870.3899999997</v>
      </c>
      <c r="Z438" s="37">
        <f>SUM(M438:Y438)</f>
        <v>26677000.000000004</v>
      </c>
      <c r="AA438" s="37">
        <f>B438-Z438</f>
        <v>0</v>
      </c>
      <c r="AB438" s="42">
        <f>Z438/B438</f>
        <v>1.0000000000000002</v>
      </c>
      <c r="AC438" s="38"/>
    </row>
    <row r="439" spans="1:29" s="39" customFormat="1" ht="18" customHeight="1" x14ac:dyDescent="0.3">
      <c r="A439" s="41" t="s">
        <v>37</v>
      </c>
      <c r="B439" s="37">
        <f>[1]consoCURRENT!E9263</f>
        <v>58543000</v>
      </c>
      <c r="C439" s="37">
        <f>[1]consoCURRENT!F9263</f>
        <v>0</v>
      </c>
      <c r="D439" s="37">
        <f>[1]consoCURRENT!G9263</f>
        <v>0</v>
      </c>
      <c r="E439" s="37">
        <f>[1]consoCURRENT!H9263</f>
        <v>23546340.659999996</v>
      </c>
      <c r="F439" s="37">
        <f>[1]consoCURRENT!I9263</f>
        <v>20832511.700000003</v>
      </c>
      <c r="G439" s="37">
        <f>[1]consoCURRENT!J9263</f>
        <v>13412067.569999998</v>
      </c>
      <c r="H439" s="37">
        <f>[1]consoCURRENT!K9263</f>
        <v>752080.07300000044</v>
      </c>
      <c r="I439" s="37">
        <f>[1]consoCURRENT!L9263</f>
        <v>0</v>
      </c>
      <c r="J439" s="37">
        <f>[1]consoCURRENT!M9263</f>
        <v>0</v>
      </c>
      <c r="K439" s="37">
        <f>[1]consoCURRENT!N9263</f>
        <v>0</v>
      </c>
      <c r="L439" s="37">
        <f>[1]consoCURRENT!O9263</f>
        <v>0</v>
      </c>
      <c r="M439" s="37">
        <f>[1]consoCURRENT!P9263</f>
        <v>0</v>
      </c>
      <c r="N439" s="37">
        <f>[1]consoCURRENT!Q9263</f>
        <v>4746671.6099999994</v>
      </c>
      <c r="O439" s="37">
        <f>[1]consoCURRENT!R9263</f>
        <v>8002832.5399999991</v>
      </c>
      <c r="P439" s="37">
        <f>[1]consoCURRENT!S9263</f>
        <v>10796836.510000002</v>
      </c>
      <c r="Q439" s="37">
        <f>[1]consoCURRENT!T9263</f>
        <v>3017950.6</v>
      </c>
      <c r="R439" s="37">
        <f>[1]consoCURRENT!U9263</f>
        <v>9169564.5000000019</v>
      </c>
      <c r="S439" s="37">
        <f>[1]consoCURRENT!V9263</f>
        <v>8644996.5999999996</v>
      </c>
      <c r="T439" s="37">
        <f>[1]consoCURRENT!W9263</f>
        <v>6673020.3300000001</v>
      </c>
      <c r="U439" s="37">
        <f>[1]consoCURRENT!X9263</f>
        <v>2932709.73</v>
      </c>
      <c r="V439" s="37">
        <f>[1]consoCURRENT!Y9263</f>
        <v>3806337.51</v>
      </c>
      <c r="W439" s="37">
        <f>[1]consoCURRENT!Z9263</f>
        <v>138578.6530000004</v>
      </c>
      <c r="X439" s="37">
        <f>[1]consoCURRENT!AA9263</f>
        <v>-561467.85000000079</v>
      </c>
      <c r="Y439" s="37">
        <f>[1]consoCURRENT!AB9263</f>
        <v>1174969.2700000003</v>
      </c>
      <c r="Z439" s="37">
        <f t="shared" ref="Z439:Z441" si="360">SUM(M439:Y439)</f>
        <v>58543000.002999999</v>
      </c>
      <c r="AA439" s="37">
        <f t="shared" ref="AA439:AA441" si="361">B439-Z439</f>
        <v>-2.9999986290931702E-3</v>
      </c>
      <c r="AB439" s="42">
        <f t="shared" ref="AB439:AB444" si="362">Z439/B439</f>
        <v>1.0000000000512443</v>
      </c>
      <c r="AC439" s="38"/>
    </row>
    <row r="440" spans="1:29" s="39" customFormat="1" ht="18" customHeight="1" x14ac:dyDescent="0.3">
      <c r="A440" s="41" t="s">
        <v>38</v>
      </c>
      <c r="B440" s="37">
        <f>[1]consoCURRENT!E9269</f>
        <v>0</v>
      </c>
      <c r="C440" s="37">
        <f>[1]consoCURRENT!F9269</f>
        <v>0</v>
      </c>
      <c r="D440" s="37">
        <f>[1]consoCURRENT!G9269</f>
        <v>0</v>
      </c>
      <c r="E440" s="37">
        <f>[1]consoCURRENT!H9269</f>
        <v>0</v>
      </c>
      <c r="F440" s="37">
        <f>[1]consoCURRENT!I9269</f>
        <v>0</v>
      </c>
      <c r="G440" s="37">
        <f>[1]consoCURRENT!J9269</f>
        <v>0</v>
      </c>
      <c r="H440" s="37">
        <f>[1]consoCURRENT!K9269</f>
        <v>0</v>
      </c>
      <c r="I440" s="37">
        <f>[1]consoCURRENT!L9269</f>
        <v>0</v>
      </c>
      <c r="J440" s="37">
        <f>[1]consoCURRENT!M9269</f>
        <v>0</v>
      </c>
      <c r="K440" s="37">
        <f>[1]consoCURRENT!N9269</f>
        <v>0</v>
      </c>
      <c r="L440" s="37">
        <f>[1]consoCURRENT!O9269</f>
        <v>0</v>
      </c>
      <c r="M440" s="37">
        <f>[1]consoCURRENT!P9269</f>
        <v>0</v>
      </c>
      <c r="N440" s="37">
        <f>[1]consoCURRENT!Q9269</f>
        <v>0</v>
      </c>
      <c r="O440" s="37">
        <f>[1]consoCURRENT!R9269</f>
        <v>0</v>
      </c>
      <c r="P440" s="37">
        <f>[1]consoCURRENT!S9269</f>
        <v>0</v>
      </c>
      <c r="Q440" s="37">
        <f>[1]consoCURRENT!T9269</f>
        <v>0</v>
      </c>
      <c r="R440" s="37">
        <f>[1]consoCURRENT!U9269</f>
        <v>0</v>
      </c>
      <c r="S440" s="37">
        <f>[1]consoCURRENT!V9269</f>
        <v>0</v>
      </c>
      <c r="T440" s="37">
        <f>[1]consoCURRENT!W9269</f>
        <v>0</v>
      </c>
      <c r="U440" s="37">
        <f>[1]consoCURRENT!X9269</f>
        <v>0</v>
      </c>
      <c r="V440" s="37">
        <f>[1]consoCURRENT!Y9269</f>
        <v>0</v>
      </c>
      <c r="W440" s="37">
        <f>[1]consoCURRENT!Z9269</f>
        <v>0</v>
      </c>
      <c r="X440" s="37">
        <f>[1]consoCURRENT!AA9269</f>
        <v>0</v>
      </c>
      <c r="Y440" s="37">
        <f>[1]consoCURRENT!AB9269</f>
        <v>0</v>
      </c>
      <c r="Z440" s="37">
        <f t="shared" si="360"/>
        <v>0</v>
      </c>
      <c r="AA440" s="37">
        <f t="shared" si="361"/>
        <v>0</v>
      </c>
      <c r="AB440" s="42"/>
      <c r="AC440" s="38"/>
    </row>
    <row r="441" spans="1:29" s="39" customFormat="1" ht="18" customHeight="1" x14ac:dyDescent="0.3">
      <c r="A441" s="41" t="s">
        <v>39</v>
      </c>
      <c r="B441" s="37">
        <f>[1]consoCURRENT!E9298</f>
        <v>24670000</v>
      </c>
      <c r="C441" s="37">
        <f>[1]consoCURRENT!F9298</f>
        <v>0</v>
      </c>
      <c r="D441" s="37">
        <f>[1]consoCURRENT!G9298</f>
        <v>0</v>
      </c>
      <c r="E441" s="37">
        <f>[1]consoCURRENT!H9298</f>
        <v>3033140.5</v>
      </c>
      <c r="F441" s="37">
        <f>[1]consoCURRENT!I9298</f>
        <v>2598393.87</v>
      </c>
      <c r="G441" s="37">
        <f>[1]consoCURRENT!J9298</f>
        <v>19038465.630000003</v>
      </c>
      <c r="H441" s="37">
        <f>[1]consoCURRENT!K9298</f>
        <v>0</v>
      </c>
      <c r="I441" s="37">
        <f>[1]consoCURRENT!L9298</f>
        <v>0</v>
      </c>
      <c r="J441" s="37">
        <f>[1]consoCURRENT!M9298</f>
        <v>0</v>
      </c>
      <c r="K441" s="37">
        <f>[1]consoCURRENT!N9298</f>
        <v>0</v>
      </c>
      <c r="L441" s="37">
        <f>[1]consoCURRENT!O9298</f>
        <v>0</v>
      </c>
      <c r="M441" s="37">
        <f>[1]consoCURRENT!P9298</f>
        <v>0</v>
      </c>
      <c r="N441" s="37">
        <f>[1]consoCURRENT!Q9298</f>
        <v>3033140.5</v>
      </c>
      <c r="O441" s="37">
        <f>[1]consoCURRENT!R9298</f>
        <v>0</v>
      </c>
      <c r="P441" s="37">
        <f>[1]consoCURRENT!S9298</f>
        <v>0</v>
      </c>
      <c r="Q441" s="37">
        <f>[1]consoCURRENT!T9298</f>
        <v>877753.8</v>
      </c>
      <c r="R441" s="37">
        <f>[1]consoCURRENT!U9298</f>
        <v>1720640.07</v>
      </c>
      <c r="S441" s="37">
        <f>[1]consoCURRENT!V9298</f>
        <v>0</v>
      </c>
      <c r="T441" s="37">
        <f>[1]consoCURRENT!W9298</f>
        <v>2952006.82</v>
      </c>
      <c r="U441" s="37">
        <f>[1]consoCURRENT!X9298</f>
        <v>6419455.5800000001</v>
      </c>
      <c r="V441" s="37">
        <f>[1]consoCURRENT!Y9298</f>
        <v>9667003.2300000004</v>
      </c>
      <c r="W441" s="37">
        <f>[1]consoCURRENT!Z9298</f>
        <v>0</v>
      </c>
      <c r="X441" s="37">
        <f>[1]consoCURRENT!AA9298</f>
        <v>0</v>
      </c>
      <c r="Y441" s="37">
        <f>[1]consoCURRENT!AB9298</f>
        <v>0</v>
      </c>
      <c r="Z441" s="37">
        <f t="shared" si="360"/>
        <v>24670000</v>
      </c>
      <c r="AA441" s="37">
        <f t="shared" si="361"/>
        <v>0</v>
      </c>
      <c r="AB441" s="42">
        <f t="shared" ref="AB441" si="363">Z441/B441</f>
        <v>1</v>
      </c>
      <c r="AC441" s="38"/>
    </row>
    <row r="442" spans="1:29" s="39" customFormat="1" ht="18" customHeight="1" x14ac:dyDescent="0.3">
      <c r="A442" s="43" t="s">
        <v>40</v>
      </c>
      <c r="B442" s="44">
        <f>SUM(B438:B441)</f>
        <v>109890000</v>
      </c>
      <c r="C442" s="44">
        <f t="shared" ref="C442:AA442" si="364">SUM(C438:C441)</f>
        <v>0</v>
      </c>
      <c r="D442" s="44">
        <f t="shared" si="364"/>
        <v>0</v>
      </c>
      <c r="E442" s="44">
        <f t="shared" si="364"/>
        <v>32688563.699999996</v>
      </c>
      <c r="F442" s="44">
        <f t="shared" si="364"/>
        <v>29741482.350000005</v>
      </c>
      <c r="G442" s="44">
        <f t="shared" si="364"/>
        <v>38358546.969999999</v>
      </c>
      <c r="H442" s="44">
        <f t="shared" si="364"/>
        <v>9101406.9830000009</v>
      </c>
      <c r="I442" s="44">
        <f t="shared" si="364"/>
        <v>0</v>
      </c>
      <c r="J442" s="44">
        <f t="shared" si="364"/>
        <v>0</v>
      </c>
      <c r="K442" s="44">
        <f t="shared" si="364"/>
        <v>0</v>
      </c>
      <c r="L442" s="44">
        <f t="shared" si="364"/>
        <v>0</v>
      </c>
      <c r="M442" s="44">
        <f t="shared" si="364"/>
        <v>0</v>
      </c>
      <c r="N442" s="44">
        <f t="shared" si="364"/>
        <v>9365013.0099999998</v>
      </c>
      <c r="O442" s="44">
        <f t="shared" si="364"/>
        <v>9932763.879999999</v>
      </c>
      <c r="P442" s="44">
        <f t="shared" si="364"/>
        <v>13390786.810000002</v>
      </c>
      <c r="Q442" s="44">
        <f t="shared" si="364"/>
        <v>6011527.2199999997</v>
      </c>
      <c r="R442" s="44">
        <f t="shared" si="364"/>
        <v>13891365.770000003</v>
      </c>
      <c r="S442" s="44">
        <f t="shared" si="364"/>
        <v>9838589.3599999994</v>
      </c>
      <c r="T442" s="44">
        <f t="shared" si="364"/>
        <v>11364795.970000001</v>
      </c>
      <c r="U442" s="44">
        <f t="shared" si="364"/>
        <v>11418619.720000001</v>
      </c>
      <c r="V442" s="44">
        <f t="shared" si="364"/>
        <v>15575131.280000001</v>
      </c>
      <c r="W442" s="44">
        <f t="shared" si="364"/>
        <v>2050131.3130000005</v>
      </c>
      <c r="X442" s="44">
        <f t="shared" si="364"/>
        <v>1715436.0099999991</v>
      </c>
      <c r="Y442" s="44">
        <f t="shared" si="364"/>
        <v>5335839.66</v>
      </c>
      <c r="Z442" s="44">
        <f t="shared" si="364"/>
        <v>109890000.00300001</v>
      </c>
      <c r="AA442" s="44">
        <f t="shared" si="364"/>
        <v>-2.9999986290931702E-3</v>
      </c>
      <c r="AB442" s="45">
        <f t="shared" si="362"/>
        <v>1.0000000000273002</v>
      </c>
      <c r="AC442" s="38"/>
    </row>
    <row r="443" spans="1:29" s="39" customFormat="1" ht="18" customHeight="1" x14ac:dyDescent="0.3">
      <c r="A443" s="46" t="s">
        <v>41</v>
      </c>
      <c r="B443" s="37">
        <f>[1]consoCURRENT!E9302</f>
        <v>1521000</v>
      </c>
      <c r="C443" s="37">
        <f>[1]consoCURRENT!F9302</f>
        <v>0</v>
      </c>
      <c r="D443" s="37">
        <f>[1]consoCURRENT!G9302</f>
        <v>0</v>
      </c>
      <c r="E443" s="37">
        <f>[1]consoCURRENT!H9302</f>
        <v>373350.84</v>
      </c>
      <c r="F443" s="37">
        <f>[1]consoCURRENT!I9302</f>
        <v>411523.48</v>
      </c>
      <c r="G443" s="37">
        <f>[1]consoCURRENT!J9302</f>
        <v>379083.61</v>
      </c>
      <c r="H443" s="37">
        <f>[1]consoCURRENT!K9302</f>
        <v>357042.07</v>
      </c>
      <c r="I443" s="37">
        <f>[1]consoCURRENT!L9302</f>
        <v>0</v>
      </c>
      <c r="J443" s="37">
        <f>[1]consoCURRENT!M9302</f>
        <v>0</v>
      </c>
      <c r="K443" s="37">
        <f>[1]consoCURRENT!N9302</f>
        <v>0</v>
      </c>
      <c r="L443" s="37">
        <f>[1]consoCURRENT!O9302</f>
        <v>0</v>
      </c>
      <c r="M443" s="37">
        <f>[1]consoCURRENT!P9302</f>
        <v>0</v>
      </c>
      <c r="N443" s="37">
        <f>[1]consoCURRENT!Q9302</f>
        <v>125422.68</v>
      </c>
      <c r="O443" s="37">
        <f>[1]consoCURRENT!R9302</f>
        <v>123964.08</v>
      </c>
      <c r="P443" s="37">
        <f>[1]consoCURRENT!S9302</f>
        <v>123964.08</v>
      </c>
      <c r="Q443" s="37">
        <f>[1]consoCURRENT!T9302</f>
        <v>154274.71</v>
      </c>
      <c r="R443" s="37">
        <f>[1]consoCURRENT!U9302</f>
        <v>123667.13</v>
      </c>
      <c r="S443" s="37">
        <f>[1]consoCURRENT!V9302</f>
        <v>133581.64000000001</v>
      </c>
      <c r="T443" s="37">
        <f>[1]consoCURRENT!W9302</f>
        <v>121786.01</v>
      </c>
      <c r="U443" s="37">
        <f>[1]consoCURRENT!X9302</f>
        <v>129597.88</v>
      </c>
      <c r="V443" s="37">
        <f>[1]consoCURRENT!Y9302</f>
        <v>127699.72</v>
      </c>
      <c r="W443" s="37">
        <f>[1]consoCURRENT!Z9302</f>
        <v>117699.72</v>
      </c>
      <c r="X443" s="37">
        <f>[1]consoCURRENT!AA9302</f>
        <v>57707.98</v>
      </c>
      <c r="Y443" s="37">
        <f>[1]consoCURRENT!AB9302</f>
        <v>181634.37</v>
      </c>
      <c r="Z443" s="37">
        <f t="shared" ref="Z443" si="365">SUM(M443:Y443)</f>
        <v>1521000</v>
      </c>
      <c r="AA443" s="37">
        <f t="shared" ref="AA443" si="366">B443-Z443</f>
        <v>0</v>
      </c>
      <c r="AB443" s="42">
        <f t="shared" si="362"/>
        <v>1</v>
      </c>
      <c r="AC443" s="38"/>
    </row>
    <row r="444" spans="1:29" s="39" customFormat="1" ht="18" customHeight="1" x14ac:dyDescent="0.3">
      <c r="A444" s="43" t="s">
        <v>42</v>
      </c>
      <c r="B444" s="44">
        <f>B443+B442</f>
        <v>111411000</v>
      </c>
      <c r="C444" s="44">
        <f t="shared" ref="C444:AA444" si="367">C443+C442</f>
        <v>0</v>
      </c>
      <c r="D444" s="44">
        <f t="shared" si="367"/>
        <v>0</v>
      </c>
      <c r="E444" s="44">
        <f t="shared" si="367"/>
        <v>33061914.539999995</v>
      </c>
      <c r="F444" s="44">
        <f t="shared" si="367"/>
        <v>30153005.830000006</v>
      </c>
      <c r="G444" s="44">
        <f t="shared" si="367"/>
        <v>38737630.579999998</v>
      </c>
      <c r="H444" s="44">
        <f t="shared" si="367"/>
        <v>9458449.0530000012</v>
      </c>
      <c r="I444" s="44">
        <f t="shared" si="367"/>
        <v>0</v>
      </c>
      <c r="J444" s="44">
        <f t="shared" si="367"/>
        <v>0</v>
      </c>
      <c r="K444" s="44">
        <f t="shared" si="367"/>
        <v>0</v>
      </c>
      <c r="L444" s="44">
        <f t="shared" si="367"/>
        <v>0</v>
      </c>
      <c r="M444" s="44">
        <f t="shared" si="367"/>
        <v>0</v>
      </c>
      <c r="N444" s="44">
        <f t="shared" si="367"/>
        <v>9490435.6899999995</v>
      </c>
      <c r="O444" s="44">
        <f t="shared" si="367"/>
        <v>10056727.959999999</v>
      </c>
      <c r="P444" s="44">
        <f t="shared" si="367"/>
        <v>13514750.890000002</v>
      </c>
      <c r="Q444" s="44">
        <f t="shared" si="367"/>
        <v>6165801.9299999997</v>
      </c>
      <c r="R444" s="44">
        <f t="shared" si="367"/>
        <v>14015032.900000004</v>
      </c>
      <c r="S444" s="44">
        <f t="shared" si="367"/>
        <v>9972171</v>
      </c>
      <c r="T444" s="44">
        <f t="shared" si="367"/>
        <v>11486581.98</v>
      </c>
      <c r="U444" s="44">
        <f t="shared" si="367"/>
        <v>11548217.600000001</v>
      </c>
      <c r="V444" s="44">
        <f t="shared" si="367"/>
        <v>15702831.000000002</v>
      </c>
      <c r="W444" s="44">
        <f t="shared" si="367"/>
        <v>2167831.0330000008</v>
      </c>
      <c r="X444" s="44">
        <f t="shared" si="367"/>
        <v>1773143.9899999991</v>
      </c>
      <c r="Y444" s="44">
        <f t="shared" si="367"/>
        <v>5517474.0300000003</v>
      </c>
      <c r="Z444" s="44">
        <f t="shared" si="367"/>
        <v>111411000.00300001</v>
      </c>
      <c r="AA444" s="44">
        <f t="shared" si="367"/>
        <v>-2.9999986290931702E-3</v>
      </c>
      <c r="AB444" s="45">
        <f t="shared" si="362"/>
        <v>1.0000000000269273</v>
      </c>
      <c r="AC444" s="47"/>
    </row>
    <row r="445" spans="1:29" s="39" customFormat="1" ht="15" customHeight="1" x14ac:dyDescent="0.3">
      <c r="A445" s="36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8"/>
    </row>
    <row r="446" spans="1:29" s="39" customFormat="1" ht="15" customHeight="1" x14ac:dyDescent="0.3">
      <c r="A446" s="36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8"/>
    </row>
    <row r="447" spans="1:29" s="39" customFormat="1" ht="15" customHeight="1" x14ac:dyDescent="0.35">
      <c r="A447" s="40" t="s">
        <v>58</v>
      </c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8"/>
    </row>
    <row r="448" spans="1:29" s="39" customFormat="1" ht="18" customHeight="1" x14ac:dyDescent="0.3">
      <c r="A448" s="41" t="s">
        <v>36</v>
      </c>
      <c r="B448" s="37">
        <f>[1]consoCURRENT!E9362</f>
        <v>12232000</v>
      </c>
      <c r="C448" s="37">
        <f>[1]consoCURRENT!F9362</f>
        <v>0</v>
      </c>
      <c r="D448" s="37">
        <f>[1]consoCURRENT!G9362</f>
        <v>0</v>
      </c>
      <c r="E448" s="37">
        <f>[1]consoCURRENT!H9362</f>
        <v>1514646</v>
      </c>
      <c r="F448" s="37">
        <f>[1]consoCURRENT!I9362</f>
        <v>2342580</v>
      </c>
      <c r="G448" s="37">
        <f>[1]consoCURRENT!J9362</f>
        <v>5184411.5199999996</v>
      </c>
      <c r="H448" s="37">
        <f>[1]consoCURRENT!K9362</f>
        <v>3008235.66</v>
      </c>
      <c r="I448" s="37">
        <f>[1]consoCURRENT!L9362</f>
        <v>0</v>
      </c>
      <c r="J448" s="37">
        <f>[1]consoCURRENT!M9362</f>
        <v>0</v>
      </c>
      <c r="K448" s="37">
        <f>[1]consoCURRENT!N9362</f>
        <v>0</v>
      </c>
      <c r="L448" s="37">
        <f>[1]consoCURRENT!O9362</f>
        <v>0</v>
      </c>
      <c r="M448" s="37">
        <f>[1]consoCURRENT!P9362</f>
        <v>0</v>
      </c>
      <c r="N448" s="37">
        <f>[1]consoCURRENT!Q9362</f>
        <v>475137</v>
      </c>
      <c r="O448" s="37">
        <f>[1]consoCURRENT!R9362</f>
        <v>475751</v>
      </c>
      <c r="P448" s="37">
        <f>[1]consoCURRENT!S9362</f>
        <v>563758</v>
      </c>
      <c r="Q448" s="37">
        <f>[1]consoCURRENT!T9362</f>
        <v>476626</v>
      </c>
      <c r="R448" s="37">
        <f>[1]consoCURRENT!U9362</f>
        <v>1391878</v>
      </c>
      <c r="S448" s="37">
        <f>[1]consoCURRENT!V9362</f>
        <v>474076</v>
      </c>
      <c r="T448" s="37">
        <f>[1]consoCURRENT!W9362</f>
        <v>2525</v>
      </c>
      <c r="U448" s="37">
        <f>[1]consoCURRENT!X9362</f>
        <v>1280877</v>
      </c>
      <c r="V448" s="37">
        <f>[1]consoCURRENT!Y9362</f>
        <v>3901009.52</v>
      </c>
      <c r="W448" s="37">
        <f>[1]consoCURRENT!Z9362</f>
        <v>-3421630.5199999996</v>
      </c>
      <c r="X448" s="37">
        <f>[1]consoCURRENT!AA9362</f>
        <v>4411387.5999999996</v>
      </c>
      <c r="Y448" s="37">
        <f>[1]consoCURRENT!AB9362</f>
        <v>2018478.58</v>
      </c>
      <c r="Z448" s="37">
        <f>SUM(M448:Y448)</f>
        <v>12049873.18</v>
      </c>
      <c r="AA448" s="37">
        <f>B448-Z448</f>
        <v>182126.8200000003</v>
      </c>
      <c r="AB448" s="42">
        <f>Z448/B448</f>
        <v>0.98511062622629164</v>
      </c>
      <c r="AC448" s="38"/>
    </row>
    <row r="449" spans="1:29" s="39" customFormat="1" ht="18" customHeight="1" x14ac:dyDescent="0.3">
      <c r="A449" s="41" t="s">
        <v>37</v>
      </c>
      <c r="B449" s="37">
        <f>[1]consoCURRENT!E9474</f>
        <v>19872000</v>
      </c>
      <c r="C449" s="37">
        <f>[1]consoCURRENT!F9474</f>
        <v>0</v>
      </c>
      <c r="D449" s="37">
        <f>[1]consoCURRENT!G9474</f>
        <v>0</v>
      </c>
      <c r="E449" s="37">
        <f>[1]consoCURRENT!H9474</f>
        <v>3204269.4199999995</v>
      </c>
      <c r="F449" s="37">
        <f>[1]consoCURRENT!I9474</f>
        <v>7467284.4299999997</v>
      </c>
      <c r="G449" s="37">
        <f>[1]consoCURRENT!J9474</f>
        <v>1765365.6199999994</v>
      </c>
      <c r="H449" s="37">
        <f>[1]consoCURRENT!K9474</f>
        <v>7424577.9900000012</v>
      </c>
      <c r="I449" s="37">
        <f>[1]consoCURRENT!L9474</f>
        <v>0</v>
      </c>
      <c r="J449" s="37">
        <f>[1]consoCURRENT!M9474</f>
        <v>0</v>
      </c>
      <c r="K449" s="37">
        <f>[1]consoCURRENT!N9474</f>
        <v>0</v>
      </c>
      <c r="L449" s="37">
        <f>[1]consoCURRENT!O9474</f>
        <v>0</v>
      </c>
      <c r="M449" s="37">
        <f>[1]consoCURRENT!P9474</f>
        <v>0</v>
      </c>
      <c r="N449" s="37">
        <f>[1]consoCURRENT!Q9474</f>
        <v>0</v>
      </c>
      <c r="O449" s="37">
        <f>[1]consoCURRENT!R9474</f>
        <v>1784939.67</v>
      </c>
      <c r="P449" s="37">
        <f>[1]consoCURRENT!S9474</f>
        <v>1419329.75</v>
      </c>
      <c r="Q449" s="37">
        <f>[1]consoCURRENT!T9474</f>
        <v>465408.29999999981</v>
      </c>
      <c r="R449" s="37">
        <f>[1]consoCURRENT!U9474</f>
        <v>1473922.3</v>
      </c>
      <c r="S449" s="37">
        <f>[1]consoCURRENT!V9474</f>
        <v>5527953.8300000001</v>
      </c>
      <c r="T449" s="37">
        <f>[1]consoCURRENT!W9474</f>
        <v>563946.00999999954</v>
      </c>
      <c r="U449" s="37">
        <f>[1]consoCURRENT!X9474</f>
        <v>364764.63999999996</v>
      </c>
      <c r="V449" s="37">
        <f>[1]consoCURRENT!Y9474</f>
        <v>836654.97</v>
      </c>
      <c r="W449" s="37">
        <f>[1]consoCURRENT!Z9474</f>
        <v>1342005.2800000003</v>
      </c>
      <c r="X449" s="37">
        <f>[1]consoCURRENT!AA9474</f>
        <v>1852659.0399999989</v>
      </c>
      <c r="Y449" s="37">
        <f>[1]consoCURRENT!AB9474</f>
        <v>4229913.6700000018</v>
      </c>
      <c r="Z449" s="37">
        <f t="shared" ref="Z449:Z451" si="368">SUM(M449:Y449)</f>
        <v>19861497.460000001</v>
      </c>
      <c r="AA449" s="37">
        <f t="shared" ref="AA449:AA451" si="369">B449-Z449</f>
        <v>10502.539999999106</v>
      </c>
      <c r="AB449" s="42">
        <f t="shared" ref="AB449:AB454" si="370">Z449/B449</f>
        <v>0.9994714905394525</v>
      </c>
      <c r="AC449" s="38"/>
    </row>
    <row r="450" spans="1:29" s="39" customFormat="1" ht="18" customHeight="1" x14ac:dyDescent="0.3">
      <c r="A450" s="41" t="s">
        <v>38</v>
      </c>
      <c r="B450" s="37">
        <f>[1]consoCURRENT!E9480</f>
        <v>0</v>
      </c>
      <c r="C450" s="37">
        <f>[1]consoCURRENT!F9480</f>
        <v>0</v>
      </c>
      <c r="D450" s="37">
        <f>[1]consoCURRENT!G9480</f>
        <v>0</v>
      </c>
      <c r="E450" s="37">
        <f>[1]consoCURRENT!H9480</f>
        <v>0</v>
      </c>
      <c r="F450" s="37">
        <f>[1]consoCURRENT!I9480</f>
        <v>0</v>
      </c>
      <c r="G450" s="37">
        <f>[1]consoCURRENT!J9480</f>
        <v>0</v>
      </c>
      <c r="H450" s="37">
        <f>[1]consoCURRENT!K9480</f>
        <v>0</v>
      </c>
      <c r="I450" s="37">
        <f>[1]consoCURRENT!L9480</f>
        <v>0</v>
      </c>
      <c r="J450" s="37">
        <f>[1]consoCURRENT!M9480</f>
        <v>0</v>
      </c>
      <c r="K450" s="37">
        <f>[1]consoCURRENT!N9480</f>
        <v>0</v>
      </c>
      <c r="L450" s="37">
        <f>[1]consoCURRENT!O9480</f>
        <v>0</v>
      </c>
      <c r="M450" s="37">
        <f>[1]consoCURRENT!P9480</f>
        <v>0</v>
      </c>
      <c r="N450" s="37">
        <f>[1]consoCURRENT!Q9480</f>
        <v>0</v>
      </c>
      <c r="O450" s="37">
        <f>[1]consoCURRENT!R9480</f>
        <v>0</v>
      </c>
      <c r="P450" s="37">
        <f>[1]consoCURRENT!S9480</f>
        <v>0</v>
      </c>
      <c r="Q450" s="37">
        <f>[1]consoCURRENT!T9480</f>
        <v>0</v>
      </c>
      <c r="R450" s="37">
        <f>[1]consoCURRENT!U9480</f>
        <v>0</v>
      </c>
      <c r="S450" s="37">
        <f>[1]consoCURRENT!V9480</f>
        <v>0</v>
      </c>
      <c r="T450" s="37">
        <f>[1]consoCURRENT!W9480</f>
        <v>0</v>
      </c>
      <c r="U450" s="37">
        <f>[1]consoCURRENT!X9480</f>
        <v>0</v>
      </c>
      <c r="V450" s="37">
        <f>[1]consoCURRENT!Y9480</f>
        <v>0</v>
      </c>
      <c r="W450" s="37">
        <f>[1]consoCURRENT!Z9480</f>
        <v>0</v>
      </c>
      <c r="X450" s="37">
        <f>[1]consoCURRENT!AA9480</f>
        <v>0</v>
      </c>
      <c r="Y450" s="37">
        <f>[1]consoCURRENT!AB9480</f>
        <v>0</v>
      </c>
      <c r="Z450" s="37">
        <f t="shared" si="368"/>
        <v>0</v>
      </c>
      <c r="AA450" s="37">
        <f t="shared" si="369"/>
        <v>0</v>
      </c>
      <c r="AB450" s="42"/>
      <c r="AC450" s="38"/>
    </row>
    <row r="451" spans="1:29" s="39" customFormat="1" ht="18" customHeight="1" x14ac:dyDescent="0.3">
      <c r="A451" s="41" t="s">
        <v>39</v>
      </c>
      <c r="B451" s="37">
        <f>[1]consoCURRENT!E9509</f>
        <v>0</v>
      </c>
      <c r="C451" s="37">
        <f>[1]consoCURRENT!F9509</f>
        <v>0</v>
      </c>
      <c r="D451" s="37">
        <f>[1]consoCURRENT!G9509</f>
        <v>0</v>
      </c>
      <c r="E451" s="37">
        <f>[1]consoCURRENT!H9509</f>
        <v>0</v>
      </c>
      <c r="F451" s="37">
        <f>[1]consoCURRENT!I9509</f>
        <v>0</v>
      </c>
      <c r="G451" s="37">
        <f>[1]consoCURRENT!J9509</f>
        <v>0</v>
      </c>
      <c r="H451" s="37">
        <f>[1]consoCURRENT!K9509</f>
        <v>0</v>
      </c>
      <c r="I451" s="37">
        <f>[1]consoCURRENT!L9509</f>
        <v>0</v>
      </c>
      <c r="J451" s="37">
        <f>[1]consoCURRENT!M9509</f>
        <v>0</v>
      </c>
      <c r="K451" s="37">
        <f>[1]consoCURRENT!N9509</f>
        <v>0</v>
      </c>
      <c r="L451" s="37">
        <f>[1]consoCURRENT!O9509</f>
        <v>0</v>
      </c>
      <c r="M451" s="37">
        <f>[1]consoCURRENT!P9509</f>
        <v>0</v>
      </c>
      <c r="N451" s="37">
        <f>[1]consoCURRENT!Q9509</f>
        <v>0</v>
      </c>
      <c r="O451" s="37">
        <f>[1]consoCURRENT!R9509</f>
        <v>0</v>
      </c>
      <c r="P451" s="37">
        <f>[1]consoCURRENT!S9509</f>
        <v>0</v>
      </c>
      <c r="Q451" s="37">
        <f>[1]consoCURRENT!T9509</f>
        <v>0</v>
      </c>
      <c r="R451" s="37">
        <f>[1]consoCURRENT!U9509</f>
        <v>0</v>
      </c>
      <c r="S451" s="37">
        <f>[1]consoCURRENT!V9509</f>
        <v>0</v>
      </c>
      <c r="T451" s="37">
        <f>[1]consoCURRENT!W9509</f>
        <v>0</v>
      </c>
      <c r="U451" s="37">
        <f>[1]consoCURRENT!X9509</f>
        <v>0</v>
      </c>
      <c r="V451" s="37">
        <f>[1]consoCURRENT!Y9509</f>
        <v>0</v>
      </c>
      <c r="W451" s="37">
        <f>[1]consoCURRENT!Z9509</f>
        <v>0</v>
      </c>
      <c r="X451" s="37">
        <f>[1]consoCURRENT!AA9509</f>
        <v>0</v>
      </c>
      <c r="Y451" s="37">
        <f>[1]consoCURRENT!AB9509</f>
        <v>0</v>
      </c>
      <c r="Z451" s="37">
        <f t="shared" si="368"/>
        <v>0</v>
      </c>
      <c r="AA451" s="37">
        <f t="shared" si="369"/>
        <v>0</v>
      </c>
      <c r="AB451" s="42"/>
      <c r="AC451" s="38"/>
    </row>
    <row r="452" spans="1:29" s="39" customFormat="1" ht="18" customHeight="1" x14ac:dyDescent="0.3">
      <c r="A452" s="43" t="s">
        <v>40</v>
      </c>
      <c r="B452" s="44">
        <f>SUM(B448:B451)</f>
        <v>32104000</v>
      </c>
      <c r="C452" s="44">
        <f t="shared" ref="C452:AA452" si="371">SUM(C448:C451)</f>
        <v>0</v>
      </c>
      <c r="D452" s="44">
        <f t="shared" si="371"/>
        <v>0</v>
      </c>
      <c r="E452" s="44">
        <f t="shared" si="371"/>
        <v>4718915.42</v>
      </c>
      <c r="F452" s="44">
        <f t="shared" si="371"/>
        <v>9809864.4299999997</v>
      </c>
      <c r="G452" s="44">
        <f t="shared" si="371"/>
        <v>6949777.1399999987</v>
      </c>
      <c r="H452" s="44">
        <f t="shared" si="371"/>
        <v>10432813.650000002</v>
      </c>
      <c r="I452" s="44">
        <f t="shared" si="371"/>
        <v>0</v>
      </c>
      <c r="J452" s="44">
        <f t="shared" si="371"/>
        <v>0</v>
      </c>
      <c r="K452" s="44">
        <f t="shared" si="371"/>
        <v>0</v>
      </c>
      <c r="L452" s="44">
        <f t="shared" si="371"/>
        <v>0</v>
      </c>
      <c r="M452" s="44">
        <f t="shared" si="371"/>
        <v>0</v>
      </c>
      <c r="N452" s="44">
        <f t="shared" si="371"/>
        <v>475137</v>
      </c>
      <c r="O452" s="44">
        <f t="shared" si="371"/>
        <v>2260690.67</v>
      </c>
      <c r="P452" s="44">
        <f t="shared" si="371"/>
        <v>1983087.75</v>
      </c>
      <c r="Q452" s="44">
        <f t="shared" si="371"/>
        <v>942034.29999999981</v>
      </c>
      <c r="R452" s="44">
        <f t="shared" si="371"/>
        <v>2865800.3</v>
      </c>
      <c r="S452" s="44">
        <f t="shared" si="371"/>
        <v>6002029.8300000001</v>
      </c>
      <c r="T452" s="44">
        <f t="shared" si="371"/>
        <v>566471.00999999954</v>
      </c>
      <c r="U452" s="44">
        <f t="shared" si="371"/>
        <v>1645641.64</v>
      </c>
      <c r="V452" s="44">
        <f t="shared" si="371"/>
        <v>4737664.49</v>
      </c>
      <c r="W452" s="44">
        <f t="shared" si="371"/>
        <v>-2079625.2399999993</v>
      </c>
      <c r="X452" s="44">
        <f t="shared" si="371"/>
        <v>6264046.6399999987</v>
      </c>
      <c r="Y452" s="44">
        <f t="shared" si="371"/>
        <v>6248392.2500000019</v>
      </c>
      <c r="Z452" s="44">
        <f t="shared" si="371"/>
        <v>31911370.640000001</v>
      </c>
      <c r="AA452" s="44">
        <f t="shared" si="371"/>
        <v>192629.3599999994</v>
      </c>
      <c r="AB452" s="45">
        <f t="shared" si="370"/>
        <v>0.99399983304261152</v>
      </c>
      <c r="AC452" s="38"/>
    </row>
    <row r="453" spans="1:29" s="39" customFormat="1" ht="18" customHeight="1" x14ac:dyDescent="0.3">
      <c r="A453" s="46" t="s">
        <v>41</v>
      </c>
      <c r="B453" s="37">
        <f>[1]consoCURRENT!E9513</f>
        <v>533000</v>
      </c>
      <c r="C453" s="37">
        <f>[1]consoCURRENT!F9513</f>
        <v>0</v>
      </c>
      <c r="D453" s="37">
        <f>[1]consoCURRENT!G9513</f>
        <v>0</v>
      </c>
      <c r="E453" s="37">
        <f>[1]consoCURRENT!H9513</f>
        <v>161311.28</v>
      </c>
      <c r="F453" s="37">
        <f>[1]consoCURRENT!I9513</f>
        <v>156556.36000000002</v>
      </c>
      <c r="G453" s="37">
        <f>[1]consoCURRENT!J9513</f>
        <v>165601.2000000003</v>
      </c>
      <c r="H453" s="37">
        <f>[1]consoCURRENT!K9513</f>
        <v>49531.159999999683</v>
      </c>
      <c r="I453" s="37">
        <f>[1]consoCURRENT!L9513</f>
        <v>0</v>
      </c>
      <c r="J453" s="37">
        <f>[1]consoCURRENT!M9513</f>
        <v>0</v>
      </c>
      <c r="K453" s="37">
        <f>[1]consoCURRENT!N9513</f>
        <v>0</v>
      </c>
      <c r="L453" s="37">
        <f>[1]consoCURRENT!O9513</f>
        <v>0</v>
      </c>
      <c r="M453" s="37">
        <f>[1]consoCURRENT!P9513</f>
        <v>0</v>
      </c>
      <c r="N453" s="37">
        <f>[1]consoCURRENT!Q9513</f>
        <v>54107.040000000001</v>
      </c>
      <c r="O453" s="37">
        <f>[1]consoCURRENT!R9513</f>
        <v>54452.12</v>
      </c>
      <c r="P453" s="37">
        <f>[1]consoCURRENT!S9513</f>
        <v>52752.119999999995</v>
      </c>
      <c r="Q453" s="37">
        <f>[1]consoCURRENT!T9513</f>
        <v>52752.12</v>
      </c>
      <c r="R453" s="37">
        <f>[1]consoCURRENT!U9513</f>
        <v>103804.24000000002</v>
      </c>
      <c r="S453" s="37">
        <f>[1]consoCURRENT!V9513</f>
        <v>0</v>
      </c>
      <c r="T453" s="37">
        <f>[1]consoCURRENT!W9513</f>
        <v>52752.12</v>
      </c>
      <c r="U453" s="37">
        <f>[1]consoCURRENT!X9513</f>
        <v>52752.119999999995</v>
      </c>
      <c r="V453" s="37">
        <f>[1]consoCURRENT!Y9513</f>
        <v>60096.960000000319</v>
      </c>
      <c r="W453" s="37">
        <f>[1]consoCURRENT!Z9513</f>
        <v>49531.159999999683</v>
      </c>
      <c r="X453" s="37">
        <f>[1]consoCURRENT!AA9513</f>
        <v>0</v>
      </c>
      <c r="Y453" s="37">
        <f>[1]consoCURRENT!AB9513</f>
        <v>0</v>
      </c>
      <c r="Z453" s="37">
        <f t="shared" ref="Z453" si="372">SUM(M453:Y453)</f>
        <v>533000</v>
      </c>
      <c r="AA453" s="37">
        <f t="shared" ref="AA453" si="373">B453-Z453</f>
        <v>0</v>
      </c>
      <c r="AB453" s="42">
        <f t="shared" si="370"/>
        <v>1</v>
      </c>
      <c r="AC453" s="38"/>
    </row>
    <row r="454" spans="1:29" s="39" customFormat="1" ht="18" customHeight="1" x14ac:dyDescent="0.3">
      <c r="A454" s="43" t="s">
        <v>42</v>
      </c>
      <c r="B454" s="44">
        <f>B453+B452</f>
        <v>32637000</v>
      </c>
      <c r="C454" s="44">
        <f t="shared" ref="C454:AA454" si="374">C453+C452</f>
        <v>0</v>
      </c>
      <c r="D454" s="44">
        <f t="shared" si="374"/>
        <v>0</v>
      </c>
      <c r="E454" s="44">
        <f t="shared" si="374"/>
        <v>4880226.7</v>
      </c>
      <c r="F454" s="44">
        <f t="shared" si="374"/>
        <v>9966420.7899999991</v>
      </c>
      <c r="G454" s="44">
        <f t="shared" si="374"/>
        <v>7115378.3399999989</v>
      </c>
      <c r="H454" s="44">
        <f t="shared" si="374"/>
        <v>10482344.810000002</v>
      </c>
      <c r="I454" s="44">
        <f t="shared" si="374"/>
        <v>0</v>
      </c>
      <c r="J454" s="44">
        <f t="shared" si="374"/>
        <v>0</v>
      </c>
      <c r="K454" s="44">
        <f t="shared" si="374"/>
        <v>0</v>
      </c>
      <c r="L454" s="44">
        <f t="shared" si="374"/>
        <v>0</v>
      </c>
      <c r="M454" s="44">
        <f t="shared" si="374"/>
        <v>0</v>
      </c>
      <c r="N454" s="44">
        <f t="shared" si="374"/>
        <v>529244.04</v>
      </c>
      <c r="O454" s="44">
        <f t="shared" si="374"/>
        <v>2315142.79</v>
      </c>
      <c r="P454" s="44">
        <f t="shared" si="374"/>
        <v>2035839.87</v>
      </c>
      <c r="Q454" s="44">
        <f t="shared" si="374"/>
        <v>994786.41999999981</v>
      </c>
      <c r="R454" s="44">
        <f t="shared" si="374"/>
        <v>2969604.54</v>
      </c>
      <c r="S454" s="44">
        <f t="shared" si="374"/>
        <v>6002029.8300000001</v>
      </c>
      <c r="T454" s="44">
        <f t="shared" si="374"/>
        <v>619223.12999999954</v>
      </c>
      <c r="U454" s="44">
        <f t="shared" si="374"/>
        <v>1698393.7599999998</v>
      </c>
      <c r="V454" s="44">
        <f t="shared" si="374"/>
        <v>4797761.45</v>
      </c>
      <c r="W454" s="44">
        <f t="shared" si="374"/>
        <v>-2030094.0799999996</v>
      </c>
      <c r="X454" s="44">
        <f t="shared" si="374"/>
        <v>6264046.6399999987</v>
      </c>
      <c r="Y454" s="44">
        <f t="shared" si="374"/>
        <v>6248392.2500000019</v>
      </c>
      <c r="Z454" s="44">
        <f t="shared" si="374"/>
        <v>32444370.640000001</v>
      </c>
      <c r="AA454" s="44">
        <f t="shared" si="374"/>
        <v>192629.3599999994</v>
      </c>
      <c r="AB454" s="45">
        <f t="shared" si="370"/>
        <v>0.99409782271654867</v>
      </c>
      <c r="AC454" s="47"/>
    </row>
    <row r="455" spans="1:29" s="39" customFormat="1" ht="15" customHeight="1" x14ac:dyDescent="0.3">
      <c r="A455" s="36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8"/>
    </row>
    <row r="456" spans="1:29" s="39" customFormat="1" ht="15" customHeight="1" x14ac:dyDescent="0.3">
      <c r="A456" s="36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8"/>
    </row>
    <row r="457" spans="1:29" s="39" customFormat="1" ht="15" customHeight="1" x14ac:dyDescent="0.35">
      <c r="A457" s="40" t="s">
        <v>59</v>
      </c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8"/>
    </row>
    <row r="458" spans="1:29" s="39" customFormat="1" ht="18" customHeight="1" x14ac:dyDescent="0.3">
      <c r="A458" s="41" t="s">
        <v>36</v>
      </c>
      <c r="B458" s="37">
        <f>[1]consoCURRENT!E9573</f>
        <v>5586000</v>
      </c>
      <c r="C458" s="37">
        <f>[1]consoCURRENT!F9573</f>
        <v>0</v>
      </c>
      <c r="D458" s="37">
        <f>[1]consoCURRENT!G9573</f>
        <v>0</v>
      </c>
      <c r="E458" s="37">
        <f>[1]consoCURRENT!H9573</f>
        <v>904913.45</v>
      </c>
      <c r="F458" s="37">
        <f>[1]consoCURRENT!I9573</f>
        <v>1115558.5799999998</v>
      </c>
      <c r="G458" s="37">
        <f>[1]consoCURRENT!J9573</f>
        <v>1955527.9699999997</v>
      </c>
      <c r="H458" s="37">
        <f>[1]consoCURRENT!K9573</f>
        <v>1610000</v>
      </c>
      <c r="I458" s="37">
        <f>[1]consoCURRENT!L9573</f>
        <v>0</v>
      </c>
      <c r="J458" s="37">
        <f>[1]consoCURRENT!M9573</f>
        <v>0</v>
      </c>
      <c r="K458" s="37">
        <f>[1]consoCURRENT!N9573</f>
        <v>0</v>
      </c>
      <c r="L458" s="37">
        <f>[1]consoCURRENT!O9573</f>
        <v>0</v>
      </c>
      <c r="M458" s="37">
        <f>[1]consoCURRENT!P9573</f>
        <v>0</v>
      </c>
      <c r="N458" s="37">
        <f>[1]consoCURRENT!Q9573</f>
        <v>265361.18</v>
      </c>
      <c r="O458" s="37">
        <f>[1]consoCURRENT!R9573</f>
        <v>337634.8</v>
      </c>
      <c r="P458" s="37">
        <f>[1]consoCURRENT!S9573</f>
        <v>301917.47000000003</v>
      </c>
      <c r="Q458" s="37">
        <f>[1]consoCURRENT!T9573</f>
        <v>295913.5</v>
      </c>
      <c r="R458" s="37">
        <f>[1]consoCURRENT!U9573</f>
        <v>524680.66</v>
      </c>
      <c r="S458" s="37">
        <f>[1]consoCURRENT!V9573</f>
        <v>294964.42</v>
      </c>
      <c r="T458" s="37">
        <f>[1]consoCURRENT!W9573</f>
        <v>285530.57999999996</v>
      </c>
      <c r="U458" s="37">
        <f>[1]consoCURRENT!X9573</f>
        <v>295491.46000000002</v>
      </c>
      <c r="V458" s="37">
        <f>[1]consoCURRENT!Y9573</f>
        <v>1374505.9300000002</v>
      </c>
      <c r="W458" s="37">
        <f>[1]consoCURRENT!Z9573</f>
        <v>-720568.33000000007</v>
      </c>
      <c r="X458" s="37">
        <f>[1]consoCURRENT!AA9573</f>
        <v>462114.84</v>
      </c>
      <c r="Y458" s="37">
        <f>[1]consoCURRENT!AB9573</f>
        <v>1868453.49</v>
      </c>
      <c r="Z458" s="37">
        <f>SUM(M458:Y458)</f>
        <v>5586000</v>
      </c>
      <c r="AA458" s="37">
        <f>B458-Z458</f>
        <v>0</v>
      </c>
      <c r="AB458" s="42">
        <f>Z458/B458</f>
        <v>1</v>
      </c>
      <c r="AC458" s="38"/>
    </row>
    <row r="459" spans="1:29" s="39" customFormat="1" ht="18" customHeight="1" x14ac:dyDescent="0.3">
      <c r="A459" s="41" t="s">
        <v>37</v>
      </c>
      <c r="B459" s="37">
        <f>[1]consoCURRENT!E9685</f>
        <v>15025000</v>
      </c>
      <c r="C459" s="37">
        <f>[1]consoCURRENT!F9685</f>
        <v>0</v>
      </c>
      <c r="D459" s="37">
        <f>[1]consoCURRENT!G9685</f>
        <v>0</v>
      </c>
      <c r="E459" s="37">
        <f>[1]consoCURRENT!H9685</f>
        <v>5861143.4799999986</v>
      </c>
      <c r="F459" s="37">
        <f>[1]consoCURRENT!I9685</f>
        <v>3064991.53</v>
      </c>
      <c r="G459" s="37">
        <f>[1]consoCURRENT!J9685</f>
        <v>3253755.67</v>
      </c>
      <c r="H459" s="37">
        <f>[1]consoCURRENT!K9685</f>
        <v>2845109.32</v>
      </c>
      <c r="I459" s="37">
        <f>[1]consoCURRENT!L9685</f>
        <v>0</v>
      </c>
      <c r="J459" s="37">
        <f>[1]consoCURRENT!M9685</f>
        <v>0</v>
      </c>
      <c r="K459" s="37">
        <f>[1]consoCURRENT!N9685</f>
        <v>0</v>
      </c>
      <c r="L459" s="37">
        <f>[1]consoCURRENT!O9685</f>
        <v>0</v>
      </c>
      <c r="M459" s="37">
        <f>[1]consoCURRENT!P9685</f>
        <v>0</v>
      </c>
      <c r="N459" s="37">
        <f>[1]consoCURRENT!Q9685</f>
        <v>1519988.5099999998</v>
      </c>
      <c r="O459" s="37">
        <f>[1]consoCURRENT!R9685</f>
        <v>2508376.1</v>
      </c>
      <c r="P459" s="37">
        <f>[1]consoCURRENT!S9685</f>
        <v>1832778.87</v>
      </c>
      <c r="Q459" s="37">
        <f>[1]consoCURRENT!T9685</f>
        <v>2549993.14</v>
      </c>
      <c r="R459" s="37">
        <f>[1]consoCURRENT!U9685</f>
        <v>1094203.78</v>
      </c>
      <c r="S459" s="37">
        <f>[1]consoCURRENT!V9685</f>
        <v>-579205.39000000013</v>
      </c>
      <c r="T459" s="37">
        <f>[1]consoCURRENT!W9685</f>
        <v>713244.53999999992</v>
      </c>
      <c r="U459" s="37">
        <f>[1]consoCURRENT!X9685</f>
        <v>1696219.72</v>
      </c>
      <c r="V459" s="37">
        <f>[1]consoCURRENT!Y9685</f>
        <v>844291.41</v>
      </c>
      <c r="W459" s="37">
        <f>[1]consoCURRENT!Z9685</f>
        <v>2420285.04</v>
      </c>
      <c r="X459" s="37">
        <f>[1]consoCURRENT!AA9685</f>
        <v>-220420.5</v>
      </c>
      <c r="Y459" s="37">
        <f>[1]consoCURRENT!AB9685</f>
        <v>645244.78</v>
      </c>
      <c r="Z459" s="37">
        <f t="shared" ref="Z459:Z461" si="375">SUM(M459:Y459)</f>
        <v>15024999.999999998</v>
      </c>
      <c r="AA459" s="37">
        <f t="shared" ref="AA459:AA461" si="376">B459-Z459</f>
        <v>0</v>
      </c>
      <c r="AB459" s="42">
        <f t="shared" ref="AB459:AB464" si="377">Z459/B459</f>
        <v>0.99999999999999989</v>
      </c>
      <c r="AC459" s="38"/>
    </row>
    <row r="460" spans="1:29" s="39" customFormat="1" ht="18" customHeight="1" x14ac:dyDescent="0.3">
      <c r="A460" s="41" t="s">
        <v>38</v>
      </c>
      <c r="B460" s="37">
        <f>[1]consoCURRENT!E9691</f>
        <v>0</v>
      </c>
      <c r="C460" s="37">
        <f>[1]consoCURRENT!F9691</f>
        <v>0</v>
      </c>
      <c r="D460" s="37">
        <f>[1]consoCURRENT!G9691</f>
        <v>0</v>
      </c>
      <c r="E460" s="37">
        <f>[1]consoCURRENT!H9691</f>
        <v>0</v>
      </c>
      <c r="F460" s="37">
        <f>[1]consoCURRENT!I9691</f>
        <v>0</v>
      </c>
      <c r="G460" s="37">
        <f>[1]consoCURRENT!J9691</f>
        <v>0</v>
      </c>
      <c r="H460" s="37">
        <f>[1]consoCURRENT!K9691</f>
        <v>0</v>
      </c>
      <c r="I460" s="37">
        <f>[1]consoCURRENT!L9691</f>
        <v>0</v>
      </c>
      <c r="J460" s="37">
        <f>[1]consoCURRENT!M9691</f>
        <v>0</v>
      </c>
      <c r="K460" s="37">
        <f>[1]consoCURRENT!N9691</f>
        <v>0</v>
      </c>
      <c r="L460" s="37">
        <f>[1]consoCURRENT!O9691</f>
        <v>0</v>
      </c>
      <c r="M460" s="37">
        <f>[1]consoCURRENT!P9691</f>
        <v>0</v>
      </c>
      <c r="N460" s="37">
        <f>[1]consoCURRENT!Q9691</f>
        <v>0</v>
      </c>
      <c r="O460" s="37">
        <f>[1]consoCURRENT!R9691</f>
        <v>0</v>
      </c>
      <c r="P460" s="37">
        <f>[1]consoCURRENT!S9691</f>
        <v>0</v>
      </c>
      <c r="Q460" s="37">
        <f>[1]consoCURRENT!T9691</f>
        <v>0</v>
      </c>
      <c r="R460" s="37">
        <f>[1]consoCURRENT!U9691</f>
        <v>0</v>
      </c>
      <c r="S460" s="37">
        <f>[1]consoCURRENT!V9691</f>
        <v>0</v>
      </c>
      <c r="T460" s="37">
        <f>[1]consoCURRENT!W9691</f>
        <v>0</v>
      </c>
      <c r="U460" s="37">
        <f>[1]consoCURRENT!X9691</f>
        <v>0</v>
      </c>
      <c r="V460" s="37">
        <f>[1]consoCURRENT!Y9691</f>
        <v>0</v>
      </c>
      <c r="W460" s="37">
        <f>[1]consoCURRENT!Z9691</f>
        <v>0</v>
      </c>
      <c r="X460" s="37">
        <f>[1]consoCURRENT!AA9691</f>
        <v>0</v>
      </c>
      <c r="Y460" s="37">
        <f>[1]consoCURRENT!AB9691</f>
        <v>0</v>
      </c>
      <c r="Z460" s="37">
        <f t="shared" si="375"/>
        <v>0</v>
      </c>
      <c r="AA460" s="37">
        <f t="shared" si="376"/>
        <v>0</v>
      </c>
      <c r="AB460" s="42"/>
      <c r="AC460" s="38"/>
    </row>
    <row r="461" spans="1:29" s="39" customFormat="1" ht="18" customHeight="1" x14ac:dyDescent="0.3">
      <c r="A461" s="41" t="s">
        <v>39</v>
      </c>
      <c r="B461" s="37">
        <f>[1]consoCURRENT!E9720</f>
        <v>1243000</v>
      </c>
      <c r="C461" s="37">
        <f>[1]consoCURRENT!F9720</f>
        <v>0</v>
      </c>
      <c r="D461" s="37">
        <f>[1]consoCURRENT!G9720</f>
        <v>0</v>
      </c>
      <c r="E461" s="37">
        <f>[1]consoCURRENT!H9720</f>
        <v>927200</v>
      </c>
      <c r="F461" s="37">
        <f>[1]consoCURRENT!I9720</f>
        <v>107500</v>
      </c>
      <c r="G461" s="37">
        <f>[1]consoCURRENT!J9720</f>
        <v>208300</v>
      </c>
      <c r="H461" s="37">
        <f>[1]consoCURRENT!K9720</f>
        <v>0</v>
      </c>
      <c r="I461" s="37">
        <f>[1]consoCURRENT!L9720</f>
        <v>0</v>
      </c>
      <c r="J461" s="37">
        <f>[1]consoCURRENT!M9720</f>
        <v>0</v>
      </c>
      <c r="K461" s="37">
        <f>[1]consoCURRENT!N9720</f>
        <v>0</v>
      </c>
      <c r="L461" s="37">
        <f>[1]consoCURRENT!O9720</f>
        <v>0</v>
      </c>
      <c r="M461" s="37">
        <f>[1]consoCURRENT!P9720</f>
        <v>0</v>
      </c>
      <c r="N461" s="37">
        <f>[1]consoCURRENT!Q9720</f>
        <v>0</v>
      </c>
      <c r="O461" s="37">
        <f>[1]consoCURRENT!R9720</f>
        <v>0</v>
      </c>
      <c r="P461" s="37">
        <f>[1]consoCURRENT!S9720</f>
        <v>927200</v>
      </c>
      <c r="Q461" s="37">
        <f>[1]consoCURRENT!T9720</f>
        <v>0</v>
      </c>
      <c r="R461" s="37">
        <f>[1]consoCURRENT!U9720</f>
        <v>0</v>
      </c>
      <c r="S461" s="37">
        <f>[1]consoCURRENT!V9720</f>
        <v>107500</v>
      </c>
      <c r="T461" s="37">
        <f>[1]consoCURRENT!W9720</f>
        <v>0</v>
      </c>
      <c r="U461" s="37">
        <f>[1]consoCURRENT!X9720</f>
        <v>200800</v>
      </c>
      <c r="V461" s="37">
        <f>[1]consoCURRENT!Y9720</f>
        <v>7500</v>
      </c>
      <c r="W461" s="37">
        <f>[1]consoCURRENT!Z9720</f>
        <v>0</v>
      </c>
      <c r="X461" s="37">
        <f>[1]consoCURRENT!AA9720</f>
        <v>0</v>
      </c>
      <c r="Y461" s="37">
        <f>[1]consoCURRENT!AB9720</f>
        <v>0</v>
      </c>
      <c r="Z461" s="37">
        <f t="shared" si="375"/>
        <v>1243000</v>
      </c>
      <c r="AA461" s="37">
        <f t="shared" si="376"/>
        <v>0</v>
      </c>
      <c r="AB461" s="42">
        <f t="shared" ref="AB461" si="378">Z461/B461</f>
        <v>1</v>
      </c>
      <c r="AC461" s="38"/>
    </row>
    <row r="462" spans="1:29" s="39" customFormat="1" ht="18" customHeight="1" x14ac:dyDescent="0.3">
      <c r="A462" s="43" t="s">
        <v>40</v>
      </c>
      <c r="B462" s="44">
        <f>SUM(B458:B461)</f>
        <v>21854000</v>
      </c>
      <c r="C462" s="44">
        <f t="shared" ref="C462:AA462" si="379">SUM(C458:C461)</f>
        <v>0</v>
      </c>
      <c r="D462" s="44">
        <f t="shared" si="379"/>
        <v>0</v>
      </c>
      <c r="E462" s="44">
        <f t="shared" si="379"/>
        <v>7693256.9299999988</v>
      </c>
      <c r="F462" s="44">
        <f t="shared" si="379"/>
        <v>4288050.1099999994</v>
      </c>
      <c r="G462" s="44">
        <f t="shared" si="379"/>
        <v>5417583.6399999997</v>
      </c>
      <c r="H462" s="44">
        <f t="shared" si="379"/>
        <v>4455109.32</v>
      </c>
      <c r="I462" s="44">
        <f t="shared" si="379"/>
        <v>0</v>
      </c>
      <c r="J462" s="44">
        <f t="shared" si="379"/>
        <v>0</v>
      </c>
      <c r="K462" s="44">
        <f t="shared" si="379"/>
        <v>0</v>
      </c>
      <c r="L462" s="44">
        <f t="shared" si="379"/>
        <v>0</v>
      </c>
      <c r="M462" s="44">
        <f t="shared" si="379"/>
        <v>0</v>
      </c>
      <c r="N462" s="44">
        <f t="shared" si="379"/>
        <v>1785349.6899999997</v>
      </c>
      <c r="O462" s="44">
        <f t="shared" si="379"/>
        <v>2846010.9</v>
      </c>
      <c r="P462" s="44">
        <f t="shared" si="379"/>
        <v>3061896.3400000003</v>
      </c>
      <c r="Q462" s="44">
        <f t="shared" si="379"/>
        <v>2845906.64</v>
      </c>
      <c r="R462" s="44">
        <f t="shared" si="379"/>
        <v>1618884.44</v>
      </c>
      <c r="S462" s="44">
        <f t="shared" si="379"/>
        <v>-176740.97000000015</v>
      </c>
      <c r="T462" s="44">
        <f t="shared" si="379"/>
        <v>998775.11999999988</v>
      </c>
      <c r="U462" s="44">
        <f t="shared" si="379"/>
        <v>2192511.1799999997</v>
      </c>
      <c r="V462" s="44">
        <f t="shared" si="379"/>
        <v>2226297.3400000003</v>
      </c>
      <c r="W462" s="44">
        <f t="shared" si="379"/>
        <v>1699716.71</v>
      </c>
      <c r="X462" s="44">
        <f t="shared" si="379"/>
        <v>241694.34000000003</v>
      </c>
      <c r="Y462" s="44">
        <f t="shared" si="379"/>
        <v>2513698.27</v>
      </c>
      <c r="Z462" s="44">
        <f t="shared" si="379"/>
        <v>21854000</v>
      </c>
      <c r="AA462" s="44">
        <f t="shared" si="379"/>
        <v>0</v>
      </c>
      <c r="AB462" s="45">
        <f t="shared" si="377"/>
        <v>1</v>
      </c>
      <c r="AC462" s="38"/>
    </row>
    <row r="463" spans="1:29" s="39" customFormat="1" ht="18" customHeight="1" x14ac:dyDescent="0.3">
      <c r="A463" s="46" t="s">
        <v>41</v>
      </c>
      <c r="B463" s="37">
        <f>[1]consoCURRENT!E9724</f>
        <v>71000</v>
      </c>
      <c r="C463" s="37">
        <f>[1]consoCURRENT!F9724</f>
        <v>0</v>
      </c>
      <c r="D463" s="37">
        <f>[1]consoCURRENT!G9724</f>
        <v>0</v>
      </c>
      <c r="E463" s="37">
        <f>[1]consoCURRENT!H9724</f>
        <v>17975.260000000002</v>
      </c>
      <c r="F463" s="37">
        <f>[1]consoCURRENT!I9724</f>
        <v>18009</v>
      </c>
      <c r="G463" s="37">
        <f>[1]consoCURRENT!J9724</f>
        <v>18009</v>
      </c>
      <c r="H463" s="37">
        <f>[1]consoCURRENT!K9724</f>
        <v>17006.739999999998</v>
      </c>
      <c r="I463" s="37">
        <f>[1]consoCURRENT!L9724</f>
        <v>0</v>
      </c>
      <c r="J463" s="37">
        <f>[1]consoCURRENT!M9724</f>
        <v>0</v>
      </c>
      <c r="K463" s="37">
        <f>[1]consoCURRENT!N9724</f>
        <v>0</v>
      </c>
      <c r="L463" s="37">
        <f>[1]consoCURRENT!O9724</f>
        <v>0</v>
      </c>
      <c r="M463" s="37">
        <f>[1]consoCURRENT!P9724</f>
        <v>0</v>
      </c>
      <c r="N463" s="37">
        <f>[1]consoCURRENT!Q9724</f>
        <v>5969.26</v>
      </c>
      <c r="O463" s="37">
        <f>[1]consoCURRENT!R9724</f>
        <v>6003</v>
      </c>
      <c r="P463" s="37">
        <f>[1]consoCURRENT!S9724</f>
        <v>6003</v>
      </c>
      <c r="Q463" s="37">
        <f>[1]consoCURRENT!T9724</f>
        <v>6003</v>
      </c>
      <c r="R463" s="37">
        <f>[1]consoCURRENT!U9724</f>
        <v>6003</v>
      </c>
      <c r="S463" s="37">
        <f>[1]consoCURRENT!V9724</f>
        <v>6003</v>
      </c>
      <c r="T463" s="37">
        <f>[1]consoCURRENT!W9724</f>
        <v>6003</v>
      </c>
      <c r="U463" s="37">
        <f>[1]consoCURRENT!X9724</f>
        <v>6003</v>
      </c>
      <c r="V463" s="37">
        <f>[1]consoCURRENT!Y9724</f>
        <v>6003</v>
      </c>
      <c r="W463" s="37">
        <f>[1]consoCURRENT!Z9724</f>
        <v>6003</v>
      </c>
      <c r="X463" s="37">
        <f>[1]consoCURRENT!AA9724</f>
        <v>6003</v>
      </c>
      <c r="Y463" s="37">
        <f>[1]consoCURRENT!AB9724</f>
        <v>5000.74</v>
      </c>
      <c r="Z463" s="37">
        <f t="shared" ref="Z463" si="380">SUM(M463:Y463)</f>
        <v>71000.000000000015</v>
      </c>
      <c r="AA463" s="37">
        <f t="shared" ref="AA463" si="381">B463-Z463</f>
        <v>0</v>
      </c>
      <c r="AB463" s="42">
        <f t="shared" si="377"/>
        <v>1.0000000000000002</v>
      </c>
      <c r="AC463" s="38"/>
    </row>
    <row r="464" spans="1:29" s="39" customFormat="1" ht="18" customHeight="1" x14ac:dyDescent="0.3">
      <c r="A464" s="43" t="s">
        <v>42</v>
      </c>
      <c r="B464" s="44">
        <f>B463+B462</f>
        <v>21925000</v>
      </c>
      <c r="C464" s="44">
        <f t="shared" ref="C464:AA464" si="382">C463+C462</f>
        <v>0</v>
      </c>
      <c r="D464" s="44">
        <f t="shared" si="382"/>
        <v>0</v>
      </c>
      <c r="E464" s="44">
        <f t="shared" si="382"/>
        <v>7711232.1899999985</v>
      </c>
      <c r="F464" s="44">
        <f t="shared" si="382"/>
        <v>4306059.1099999994</v>
      </c>
      <c r="G464" s="44">
        <f t="shared" si="382"/>
        <v>5435592.6399999997</v>
      </c>
      <c r="H464" s="44">
        <f t="shared" si="382"/>
        <v>4472116.0600000005</v>
      </c>
      <c r="I464" s="44">
        <f t="shared" si="382"/>
        <v>0</v>
      </c>
      <c r="J464" s="44">
        <f t="shared" si="382"/>
        <v>0</v>
      </c>
      <c r="K464" s="44">
        <f t="shared" si="382"/>
        <v>0</v>
      </c>
      <c r="L464" s="44">
        <f t="shared" si="382"/>
        <v>0</v>
      </c>
      <c r="M464" s="44">
        <f t="shared" si="382"/>
        <v>0</v>
      </c>
      <c r="N464" s="44">
        <f t="shared" si="382"/>
        <v>1791318.9499999997</v>
      </c>
      <c r="O464" s="44">
        <f t="shared" si="382"/>
        <v>2852013.9</v>
      </c>
      <c r="P464" s="44">
        <f t="shared" si="382"/>
        <v>3067899.3400000003</v>
      </c>
      <c r="Q464" s="44">
        <f t="shared" si="382"/>
        <v>2851909.64</v>
      </c>
      <c r="R464" s="44">
        <f t="shared" si="382"/>
        <v>1624887.44</v>
      </c>
      <c r="S464" s="44">
        <f t="shared" si="382"/>
        <v>-170737.97000000015</v>
      </c>
      <c r="T464" s="44">
        <f t="shared" si="382"/>
        <v>1004778.1199999999</v>
      </c>
      <c r="U464" s="44">
        <f t="shared" si="382"/>
        <v>2198514.1799999997</v>
      </c>
      <c r="V464" s="44">
        <f t="shared" si="382"/>
        <v>2232300.3400000003</v>
      </c>
      <c r="W464" s="44">
        <f t="shared" si="382"/>
        <v>1705719.71</v>
      </c>
      <c r="X464" s="44">
        <f t="shared" si="382"/>
        <v>247697.34000000003</v>
      </c>
      <c r="Y464" s="44">
        <f t="shared" si="382"/>
        <v>2518699.0100000002</v>
      </c>
      <c r="Z464" s="44">
        <f t="shared" si="382"/>
        <v>21925000</v>
      </c>
      <c r="AA464" s="44">
        <f t="shared" si="382"/>
        <v>0</v>
      </c>
      <c r="AB464" s="45">
        <f t="shared" si="377"/>
        <v>1</v>
      </c>
      <c r="AC464" s="47"/>
    </row>
    <row r="465" spans="1:29" s="39" customFormat="1" ht="15" customHeight="1" x14ac:dyDescent="0.3">
      <c r="A465" s="36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8"/>
    </row>
    <row r="466" spans="1:29" s="39" customFormat="1" ht="15" customHeight="1" x14ac:dyDescent="0.3">
      <c r="A466" s="36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8"/>
    </row>
    <row r="467" spans="1:29" s="39" customFormat="1" ht="15" customHeight="1" x14ac:dyDescent="0.35">
      <c r="A467" s="40" t="s">
        <v>74</v>
      </c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8"/>
    </row>
    <row r="468" spans="1:29" s="39" customFormat="1" ht="18" customHeight="1" x14ac:dyDescent="0.3">
      <c r="A468" s="41" t="s">
        <v>36</v>
      </c>
      <c r="B468" s="37">
        <f>[1]consoCURRENT!E9784</f>
        <v>0</v>
      </c>
      <c r="C468" s="37">
        <f>[1]consoCURRENT!F9784</f>
        <v>0</v>
      </c>
      <c r="D468" s="37">
        <f>[1]consoCURRENT!G9784</f>
        <v>0</v>
      </c>
      <c r="E468" s="37">
        <f>[1]consoCURRENT!H9784</f>
        <v>0</v>
      </c>
      <c r="F468" s="37">
        <f>[1]consoCURRENT!I9784</f>
        <v>0</v>
      </c>
      <c r="G468" s="37">
        <f>[1]consoCURRENT!J9784</f>
        <v>0</v>
      </c>
      <c r="H468" s="37">
        <f>[1]consoCURRENT!K9784</f>
        <v>0</v>
      </c>
      <c r="I468" s="37">
        <f>[1]consoCURRENT!L9784</f>
        <v>0</v>
      </c>
      <c r="J468" s="37">
        <f>[1]consoCURRENT!M9784</f>
        <v>0</v>
      </c>
      <c r="K468" s="37">
        <f>[1]consoCURRENT!N9784</f>
        <v>0</v>
      </c>
      <c r="L468" s="37">
        <f>[1]consoCURRENT!O9784</f>
        <v>0</v>
      </c>
      <c r="M468" s="37">
        <f>[1]consoCURRENT!P9784</f>
        <v>0</v>
      </c>
      <c r="N468" s="37">
        <f>[1]consoCURRENT!Q9784</f>
        <v>0</v>
      </c>
      <c r="O468" s="37">
        <f>[1]consoCURRENT!R9784</f>
        <v>0</v>
      </c>
      <c r="P468" s="37">
        <f>[1]consoCURRENT!S9784</f>
        <v>0</v>
      </c>
      <c r="Q468" s="37">
        <f>[1]consoCURRENT!T9784</f>
        <v>0</v>
      </c>
      <c r="R468" s="37">
        <f>[1]consoCURRENT!U9784</f>
        <v>0</v>
      </c>
      <c r="S468" s="37">
        <f>[1]consoCURRENT!V9784</f>
        <v>0</v>
      </c>
      <c r="T468" s="37">
        <f>[1]consoCURRENT!W9784</f>
        <v>0</v>
      </c>
      <c r="U468" s="37">
        <f>[1]consoCURRENT!X9784</f>
        <v>0</v>
      </c>
      <c r="V468" s="37">
        <f>[1]consoCURRENT!Y9784</f>
        <v>0</v>
      </c>
      <c r="W468" s="37">
        <f>[1]consoCURRENT!Z9784</f>
        <v>0</v>
      </c>
      <c r="X468" s="37">
        <f>[1]consoCURRENT!AA9784</f>
        <v>0</v>
      </c>
      <c r="Y468" s="37">
        <f>[1]consoCURRENT!AB9784</f>
        <v>0</v>
      </c>
      <c r="Z468" s="37">
        <f>[1]consoCURRENT!AC9784</f>
        <v>0</v>
      </c>
      <c r="AA468" s="37">
        <f>B468-Z468</f>
        <v>0</v>
      </c>
      <c r="AB468" s="42"/>
      <c r="AC468" s="38"/>
    </row>
    <row r="469" spans="1:29" s="39" customFormat="1" ht="18" customHeight="1" x14ac:dyDescent="0.3">
      <c r="A469" s="41" t="s">
        <v>37</v>
      </c>
      <c r="B469" s="37">
        <f>[1]consoCURRENT!E9896</f>
        <v>12189000</v>
      </c>
      <c r="C469" s="37">
        <f>[1]consoCURRENT!F9896</f>
        <v>4158704.4700000007</v>
      </c>
      <c r="D469" s="37">
        <f>[1]consoCURRENT!G9896</f>
        <v>-8030295.5299999993</v>
      </c>
      <c r="E469" s="37">
        <f>[1]consoCURRENT!H9896</f>
        <v>677167.56</v>
      </c>
      <c r="F469" s="37">
        <f>[1]consoCURRENT!I9896</f>
        <v>1840389.42</v>
      </c>
      <c r="G469" s="37">
        <f>[1]consoCURRENT!J9896</f>
        <v>2802245.81</v>
      </c>
      <c r="H469" s="37">
        <f>[1]consoCURRENT!K9896</f>
        <v>5682138.1099999994</v>
      </c>
      <c r="I469" s="37">
        <f>[1]consoCURRENT!L9896</f>
        <v>654558.4</v>
      </c>
      <c r="J469" s="37">
        <f>[1]consoCURRENT!M9896</f>
        <v>1823278.67</v>
      </c>
      <c r="K469" s="37">
        <f>[1]consoCURRENT!N9896</f>
        <v>1752038.1800000002</v>
      </c>
      <c r="L469" s="37">
        <f>[1]consoCURRENT!O9896</f>
        <v>2645325.11</v>
      </c>
      <c r="M469" s="37">
        <f>[1]consoCURRENT!P9896</f>
        <v>6875200.3599999994</v>
      </c>
      <c r="N469" s="37">
        <f>[1]consoCURRENT!Q9896</f>
        <v>0</v>
      </c>
      <c r="O469" s="37">
        <f>[1]consoCURRENT!R9896</f>
        <v>22609.16</v>
      </c>
      <c r="P469" s="37">
        <f>[1]consoCURRENT!S9896</f>
        <v>0</v>
      </c>
      <c r="Q469" s="37">
        <f>[1]consoCURRENT!T9896</f>
        <v>0</v>
      </c>
      <c r="R469" s="37">
        <f>[1]consoCURRENT!U9896</f>
        <v>1710.75</v>
      </c>
      <c r="S469" s="37">
        <f>[1]consoCURRENT!V9896</f>
        <v>15400</v>
      </c>
      <c r="T469" s="37">
        <f>[1]consoCURRENT!W9896</f>
        <v>984100</v>
      </c>
      <c r="U469" s="37">
        <f>[1]consoCURRENT!X9896</f>
        <v>17492.63</v>
      </c>
      <c r="V469" s="37">
        <f>[1]consoCURRENT!Y9896</f>
        <v>48615</v>
      </c>
      <c r="W469" s="37">
        <f>[1]consoCURRENT!Z9896</f>
        <v>0</v>
      </c>
      <c r="X469" s="37">
        <f>[1]consoCURRENT!AA9896</f>
        <v>436813</v>
      </c>
      <c r="Y469" s="37">
        <f>[1]consoCURRENT!AB9896</f>
        <v>2600000</v>
      </c>
      <c r="Z469" s="37">
        <f t="shared" ref="Z469:Z471" si="383">SUM(M469:Y469)</f>
        <v>11001940.899999999</v>
      </c>
      <c r="AA469" s="37">
        <f t="shared" ref="AA469:AA471" si="384">B469-Z469</f>
        <v>1187059.1000000015</v>
      </c>
      <c r="AB469" s="42">
        <f t="shared" ref="AB469:AB474" si="385">Z469/B469</f>
        <v>0.9026122651571088</v>
      </c>
      <c r="AC469" s="38"/>
    </row>
    <row r="470" spans="1:29" s="39" customFormat="1" ht="18" customHeight="1" x14ac:dyDescent="0.3">
      <c r="A470" s="41" t="s">
        <v>38</v>
      </c>
      <c r="B470" s="37">
        <f>[1]consoCURRENT!E9902</f>
        <v>0</v>
      </c>
      <c r="C470" s="37">
        <f>[1]consoCURRENT!F9902</f>
        <v>0</v>
      </c>
      <c r="D470" s="37">
        <f>[1]consoCURRENT!G9902</f>
        <v>0</v>
      </c>
      <c r="E470" s="37">
        <f>[1]consoCURRENT!H9902</f>
        <v>0</v>
      </c>
      <c r="F470" s="37">
        <f>[1]consoCURRENT!I9902</f>
        <v>0</v>
      </c>
      <c r="G470" s="37">
        <f>[1]consoCURRENT!J9902</f>
        <v>0</v>
      </c>
      <c r="H470" s="37">
        <f>[1]consoCURRENT!K9902</f>
        <v>0</v>
      </c>
      <c r="I470" s="37">
        <f>[1]consoCURRENT!L9902</f>
        <v>0</v>
      </c>
      <c r="J470" s="37">
        <f>[1]consoCURRENT!M9902</f>
        <v>0</v>
      </c>
      <c r="K470" s="37">
        <f>[1]consoCURRENT!N9902</f>
        <v>0</v>
      </c>
      <c r="L470" s="37">
        <f>[1]consoCURRENT!O9902</f>
        <v>0</v>
      </c>
      <c r="M470" s="37">
        <f>[1]consoCURRENT!P9902</f>
        <v>0</v>
      </c>
      <c r="N470" s="37">
        <f>[1]consoCURRENT!Q9902</f>
        <v>0</v>
      </c>
      <c r="O470" s="37">
        <f>[1]consoCURRENT!R9902</f>
        <v>0</v>
      </c>
      <c r="P470" s="37">
        <f>[1]consoCURRENT!S9902</f>
        <v>0</v>
      </c>
      <c r="Q470" s="37">
        <f>[1]consoCURRENT!T9902</f>
        <v>0</v>
      </c>
      <c r="R470" s="37">
        <f>[1]consoCURRENT!U9902</f>
        <v>0</v>
      </c>
      <c r="S470" s="37">
        <f>[1]consoCURRENT!V9902</f>
        <v>0</v>
      </c>
      <c r="T470" s="37">
        <f>[1]consoCURRENT!W9902</f>
        <v>0</v>
      </c>
      <c r="U470" s="37">
        <f>[1]consoCURRENT!X9902</f>
        <v>0</v>
      </c>
      <c r="V470" s="37">
        <f>[1]consoCURRENT!Y9902</f>
        <v>0</v>
      </c>
      <c r="W470" s="37">
        <f>[1]consoCURRENT!Z9902</f>
        <v>0</v>
      </c>
      <c r="X470" s="37">
        <f>[1]consoCURRENT!AA9902</f>
        <v>0</v>
      </c>
      <c r="Y470" s="37">
        <f>[1]consoCURRENT!AB9902</f>
        <v>0</v>
      </c>
      <c r="Z470" s="37">
        <f t="shared" si="383"/>
        <v>0</v>
      </c>
      <c r="AA470" s="37">
        <f t="shared" si="384"/>
        <v>0</v>
      </c>
      <c r="AB470" s="42"/>
      <c r="AC470" s="38"/>
    </row>
    <row r="471" spans="1:29" s="39" customFormat="1" ht="18" customHeight="1" x14ac:dyDescent="0.3">
      <c r="A471" s="41" t="s">
        <v>39</v>
      </c>
      <c r="B471" s="37">
        <f>[1]consoCURRENT!E9931</f>
        <v>0</v>
      </c>
      <c r="C471" s="37">
        <f>[1]consoCURRENT!F9931</f>
        <v>0</v>
      </c>
      <c r="D471" s="37">
        <f>[1]consoCURRENT!G9931</f>
        <v>0</v>
      </c>
      <c r="E471" s="37">
        <f>[1]consoCURRENT!H9931</f>
        <v>0</v>
      </c>
      <c r="F471" s="37">
        <f>[1]consoCURRENT!I9931</f>
        <v>0</v>
      </c>
      <c r="G471" s="37">
        <f>[1]consoCURRENT!J9931</f>
        <v>0</v>
      </c>
      <c r="H471" s="37">
        <f>[1]consoCURRENT!K9931</f>
        <v>0</v>
      </c>
      <c r="I471" s="37">
        <f>[1]consoCURRENT!L9931</f>
        <v>0</v>
      </c>
      <c r="J471" s="37">
        <f>[1]consoCURRENT!M9931</f>
        <v>0</v>
      </c>
      <c r="K471" s="37">
        <f>[1]consoCURRENT!N9931</f>
        <v>0</v>
      </c>
      <c r="L471" s="37">
        <f>[1]consoCURRENT!O9931</f>
        <v>0</v>
      </c>
      <c r="M471" s="37">
        <f>[1]consoCURRENT!P9931</f>
        <v>0</v>
      </c>
      <c r="N471" s="37">
        <f>[1]consoCURRENT!Q9931</f>
        <v>0</v>
      </c>
      <c r="O471" s="37">
        <f>[1]consoCURRENT!R9931</f>
        <v>0</v>
      </c>
      <c r="P471" s="37">
        <f>[1]consoCURRENT!S9931</f>
        <v>0</v>
      </c>
      <c r="Q471" s="37">
        <f>[1]consoCURRENT!T9931</f>
        <v>0</v>
      </c>
      <c r="R471" s="37">
        <f>[1]consoCURRENT!U9931</f>
        <v>0</v>
      </c>
      <c r="S471" s="37">
        <f>[1]consoCURRENT!V9931</f>
        <v>0</v>
      </c>
      <c r="T471" s="37">
        <f>[1]consoCURRENT!W9931</f>
        <v>0</v>
      </c>
      <c r="U471" s="37">
        <f>[1]consoCURRENT!X9931</f>
        <v>0</v>
      </c>
      <c r="V471" s="37">
        <f>[1]consoCURRENT!Y9931</f>
        <v>0</v>
      </c>
      <c r="W471" s="37">
        <f>[1]consoCURRENT!Z9931</f>
        <v>0</v>
      </c>
      <c r="X471" s="37">
        <f>[1]consoCURRENT!AA9931</f>
        <v>0</v>
      </c>
      <c r="Y471" s="37">
        <f>[1]consoCURRENT!AB9931</f>
        <v>0</v>
      </c>
      <c r="Z471" s="37">
        <f t="shared" si="383"/>
        <v>0</v>
      </c>
      <c r="AA471" s="37">
        <f t="shared" si="384"/>
        <v>0</v>
      </c>
      <c r="AB471" s="42"/>
      <c r="AC471" s="38"/>
    </row>
    <row r="472" spans="1:29" s="39" customFormat="1" ht="18" customHeight="1" x14ac:dyDescent="0.3">
      <c r="A472" s="43" t="s">
        <v>40</v>
      </c>
      <c r="B472" s="44">
        <f>SUM(B468:B471)</f>
        <v>12189000</v>
      </c>
      <c r="C472" s="44">
        <f t="shared" ref="C472:AA472" si="386">SUM(C468:C471)</f>
        <v>4158704.4700000007</v>
      </c>
      <c r="D472" s="44">
        <f t="shared" si="386"/>
        <v>-8030295.5299999993</v>
      </c>
      <c r="E472" s="44">
        <f t="shared" si="386"/>
        <v>677167.56</v>
      </c>
      <c r="F472" s="44">
        <f t="shared" si="386"/>
        <v>1840389.42</v>
      </c>
      <c r="G472" s="44">
        <f t="shared" si="386"/>
        <v>2802245.81</v>
      </c>
      <c r="H472" s="44">
        <f t="shared" si="386"/>
        <v>5682138.1099999994</v>
      </c>
      <c r="I472" s="44">
        <f t="shared" si="386"/>
        <v>654558.4</v>
      </c>
      <c r="J472" s="44">
        <f t="shared" si="386"/>
        <v>1823278.67</v>
      </c>
      <c r="K472" s="44">
        <f t="shared" si="386"/>
        <v>1752038.1800000002</v>
      </c>
      <c r="L472" s="44">
        <f t="shared" si="386"/>
        <v>2645325.11</v>
      </c>
      <c r="M472" s="44">
        <f t="shared" si="386"/>
        <v>6875200.3599999994</v>
      </c>
      <c r="N472" s="44">
        <f t="shared" si="386"/>
        <v>0</v>
      </c>
      <c r="O472" s="44">
        <f t="shared" si="386"/>
        <v>22609.16</v>
      </c>
      <c r="P472" s="44">
        <f t="shared" si="386"/>
        <v>0</v>
      </c>
      <c r="Q472" s="44">
        <f t="shared" si="386"/>
        <v>0</v>
      </c>
      <c r="R472" s="44">
        <f t="shared" si="386"/>
        <v>1710.75</v>
      </c>
      <c r="S472" s="44">
        <f t="shared" si="386"/>
        <v>15400</v>
      </c>
      <c r="T472" s="44">
        <f t="shared" si="386"/>
        <v>984100</v>
      </c>
      <c r="U472" s="44">
        <f t="shared" si="386"/>
        <v>17492.63</v>
      </c>
      <c r="V472" s="44">
        <f t="shared" si="386"/>
        <v>48615</v>
      </c>
      <c r="W472" s="44">
        <f t="shared" si="386"/>
        <v>0</v>
      </c>
      <c r="X472" s="44">
        <f t="shared" si="386"/>
        <v>436813</v>
      </c>
      <c r="Y472" s="44">
        <f t="shared" si="386"/>
        <v>2600000</v>
      </c>
      <c r="Z472" s="44">
        <f t="shared" si="386"/>
        <v>11001940.899999999</v>
      </c>
      <c r="AA472" s="44">
        <f t="shared" si="386"/>
        <v>1187059.1000000015</v>
      </c>
      <c r="AB472" s="45">
        <f t="shared" si="385"/>
        <v>0.9026122651571088</v>
      </c>
      <c r="AC472" s="38"/>
    </row>
    <row r="473" spans="1:29" s="39" customFormat="1" ht="18" customHeight="1" x14ac:dyDescent="0.3">
      <c r="A473" s="46" t="s">
        <v>41</v>
      </c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42"/>
      <c r="AC473" s="38"/>
    </row>
    <row r="474" spans="1:29" s="39" customFormat="1" ht="18" customHeight="1" x14ac:dyDescent="0.3">
      <c r="A474" s="43" t="s">
        <v>42</v>
      </c>
      <c r="B474" s="44">
        <f>B473+B472</f>
        <v>12189000</v>
      </c>
      <c r="C474" s="44">
        <f t="shared" ref="C474:AA474" si="387">C473+C472</f>
        <v>4158704.4700000007</v>
      </c>
      <c r="D474" s="44">
        <f t="shared" si="387"/>
        <v>-8030295.5299999993</v>
      </c>
      <c r="E474" s="44">
        <f t="shared" si="387"/>
        <v>677167.56</v>
      </c>
      <c r="F474" s="44">
        <f t="shared" si="387"/>
        <v>1840389.42</v>
      </c>
      <c r="G474" s="44">
        <f t="shared" si="387"/>
        <v>2802245.81</v>
      </c>
      <c r="H474" s="44">
        <f t="shared" si="387"/>
        <v>5682138.1099999994</v>
      </c>
      <c r="I474" s="44">
        <f t="shared" si="387"/>
        <v>654558.4</v>
      </c>
      <c r="J474" s="44">
        <f t="shared" si="387"/>
        <v>1823278.67</v>
      </c>
      <c r="K474" s="44">
        <f t="shared" si="387"/>
        <v>1752038.1800000002</v>
      </c>
      <c r="L474" s="44">
        <f t="shared" si="387"/>
        <v>2645325.11</v>
      </c>
      <c r="M474" s="44">
        <f t="shared" si="387"/>
        <v>6875200.3599999994</v>
      </c>
      <c r="N474" s="44">
        <f t="shared" si="387"/>
        <v>0</v>
      </c>
      <c r="O474" s="44">
        <f t="shared" si="387"/>
        <v>22609.16</v>
      </c>
      <c r="P474" s="44">
        <f t="shared" si="387"/>
        <v>0</v>
      </c>
      <c r="Q474" s="44">
        <f t="shared" si="387"/>
        <v>0</v>
      </c>
      <c r="R474" s="44">
        <f t="shared" si="387"/>
        <v>1710.75</v>
      </c>
      <c r="S474" s="44">
        <f t="shared" si="387"/>
        <v>15400</v>
      </c>
      <c r="T474" s="44">
        <f t="shared" si="387"/>
        <v>984100</v>
      </c>
      <c r="U474" s="44">
        <f t="shared" si="387"/>
        <v>17492.63</v>
      </c>
      <c r="V474" s="44">
        <f t="shared" si="387"/>
        <v>48615</v>
      </c>
      <c r="W474" s="44">
        <f t="shared" si="387"/>
        <v>0</v>
      </c>
      <c r="X474" s="44">
        <f t="shared" si="387"/>
        <v>436813</v>
      </c>
      <c r="Y474" s="44">
        <f t="shared" si="387"/>
        <v>2600000</v>
      </c>
      <c r="Z474" s="44">
        <f t="shared" si="387"/>
        <v>11001940.899999999</v>
      </c>
      <c r="AA474" s="44">
        <f t="shared" si="387"/>
        <v>1187059.1000000015</v>
      </c>
      <c r="AB474" s="45">
        <f t="shared" si="385"/>
        <v>0.9026122651571088</v>
      </c>
      <c r="AC474" s="47"/>
    </row>
    <row r="475" spans="1:29" s="39" customFormat="1" ht="15" customHeight="1" x14ac:dyDescent="0.3">
      <c r="A475" s="36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8"/>
    </row>
    <row r="476" spans="1:29" s="39" customFormat="1" ht="15" customHeight="1" x14ac:dyDescent="0.3">
      <c r="A476" s="36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8"/>
    </row>
    <row r="477" spans="1:29" s="39" customFormat="1" ht="15" customHeight="1" x14ac:dyDescent="0.35">
      <c r="A477" s="40" t="s">
        <v>75</v>
      </c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8"/>
    </row>
    <row r="478" spans="1:29" s="39" customFormat="1" ht="18" customHeight="1" x14ac:dyDescent="0.3">
      <c r="A478" s="41" t="s">
        <v>36</v>
      </c>
      <c r="B478" s="37">
        <f>[1]consoCURRENT!E9995</f>
        <v>1499000</v>
      </c>
      <c r="C478" s="37">
        <f>[1]consoCURRENT!F9995</f>
        <v>1499000</v>
      </c>
      <c r="D478" s="37">
        <f>[1]consoCURRENT!G9995</f>
        <v>0</v>
      </c>
      <c r="E478" s="37">
        <f>[1]consoCURRENT!H9995</f>
        <v>0</v>
      </c>
      <c r="F478" s="37">
        <f>[1]consoCURRENT!I9995</f>
        <v>0</v>
      </c>
      <c r="G478" s="37">
        <f>[1]consoCURRENT!J9995</f>
        <v>0</v>
      </c>
      <c r="H478" s="37">
        <f>[1]consoCURRENT!K9995</f>
        <v>1490719</v>
      </c>
      <c r="I478" s="37">
        <f>[1]consoCURRENT!L9995</f>
        <v>0</v>
      </c>
      <c r="J478" s="37">
        <f>[1]consoCURRENT!M9995</f>
        <v>0</v>
      </c>
      <c r="K478" s="37">
        <f>[1]consoCURRENT!N9995</f>
        <v>0</v>
      </c>
      <c r="L478" s="37">
        <f>[1]consoCURRENT!O9995</f>
        <v>0</v>
      </c>
      <c r="M478" s="37">
        <f>[1]consoCURRENT!P9995</f>
        <v>0</v>
      </c>
      <c r="N478" s="37">
        <f>[1]consoCURRENT!Q9995</f>
        <v>0</v>
      </c>
      <c r="O478" s="37">
        <f>[1]consoCURRENT!R9995</f>
        <v>0</v>
      </c>
      <c r="P478" s="37">
        <f>[1]consoCURRENT!S9995</f>
        <v>0</v>
      </c>
      <c r="Q478" s="37">
        <f>[1]consoCURRENT!T9995</f>
        <v>0</v>
      </c>
      <c r="R478" s="37">
        <f>[1]consoCURRENT!U9995</f>
        <v>0</v>
      </c>
      <c r="S478" s="37">
        <f>[1]consoCURRENT!V9995</f>
        <v>0</v>
      </c>
      <c r="T478" s="37">
        <f>[1]consoCURRENT!W9995</f>
        <v>0</v>
      </c>
      <c r="U478" s="37">
        <f>[1]consoCURRENT!X9995</f>
        <v>0</v>
      </c>
      <c r="V478" s="37">
        <f>[1]consoCURRENT!Y9995</f>
        <v>0</v>
      </c>
      <c r="W478" s="37">
        <f>[1]consoCURRENT!Z9995</f>
        <v>0</v>
      </c>
      <c r="X478" s="37">
        <f>[1]consoCURRENT!AA9995</f>
        <v>1450000</v>
      </c>
      <c r="Y478" s="37">
        <f>[1]consoCURRENT!AB9995</f>
        <v>40719</v>
      </c>
      <c r="Z478" s="37">
        <f>SUM(M478:Y478)</f>
        <v>1490719</v>
      </c>
      <c r="AA478" s="37">
        <f>B478-Z478</f>
        <v>8281</v>
      </c>
      <c r="AB478" s="42">
        <f t="shared" ref="AB478:AB484" si="388">Z478/B478</f>
        <v>0.9944756504336224</v>
      </c>
      <c r="AC478" s="38"/>
    </row>
    <row r="479" spans="1:29" s="39" customFormat="1" ht="18" customHeight="1" x14ac:dyDescent="0.3">
      <c r="A479" s="41" t="s">
        <v>37</v>
      </c>
      <c r="B479" s="37">
        <f>[1]consoCURRENT!E10107</f>
        <v>1387704000</v>
      </c>
      <c r="C479" s="37">
        <f>[1]consoCURRENT!F10107</f>
        <v>47442130.190000057</v>
      </c>
      <c r="D479" s="37">
        <f>[1]consoCURRENT!G10107</f>
        <v>-1340261869.8099999</v>
      </c>
      <c r="E479" s="37">
        <f>[1]consoCURRENT!H10107</f>
        <v>54593912.500000007</v>
      </c>
      <c r="F479" s="37">
        <f>[1]consoCURRENT!I10107</f>
        <v>430926607.33999997</v>
      </c>
      <c r="G479" s="37">
        <f>[1]consoCURRENT!J10107</f>
        <v>534094842.71999991</v>
      </c>
      <c r="H479" s="37">
        <f>[1]consoCURRENT!K10107</f>
        <v>332586257.56999993</v>
      </c>
      <c r="I479" s="37">
        <f>[1]consoCURRENT!L10107</f>
        <v>48242495.390000008</v>
      </c>
      <c r="J479" s="37">
        <f>[1]consoCURRENT!M10107</f>
        <v>421249730.36999995</v>
      </c>
      <c r="K479" s="37">
        <f>[1]consoCURRENT!N10107</f>
        <v>529010009.42000002</v>
      </c>
      <c r="L479" s="37">
        <f>[1]consoCURRENT!O10107</f>
        <v>326231322.07999992</v>
      </c>
      <c r="M479" s="37">
        <f>[1]consoCURRENT!P10107</f>
        <v>1324733557.26</v>
      </c>
      <c r="N479" s="37">
        <f>[1]consoCURRENT!Q10107</f>
        <v>6183229.4000000004</v>
      </c>
      <c r="O479" s="37">
        <f>[1]consoCURRENT!R10107</f>
        <v>122048.00999999978</v>
      </c>
      <c r="P479" s="37">
        <f>[1]consoCURRENT!S10107</f>
        <v>46139.699999999968</v>
      </c>
      <c r="Q479" s="37">
        <f>[1]consoCURRENT!T10107</f>
        <v>343623.52</v>
      </c>
      <c r="R479" s="37">
        <f>[1]consoCURRENT!U10107</f>
        <v>1385457.6199999999</v>
      </c>
      <c r="S479" s="37">
        <f>[1]consoCURRENT!V10107</f>
        <v>7947795.8299999973</v>
      </c>
      <c r="T479" s="37">
        <f>[1]consoCURRENT!W10107</f>
        <v>1306460.6700000002</v>
      </c>
      <c r="U479" s="37">
        <f>[1]consoCURRENT!X10107</f>
        <v>2779071.98</v>
      </c>
      <c r="V479" s="37">
        <f>[1]consoCURRENT!Y10107</f>
        <v>999300.64999999991</v>
      </c>
      <c r="W479" s="37">
        <f>[1]consoCURRENT!Z10107</f>
        <v>1330998.99</v>
      </c>
      <c r="X479" s="37">
        <f>[1]consoCURRENT!AA10107</f>
        <v>1524521.93</v>
      </c>
      <c r="Y479" s="37">
        <f>[1]consoCURRENT!AB10107</f>
        <v>3499414.5700000003</v>
      </c>
      <c r="Z479" s="37">
        <f t="shared" ref="Z479:Z481" si="389">SUM(M479:Y479)</f>
        <v>1352201620.1300001</v>
      </c>
      <c r="AA479" s="37">
        <f t="shared" ref="AA479:AA481" si="390">B479-Z479</f>
        <v>35502379.869999886</v>
      </c>
      <c r="AB479" s="42">
        <f t="shared" si="388"/>
        <v>0.97441646066452225</v>
      </c>
      <c r="AC479" s="38"/>
    </row>
    <row r="480" spans="1:29" s="39" customFormat="1" ht="18" customHeight="1" x14ac:dyDescent="0.3">
      <c r="A480" s="41" t="s">
        <v>38</v>
      </c>
      <c r="B480" s="37">
        <f>[1]consoCURRENT!E10113</f>
        <v>0</v>
      </c>
      <c r="C480" s="37">
        <f>[1]consoCURRENT!F10113</f>
        <v>0</v>
      </c>
      <c r="D480" s="37">
        <f>[1]consoCURRENT!G10113</f>
        <v>0</v>
      </c>
      <c r="E480" s="37">
        <f>[1]consoCURRENT!H10113</f>
        <v>0</v>
      </c>
      <c r="F480" s="37">
        <f>[1]consoCURRENT!I10113</f>
        <v>0</v>
      </c>
      <c r="G480" s="37">
        <f>[1]consoCURRENT!J10113</f>
        <v>0</v>
      </c>
      <c r="H480" s="37">
        <f>[1]consoCURRENT!K10113</f>
        <v>0</v>
      </c>
      <c r="I480" s="37">
        <f>[1]consoCURRENT!L10113</f>
        <v>0</v>
      </c>
      <c r="J480" s="37">
        <f>[1]consoCURRENT!M10113</f>
        <v>0</v>
      </c>
      <c r="K480" s="37">
        <f>[1]consoCURRENT!N10113</f>
        <v>0</v>
      </c>
      <c r="L480" s="37">
        <f>[1]consoCURRENT!O10113</f>
        <v>0</v>
      </c>
      <c r="M480" s="37">
        <f>[1]consoCURRENT!P10113</f>
        <v>0</v>
      </c>
      <c r="N480" s="37">
        <f>[1]consoCURRENT!Q10113</f>
        <v>0</v>
      </c>
      <c r="O480" s="37">
        <f>[1]consoCURRENT!R10113</f>
        <v>0</v>
      </c>
      <c r="P480" s="37">
        <f>[1]consoCURRENT!S10113</f>
        <v>0</v>
      </c>
      <c r="Q480" s="37">
        <f>[1]consoCURRENT!T10113</f>
        <v>0</v>
      </c>
      <c r="R480" s="37">
        <f>[1]consoCURRENT!U10113</f>
        <v>0</v>
      </c>
      <c r="S480" s="37">
        <f>[1]consoCURRENT!V10113</f>
        <v>0</v>
      </c>
      <c r="T480" s="37">
        <f>[1]consoCURRENT!W10113</f>
        <v>0</v>
      </c>
      <c r="U480" s="37">
        <f>[1]consoCURRENT!X10113</f>
        <v>0</v>
      </c>
      <c r="V480" s="37">
        <f>[1]consoCURRENT!Y10113</f>
        <v>0</v>
      </c>
      <c r="W480" s="37">
        <f>[1]consoCURRENT!Z10113</f>
        <v>0</v>
      </c>
      <c r="X480" s="37">
        <f>[1]consoCURRENT!AA10113</f>
        <v>0</v>
      </c>
      <c r="Y480" s="37">
        <f>[1]consoCURRENT!AB10113</f>
        <v>0</v>
      </c>
      <c r="Z480" s="37">
        <f t="shared" si="389"/>
        <v>0</v>
      </c>
      <c r="AA480" s="37">
        <f t="shared" si="390"/>
        <v>0</v>
      </c>
      <c r="AB480" s="42"/>
      <c r="AC480" s="38"/>
    </row>
    <row r="481" spans="1:29" s="39" customFormat="1" ht="18" customHeight="1" x14ac:dyDescent="0.3">
      <c r="A481" s="41" t="s">
        <v>39</v>
      </c>
      <c r="B481" s="37">
        <f>[1]consoCURRENT!E10142</f>
        <v>0</v>
      </c>
      <c r="C481" s="37">
        <f>[1]consoCURRENT!F10142</f>
        <v>0</v>
      </c>
      <c r="D481" s="37">
        <f>[1]consoCURRENT!G10142</f>
        <v>0</v>
      </c>
      <c r="E481" s="37">
        <f>[1]consoCURRENT!H10142</f>
        <v>0</v>
      </c>
      <c r="F481" s="37">
        <f>[1]consoCURRENT!I10142</f>
        <v>0</v>
      </c>
      <c r="G481" s="37">
        <f>[1]consoCURRENT!J10142</f>
        <v>0</v>
      </c>
      <c r="H481" s="37">
        <f>[1]consoCURRENT!K10142</f>
        <v>0</v>
      </c>
      <c r="I481" s="37">
        <f>[1]consoCURRENT!L10142</f>
        <v>0</v>
      </c>
      <c r="J481" s="37">
        <f>[1]consoCURRENT!M10142</f>
        <v>0</v>
      </c>
      <c r="K481" s="37">
        <f>[1]consoCURRENT!N10142</f>
        <v>0</v>
      </c>
      <c r="L481" s="37">
        <f>[1]consoCURRENT!O10142</f>
        <v>0</v>
      </c>
      <c r="M481" s="37">
        <f>[1]consoCURRENT!P10142</f>
        <v>0</v>
      </c>
      <c r="N481" s="37">
        <f>[1]consoCURRENT!Q10142</f>
        <v>0</v>
      </c>
      <c r="O481" s="37">
        <f>[1]consoCURRENT!R10142</f>
        <v>0</v>
      </c>
      <c r="P481" s="37">
        <f>[1]consoCURRENT!S10142</f>
        <v>0</v>
      </c>
      <c r="Q481" s="37">
        <f>[1]consoCURRENT!T10142</f>
        <v>0</v>
      </c>
      <c r="R481" s="37">
        <f>[1]consoCURRENT!U10142</f>
        <v>0</v>
      </c>
      <c r="S481" s="37">
        <f>[1]consoCURRENT!V10142</f>
        <v>0</v>
      </c>
      <c r="T481" s="37">
        <f>[1]consoCURRENT!W10142</f>
        <v>0</v>
      </c>
      <c r="U481" s="37">
        <f>[1]consoCURRENT!X10142</f>
        <v>0</v>
      </c>
      <c r="V481" s="37">
        <f>[1]consoCURRENT!Y10142</f>
        <v>0</v>
      </c>
      <c r="W481" s="37">
        <f>[1]consoCURRENT!Z10142</f>
        <v>0</v>
      </c>
      <c r="X481" s="37">
        <f>[1]consoCURRENT!AA10142</f>
        <v>0</v>
      </c>
      <c r="Y481" s="37">
        <f>[1]consoCURRENT!AB10142</f>
        <v>0</v>
      </c>
      <c r="Z481" s="37">
        <f t="shared" si="389"/>
        <v>0</v>
      </c>
      <c r="AA481" s="37">
        <f t="shared" si="390"/>
        <v>0</v>
      </c>
      <c r="AB481" s="42"/>
      <c r="AC481" s="38"/>
    </row>
    <row r="482" spans="1:29" s="39" customFormat="1" ht="18" customHeight="1" x14ac:dyDescent="0.3">
      <c r="A482" s="43" t="s">
        <v>40</v>
      </c>
      <c r="B482" s="44">
        <f>SUM(B478:B481)</f>
        <v>1389203000</v>
      </c>
      <c r="C482" s="44">
        <f t="shared" ref="C482:AA482" si="391">SUM(C478:C481)</f>
        <v>48941130.190000057</v>
      </c>
      <c r="D482" s="44">
        <f t="shared" si="391"/>
        <v>-1340261869.8099999</v>
      </c>
      <c r="E482" s="44">
        <f t="shared" si="391"/>
        <v>54593912.500000007</v>
      </c>
      <c r="F482" s="44">
        <f t="shared" si="391"/>
        <v>430926607.33999997</v>
      </c>
      <c r="G482" s="44">
        <f t="shared" si="391"/>
        <v>534094842.71999991</v>
      </c>
      <c r="H482" s="44">
        <f t="shared" si="391"/>
        <v>334076976.56999993</v>
      </c>
      <c r="I482" s="44">
        <f t="shared" si="391"/>
        <v>48242495.390000008</v>
      </c>
      <c r="J482" s="44">
        <f t="shared" si="391"/>
        <v>421249730.36999995</v>
      </c>
      <c r="K482" s="44">
        <f t="shared" si="391"/>
        <v>529010009.42000002</v>
      </c>
      <c r="L482" s="44">
        <f t="shared" si="391"/>
        <v>326231322.07999992</v>
      </c>
      <c r="M482" s="44">
        <f t="shared" si="391"/>
        <v>1324733557.26</v>
      </c>
      <c r="N482" s="44">
        <f t="shared" si="391"/>
        <v>6183229.4000000004</v>
      </c>
      <c r="O482" s="44">
        <f t="shared" si="391"/>
        <v>122048.00999999978</v>
      </c>
      <c r="P482" s="44">
        <f t="shared" si="391"/>
        <v>46139.699999999968</v>
      </c>
      <c r="Q482" s="44">
        <f t="shared" si="391"/>
        <v>343623.52</v>
      </c>
      <c r="R482" s="44">
        <f t="shared" si="391"/>
        <v>1385457.6199999999</v>
      </c>
      <c r="S482" s="44">
        <f t="shared" si="391"/>
        <v>7947795.8299999973</v>
      </c>
      <c r="T482" s="44">
        <f t="shared" si="391"/>
        <v>1306460.6700000002</v>
      </c>
      <c r="U482" s="44">
        <f t="shared" si="391"/>
        <v>2779071.98</v>
      </c>
      <c r="V482" s="44">
        <f t="shared" si="391"/>
        <v>999300.64999999991</v>
      </c>
      <c r="W482" s="44">
        <f t="shared" si="391"/>
        <v>1330998.99</v>
      </c>
      <c r="X482" s="44">
        <f t="shared" si="391"/>
        <v>2974521.9299999997</v>
      </c>
      <c r="Y482" s="44">
        <f t="shared" si="391"/>
        <v>3540133.5700000003</v>
      </c>
      <c r="Z482" s="44">
        <f t="shared" si="391"/>
        <v>1353692339.1300001</v>
      </c>
      <c r="AA482" s="44">
        <f t="shared" si="391"/>
        <v>35510660.869999886</v>
      </c>
      <c r="AB482" s="45">
        <f t="shared" si="388"/>
        <v>0.97443810525171637</v>
      </c>
      <c r="AC482" s="38"/>
    </row>
    <row r="483" spans="1:29" s="39" customFormat="1" ht="18" customHeight="1" x14ac:dyDescent="0.3">
      <c r="A483" s="46" t="s">
        <v>41</v>
      </c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>
        <f t="shared" ref="AA483" si="392">B483-Z483</f>
        <v>0</v>
      </c>
      <c r="AB483" s="42"/>
      <c r="AC483" s="38"/>
    </row>
    <row r="484" spans="1:29" s="39" customFormat="1" ht="18" customHeight="1" x14ac:dyDescent="0.3">
      <c r="A484" s="43" t="s">
        <v>42</v>
      </c>
      <c r="B484" s="44">
        <f>B483+B482</f>
        <v>1389203000</v>
      </c>
      <c r="C484" s="44">
        <f t="shared" ref="C484:AA484" si="393">C483+C482</f>
        <v>48941130.190000057</v>
      </c>
      <c r="D484" s="44">
        <f t="shared" si="393"/>
        <v>-1340261869.8099999</v>
      </c>
      <c r="E484" s="44">
        <f t="shared" si="393"/>
        <v>54593912.500000007</v>
      </c>
      <c r="F484" s="44">
        <f t="shared" si="393"/>
        <v>430926607.33999997</v>
      </c>
      <c r="G484" s="44">
        <f t="shared" si="393"/>
        <v>534094842.71999991</v>
      </c>
      <c r="H484" s="44">
        <f t="shared" si="393"/>
        <v>334076976.56999993</v>
      </c>
      <c r="I484" s="44">
        <f t="shared" si="393"/>
        <v>48242495.390000008</v>
      </c>
      <c r="J484" s="44">
        <f t="shared" si="393"/>
        <v>421249730.36999995</v>
      </c>
      <c r="K484" s="44">
        <f t="shared" si="393"/>
        <v>529010009.42000002</v>
      </c>
      <c r="L484" s="44">
        <f t="shared" si="393"/>
        <v>326231322.07999992</v>
      </c>
      <c r="M484" s="44">
        <f t="shared" si="393"/>
        <v>1324733557.26</v>
      </c>
      <c r="N484" s="44">
        <f t="shared" si="393"/>
        <v>6183229.4000000004</v>
      </c>
      <c r="O484" s="44">
        <f t="shared" si="393"/>
        <v>122048.00999999978</v>
      </c>
      <c r="P484" s="44">
        <f t="shared" si="393"/>
        <v>46139.699999999968</v>
      </c>
      <c r="Q484" s="44">
        <f t="shared" si="393"/>
        <v>343623.52</v>
      </c>
      <c r="R484" s="44">
        <f t="shared" si="393"/>
        <v>1385457.6199999999</v>
      </c>
      <c r="S484" s="44">
        <f t="shared" si="393"/>
        <v>7947795.8299999973</v>
      </c>
      <c r="T484" s="44">
        <f t="shared" si="393"/>
        <v>1306460.6700000002</v>
      </c>
      <c r="U484" s="44">
        <f t="shared" si="393"/>
        <v>2779071.98</v>
      </c>
      <c r="V484" s="44">
        <f t="shared" si="393"/>
        <v>999300.64999999991</v>
      </c>
      <c r="W484" s="44">
        <f t="shared" si="393"/>
        <v>1330998.99</v>
      </c>
      <c r="X484" s="44">
        <f t="shared" si="393"/>
        <v>2974521.9299999997</v>
      </c>
      <c r="Y484" s="44">
        <f t="shared" si="393"/>
        <v>3540133.5700000003</v>
      </c>
      <c r="Z484" s="44">
        <f t="shared" si="393"/>
        <v>1353692339.1300001</v>
      </c>
      <c r="AA484" s="44">
        <f t="shared" si="393"/>
        <v>35510660.869999886</v>
      </c>
      <c r="AB484" s="45">
        <f t="shared" si="388"/>
        <v>0.97443810525171637</v>
      </c>
      <c r="AC484" s="47"/>
    </row>
    <row r="485" spans="1:29" s="39" customFormat="1" ht="15" customHeight="1" x14ac:dyDescent="0.3">
      <c r="A485" s="36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8"/>
    </row>
    <row r="486" spans="1:29" s="39" customFormat="1" ht="15" customHeight="1" x14ac:dyDescent="0.3">
      <c r="A486" s="36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8"/>
    </row>
    <row r="487" spans="1:29" s="39" customFormat="1" ht="15" customHeight="1" x14ac:dyDescent="0.35">
      <c r="A487" s="40" t="s">
        <v>76</v>
      </c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8"/>
    </row>
    <row r="488" spans="1:29" s="39" customFormat="1" ht="18" customHeight="1" x14ac:dyDescent="0.3">
      <c r="A488" s="41" t="s">
        <v>36</v>
      </c>
      <c r="B488" s="37">
        <f>[1]consoCURRENT!E10206</f>
        <v>0</v>
      </c>
      <c r="C488" s="37">
        <f>[1]consoCURRENT!F10206</f>
        <v>0</v>
      </c>
      <c r="D488" s="37">
        <f>[1]consoCURRENT!G10206</f>
        <v>0</v>
      </c>
      <c r="E488" s="37">
        <f>[1]consoCURRENT!H10206</f>
        <v>0</v>
      </c>
      <c r="F488" s="37">
        <f>[1]consoCURRENT!I10206</f>
        <v>0</v>
      </c>
      <c r="G488" s="37">
        <f>[1]consoCURRENT!J10206</f>
        <v>0</v>
      </c>
      <c r="H488" s="37">
        <f>[1]consoCURRENT!K10206</f>
        <v>0</v>
      </c>
      <c r="I488" s="37">
        <f>[1]consoCURRENT!L10206</f>
        <v>0</v>
      </c>
      <c r="J488" s="37">
        <f>[1]consoCURRENT!M10206</f>
        <v>0</v>
      </c>
      <c r="K488" s="37">
        <f>[1]consoCURRENT!N10206</f>
        <v>0</v>
      </c>
      <c r="L488" s="37">
        <f>[1]consoCURRENT!O10206</f>
        <v>0</v>
      </c>
      <c r="M488" s="37">
        <f>[1]consoCURRENT!P10206</f>
        <v>0</v>
      </c>
      <c r="N488" s="37">
        <f>[1]consoCURRENT!Q10206</f>
        <v>0</v>
      </c>
      <c r="O488" s="37">
        <f>[1]consoCURRENT!R10206</f>
        <v>0</v>
      </c>
      <c r="P488" s="37">
        <f>[1]consoCURRENT!S10206</f>
        <v>0</v>
      </c>
      <c r="Q488" s="37">
        <f>[1]consoCURRENT!T10206</f>
        <v>0</v>
      </c>
      <c r="R488" s="37">
        <f>[1]consoCURRENT!U10206</f>
        <v>0</v>
      </c>
      <c r="S488" s="37">
        <f>[1]consoCURRENT!V10206</f>
        <v>0</v>
      </c>
      <c r="T488" s="37">
        <f>[1]consoCURRENT!W10206</f>
        <v>0</v>
      </c>
      <c r="U488" s="37">
        <f>[1]consoCURRENT!X10206</f>
        <v>0</v>
      </c>
      <c r="V488" s="37">
        <f>[1]consoCURRENT!Y10206</f>
        <v>0</v>
      </c>
      <c r="W488" s="37">
        <f>[1]consoCURRENT!Z10206</f>
        <v>0</v>
      </c>
      <c r="X488" s="37">
        <f>[1]consoCURRENT!AA10206</f>
        <v>0</v>
      </c>
      <c r="Y488" s="37">
        <f>[1]consoCURRENT!AB10206</f>
        <v>0</v>
      </c>
      <c r="Z488" s="37">
        <f>SUM(M488:Y488)</f>
        <v>0</v>
      </c>
      <c r="AA488" s="37">
        <f>B488-Z488</f>
        <v>0</v>
      </c>
      <c r="AB488" s="42"/>
      <c r="AC488" s="38"/>
    </row>
    <row r="489" spans="1:29" s="39" customFormat="1" ht="18" customHeight="1" x14ac:dyDescent="0.3">
      <c r="A489" s="41" t="s">
        <v>37</v>
      </c>
      <c r="B489" s="37">
        <f>[1]consoCURRENT!E10318</f>
        <v>2137526000</v>
      </c>
      <c r="C489" s="37">
        <f>[1]consoCURRENT!F10318</f>
        <v>324854392.47000003</v>
      </c>
      <c r="D489" s="37">
        <f>[1]consoCURRENT!G10318</f>
        <v>-1812671607.53</v>
      </c>
      <c r="E489" s="37">
        <f>[1]consoCURRENT!H10318</f>
        <v>476628678.39000005</v>
      </c>
      <c r="F489" s="37">
        <f>[1]consoCURRENT!I10318</f>
        <v>605795614.53999996</v>
      </c>
      <c r="G489" s="37">
        <f>[1]consoCURRENT!J10318</f>
        <v>604424284.13000011</v>
      </c>
      <c r="H489" s="37">
        <f>[1]consoCURRENT!K10318</f>
        <v>286605752.32999998</v>
      </c>
      <c r="I489" s="37">
        <f>[1]consoCURRENT!L10318</f>
        <v>385700754.44</v>
      </c>
      <c r="J489" s="37">
        <f>[1]consoCURRENT!M10318</f>
        <v>509260555.63</v>
      </c>
      <c r="K489" s="37">
        <f>[1]consoCURRENT!N10318</f>
        <v>540516623.00000012</v>
      </c>
      <c r="L489" s="37">
        <f>[1]consoCURRENT!O10318</f>
        <v>274357911.33999997</v>
      </c>
      <c r="M489" s="37">
        <f>[1]consoCURRENT!P10318</f>
        <v>1709835844.4100001</v>
      </c>
      <c r="N489" s="37">
        <f>[1]consoCURRENT!Q10318</f>
        <v>28001467.25</v>
      </c>
      <c r="O489" s="37">
        <f>[1]consoCURRENT!R10318</f>
        <v>29638939.579999998</v>
      </c>
      <c r="P489" s="37">
        <f>[1]consoCURRENT!S10318</f>
        <v>33287517.119999997</v>
      </c>
      <c r="Q489" s="37">
        <f>[1]consoCURRENT!T10318</f>
        <v>23636661.240000002</v>
      </c>
      <c r="R489" s="37">
        <f>[1]consoCURRENT!U10318</f>
        <v>33079865.32</v>
      </c>
      <c r="S489" s="37">
        <f>[1]consoCURRENT!V10318</f>
        <v>39818532.350000001</v>
      </c>
      <c r="T489" s="37">
        <f>[1]consoCURRENT!W10318</f>
        <v>44797607.810000002</v>
      </c>
      <c r="U489" s="37">
        <f>[1]consoCURRENT!X10318</f>
        <v>14810691.860000003</v>
      </c>
      <c r="V489" s="37">
        <f>[1]consoCURRENT!Y10318</f>
        <v>4299361.459999999</v>
      </c>
      <c r="W489" s="37">
        <f>[1]consoCURRENT!Z10318</f>
        <v>1213147.3599999999</v>
      </c>
      <c r="X489" s="37">
        <f>[1]consoCURRENT!AA10318</f>
        <v>2174306.6900000004</v>
      </c>
      <c r="Y489" s="37">
        <f>[1]consoCURRENT!AB10318</f>
        <v>8860386.9400000013</v>
      </c>
      <c r="Z489" s="37">
        <f t="shared" ref="Z489:Z491" si="394">SUM(M489:Y489)</f>
        <v>1973454329.3899996</v>
      </c>
      <c r="AA489" s="37">
        <f t="shared" ref="AA489:AA491" si="395">B489-Z489</f>
        <v>164071670.61000037</v>
      </c>
      <c r="AB489" s="42">
        <f t="shared" ref="AB489:AB494" si="396">Z489/B489</f>
        <v>0.92324225735265897</v>
      </c>
      <c r="AC489" s="38"/>
    </row>
    <row r="490" spans="1:29" s="39" customFormat="1" ht="18" customHeight="1" x14ac:dyDescent="0.3">
      <c r="A490" s="41" t="s">
        <v>38</v>
      </c>
      <c r="B490" s="37">
        <f>[1]consoCURRENT!E10324</f>
        <v>0</v>
      </c>
      <c r="C490" s="37">
        <f>[1]consoCURRENT!F10324</f>
        <v>0</v>
      </c>
      <c r="D490" s="37">
        <f>[1]consoCURRENT!G10324</f>
        <v>0</v>
      </c>
      <c r="E490" s="37">
        <f>[1]consoCURRENT!H10324</f>
        <v>0</v>
      </c>
      <c r="F490" s="37">
        <f>[1]consoCURRENT!I10324</f>
        <v>0</v>
      </c>
      <c r="G490" s="37">
        <f>[1]consoCURRENT!J10324</f>
        <v>0</v>
      </c>
      <c r="H490" s="37">
        <f>[1]consoCURRENT!K10324</f>
        <v>0</v>
      </c>
      <c r="I490" s="37">
        <f>[1]consoCURRENT!L10324</f>
        <v>0</v>
      </c>
      <c r="J490" s="37">
        <f>[1]consoCURRENT!M10324</f>
        <v>0</v>
      </c>
      <c r="K490" s="37">
        <f>[1]consoCURRENT!N10324</f>
        <v>0</v>
      </c>
      <c r="L490" s="37">
        <f>[1]consoCURRENT!O10324</f>
        <v>0</v>
      </c>
      <c r="M490" s="37">
        <f>[1]consoCURRENT!P10324</f>
        <v>0</v>
      </c>
      <c r="N490" s="37">
        <f>[1]consoCURRENT!Q10324</f>
        <v>0</v>
      </c>
      <c r="O490" s="37">
        <f>[1]consoCURRENT!R10324</f>
        <v>0</v>
      </c>
      <c r="P490" s="37">
        <f>[1]consoCURRENT!S10324</f>
        <v>0</v>
      </c>
      <c r="Q490" s="37">
        <f>[1]consoCURRENT!T10324</f>
        <v>0</v>
      </c>
      <c r="R490" s="37">
        <f>[1]consoCURRENT!U10324</f>
        <v>0</v>
      </c>
      <c r="S490" s="37">
        <f>[1]consoCURRENT!V10324</f>
        <v>0</v>
      </c>
      <c r="T490" s="37">
        <f>[1]consoCURRENT!W10324</f>
        <v>0</v>
      </c>
      <c r="U490" s="37">
        <f>[1]consoCURRENT!X10324</f>
        <v>0</v>
      </c>
      <c r="V490" s="37">
        <f>[1]consoCURRENT!Y10324</f>
        <v>0</v>
      </c>
      <c r="W490" s="37">
        <f>[1]consoCURRENT!Z10324</f>
        <v>0</v>
      </c>
      <c r="X490" s="37">
        <f>[1]consoCURRENT!AA10324</f>
        <v>0</v>
      </c>
      <c r="Y490" s="37">
        <f>[1]consoCURRENT!AB10324</f>
        <v>0</v>
      </c>
      <c r="Z490" s="37">
        <f t="shared" si="394"/>
        <v>0</v>
      </c>
      <c r="AA490" s="37">
        <f t="shared" si="395"/>
        <v>0</v>
      </c>
      <c r="AB490" s="42"/>
      <c r="AC490" s="38"/>
    </row>
    <row r="491" spans="1:29" s="39" customFormat="1" ht="18" customHeight="1" x14ac:dyDescent="0.3">
      <c r="A491" s="41" t="s">
        <v>39</v>
      </c>
      <c r="B491" s="37">
        <f>[1]consoCURRENT!E10353</f>
        <v>0</v>
      </c>
      <c r="C491" s="37">
        <f>[1]consoCURRENT!F10353</f>
        <v>0</v>
      </c>
      <c r="D491" s="37">
        <f>[1]consoCURRENT!G10353</f>
        <v>0</v>
      </c>
      <c r="E491" s="37">
        <f>[1]consoCURRENT!H10353</f>
        <v>0</v>
      </c>
      <c r="F491" s="37">
        <f>[1]consoCURRENT!I10353</f>
        <v>0</v>
      </c>
      <c r="G491" s="37">
        <f>[1]consoCURRENT!J10353</f>
        <v>0</v>
      </c>
      <c r="H491" s="37">
        <f>[1]consoCURRENT!K10353</f>
        <v>0</v>
      </c>
      <c r="I491" s="37">
        <f>[1]consoCURRENT!L10353</f>
        <v>0</v>
      </c>
      <c r="J491" s="37">
        <f>[1]consoCURRENT!M10353</f>
        <v>0</v>
      </c>
      <c r="K491" s="37">
        <f>[1]consoCURRENT!N10353</f>
        <v>0</v>
      </c>
      <c r="L491" s="37">
        <f>[1]consoCURRENT!O10353</f>
        <v>0</v>
      </c>
      <c r="M491" s="37">
        <f>[1]consoCURRENT!P10353</f>
        <v>0</v>
      </c>
      <c r="N491" s="37">
        <f>[1]consoCURRENT!Q10353</f>
        <v>0</v>
      </c>
      <c r="O491" s="37">
        <f>[1]consoCURRENT!R10353</f>
        <v>0</v>
      </c>
      <c r="P491" s="37">
        <f>[1]consoCURRENT!S10353</f>
        <v>0</v>
      </c>
      <c r="Q491" s="37">
        <f>[1]consoCURRENT!T10353</f>
        <v>0</v>
      </c>
      <c r="R491" s="37">
        <f>[1]consoCURRENT!U10353</f>
        <v>0</v>
      </c>
      <c r="S491" s="37">
        <f>[1]consoCURRENT!V10353</f>
        <v>0</v>
      </c>
      <c r="T491" s="37">
        <f>[1]consoCURRENT!W10353</f>
        <v>0</v>
      </c>
      <c r="U491" s="37">
        <f>[1]consoCURRENT!X10353</f>
        <v>0</v>
      </c>
      <c r="V491" s="37">
        <f>[1]consoCURRENT!Y10353</f>
        <v>0</v>
      </c>
      <c r="W491" s="37">
        <f>[1]consoCURRENT!Z10353</f>
        <v>0</v>
      </c>
      <c r="X491" s="37">
        <f>[1]consoCURRENT!AA10353</f>
        <v>0</v>
      </c>
      <c r="Y491" s="37">
        <f>[1]consoCURRENT!AB10353</f>
        <v>0</v>
      </c>
      <c r="Z491" s="37">
        <f t="shared" si="394"/>
        <v>0</v>
      </c>
      <c r="AA491" s="37">
        <f t="shared" si="395"/>
        <v>0</v>
      </c>
      <c r="AB491" s="42"/>
      <c r="AC491" s="38"/>
    </row>
    <row r="492" spans="1:29" s="39" customFormat="1" ht="18" customHeight="1" x14ac:dyDescent="0.3">
      <c r="A492" s="43" t="s">
        <v>40</v>
      </c>
      <c r="B492" s="44">
        <f>SUM(B488:B491)</f>
        <v>2137526000</v>
      </c>
      <c r="C492" s="44">
        <f t="shared" ref="C492:AA492" si="397">SUM(C488:C491)</f>
        <v>324854392.47000003</v>
      </c>
      <c r="D492" s="44">
        <f t="shared" si="397"/>
        <v>-1812671607.53</v>
      </c>
      <c r="E492" s="44">
        <f t="shared" si="397"/>
        <v>476628678.39000005</v>
      </c>
      <c r="F492" s="44">
        <f t="shared" si="397"/>
        <v>605795614.53999996</v>
      </c>
      <c r="G492" s="44">
        <f t="shared" si="397"/>
        <v>604424284.13000011</v>
      </c>
      <c r="H492" s="44">
        <f t="shared" si="397"/>
        <v>286605752.32999998</v>
      </c>
      <c r="I492" s="44">
        <f t="shared" si="397"/>
        <v>385700754.44</v>
      </c>
      <c r="J492" s="44">
        <f t="shared" si="397"/>
        <v>509260555.63</v>
      </c>
      <c r="K492" s="44">
        <f t="shared" si="397"/>
        <v>540516623.00000012</v>
      </c>
      <c r="L492" s="44">
        <f t="shared" si="397"/>
        <v>274357911.33999997</v>
      </c>
      <c r="M492" s="44">
        <f t="shared" si="397"/>
        <v>1709835844.4100001</v>
      </c>
      <c r="N492" s="44">
        <f t="shared" si="397"/>
        <v>28001467.25</v>
      </c>
      <c r="O492" s="44">
        <f t="shared" si="397"/>
        <v>29638939.579999998</v>
      </c>
      <c r="P492" s="44">
        <f t="shared" si="397"/>
        <v>33287517.119999997</v>
      </c>
      <c r="Q492" s="44">
        <f t="shared" si="397"/>
        <v>23636661.240000002</v>
      </c>
      <c r="R492" s="44">
        <f t="shared" si="397"/>
        <v>33079865.32</v>
      </c>
      <c r="S492" s="44">
        <f t="shared" si="397"/>
        <v>39818532.350000001</v>
      </c>
      <c r="T492" s="44">
        <f t="shared" si="397"/>
        <v>44797607.810000002</v>
      </c>
      <c r="U492" s="44">
        <f t="shared" si="397"/>
        <v>14810691.860000003</v>
      </c>
      <c r="V492" s="44">
        <f t="shared" si="397"/>
        <v>4299361.459999999</v>
      </c>
      <c r="W492" s="44">
        <f t="shared" si="397"/>
        <v>1213147.3599999999</v>
      </c>
      <c r="X492" s="44">
        <f t="shared" si="397"/>
        <v>2174306.6900000004</v>
      </c>
      <c r="Y492" s="44">
        <f t="shared" si="397"/>
        <v>8860386.9400000013</v>
      </c>
      <c r="Z492" s="44">
        <f t="shared" si="397"/>
        <v>1973454329.3899996</v>
      </c>
      <c r="AA492" s="44">
        <f t="shared" si="397"/>
        <v>164071670.61000037</v>
      </c>
      <c r="AB492" s="45">
        <f t="shared" si="396"/>
        <v>0.92324225735265897</v>
      </c>
      <c r="AC492" s="38"/>
    </row>
    <row r="493" spans="1:29" s="39" customFormat="1" ht="18" customHeight="1" x14ac:dyDescent="0.3">
      <c r="A493" s="46" t="s">
        <v>41</v>
      </c>
      <c r="B493" s="37">
        <f>[1]consoCURRENT!E4777</f>
        <v>0</v>
      </c>
      <c r="C493" s="37">
        <f>[1]consoCURRENT!F4777</f>
        <v>0</v>
      </c>
      <c r="D493" s="37">
        <f>[1]consoCURRENT!G4777</f>
        <v>0</v>
      </c>
      <c r="E493" s="37">
        <f>[1]consoCURRENT!H4777</f>
        <v>0</v>
      </c>
      <c r="F493" s="37">
        <f>[1]consoCURRENT!I4777</f>
        <v>0</v>
      </c>
      <c r="G493" s="37">
        <f>[1]consoCURRENT!J4777</f>
        <v>0</v>
      </c>
      <c r="H493" s="37">
        <f>[1]consoCURRENT!K4777</f>
        <v>0</v>
      </c>
      <c r="I493" s="37">
        <f>[1]consoCURRENT!L4777</f>
        <v>0</v>
      </c>
      <c r="J493" s="37">
        <f>[1]consoCURRENT!M4777</f>
        <v>0</v>
      </c>
      <c r="K493" s="37">
        <f>[1]consoCURRENT!N4777</f>
        <v>0</v>
      </c>
      <c r="L493" s="37">
        <f>[1]consoCURRENT!O4777</f>
        <v>0</v>
      </c>
      <c r="M493" s="37">
        <f>[1]consoCURRENT!P4777</f>
        <v>0</v>
      </c>
      <c r="N493" s="37">
        <f>[1]consoCURRENT!Q4777</f>
        <v>0</v>
      </c>
      <c r="O493" s="37">
        <f>[1]consoCURRENT!R4777</f>
        <v>0</v>
      </c>
      <c r="P493" s="37">
        <f>[1]consoCURRENT!S4777</f>
        <v>0</v>
      </c>
      <c r="Q493" s="37">
        <f>[1]consoCURRENT!T4777</f>
        <v>0</v>
      </c>
      <c r="R493" s="37">
        <f>[1]consoCURRENT!U4777</f>
        <v>0</v>
      </c>
      <c r="S493" s="37">
        <f>[1]consoCURRENT!V4777</f>
        <v>0</v>
      </c>
      <c r="T493" s="37">
        <f>[1]consoCURRENT!W4777</f>
        <v>0</v>
      </c>
      <c r="U493" s="37">
        <f>[1]consoCURRENT!X4777</f>
        <v>0</v>
      </c>
      <c r="V493" s="37">
        <f>[1]consoCURRENT!Y4777</f>
        <v>0</v>
      </c>
      <c r="W493" s="37">
        <f>[1]consoCURRENT!Z4777</f>
        <v>0</v>
      </c>
      <c r="X493" s="37">
        <f>[1]consoCURRENT!AA4777</f>
        <v>0</v>
      </c>
      <c r="Y493" s="37">
        <f>[1]consoCURRENT!AB4777</f>
        <v>0</v>
      </c>
      <c r="Z493" s="37">
        <f t="shared" ref="Z493" si="398">SUM(M493:Y493)</f>
        <v>0</v>
      </c>
      <c r="AA493" s="37">
        <f t="shared" ref="AA493" si="399">B493-Z493</f>
        <v>0</v>
      </c>
      <c r="AB493" s="42"/>
      <c r="AC493" s="38"/>
    </row>
    <row r="494" spans="1:29" s="39" customFormat="1" ht="18" customHeight="1" x14ac:dyDescent="0.3">
      <c r="A494" s="43" t="s">
        <v>42</v>
      </c>
      <c r="B494" s="44">
        <f>B493+B492</f>
        <v>2137526000</v>
      </c>
      <c r="C494" s="44">
        <f t="shared" ref="C494:AA494" si="400">C493+C492</f>
        <v>324854392.47000003</v>
      </c>
      <c r="D494" s="44">
        <f t="shared" si="400"/>
        <v>-1812671607.53</v>
      </c>
      <c r="E494" s="44">
        <f t="shared" si="400"/>
        <v>476628678.39000005</v>
      </c>
      <c r="F494" s="44">
        <f t="shared" si="400"/>
        <v>605795614.53999996</v>
      </c>
      <c r="G494" s="44">
        <f t="shared" si="400"/>
        <v>604424284.13000011</v>
      </c>
      <c r="H494" s="44">
        <f t="shared" si="400"/>
        <v>286605752.32999998</v>
      </c>
      <c r="I494" s="44">
        <f t="shared" si="400"/>
        <v>385700754.44</v>
      </c>
      <c r="J494" s="44">
        <f t="shared" si="400"/>
        <v>509260555.63</v>
      </c>
      <c r="K494" s="44">
        <f t="shared" si="400"/>
        <v>540516623.00000012</v>
      </c>
      <c r="L494" s="44">
        <f t="shared" si="400"/>
        <v>274357911.33999997</v>
      </c>
      <c r="M494" s="44">
        <f t="shared" si="400"/>
        <v>1709835844.4100001</v>
      </c>
      <c r="N494" s="44">
        <f t="shared" si="400"/>
        <v>28001467.25</v>
      </c>
      <c r="O494" s="44">
        <f t="shared" si="400"/>
        <v>29638939.579999998</v>
      </c>
      <c r="P494" s="44">
        <f t="shared" si="400"/>
        <v>33287517.119999997</v>
      </c>
      <c r="Q494" s="44">
        <f t="shared" si="400"/>
        <v>23636661.240000002</v>
      </c>
      <c r="R494" s="44">
        <f t="shared" si="400"/>
        <v>33079865.32</v>
      </c>
      <c r="S494" s="44">
        <f t="shared" si="400"/>
        <v>39818532.350000001</v>
      </c>
      <c r="T494" s="44">
        <f t="shared" si="400"/>
        <v>44797607.810000002</v>
      </c>
      <c r="U494" s="44">
        <f t="shared" si="400"/>
        <v>14810691.860000003</v>
      </c>
      <c r="V494" s="44">
        <f t="shared" si="400"/>
        <v>4299361.459999999</v>
      </c>
      <c r="W494" s="44">
        <f t="shared" si="400"/>
        <v>1213147.3599999999</v>
      </c>
      <c r="X494" s="44">
        <f t="shared" si="400"/>
        <v>2174306.6900000004</v>
      </c>
      <c r="Y494" s="44">
        <f t="shared" si="400"/>
        <v>8860386.9400000013</v>
      </c>
      <c r="Z494" s="44">
        <f t="shared" si="400"/>
        <v>1973454329.3899996</v>
      </c>
      <c r="AA494" s="44">
        <f t="shared" si="400"/>
        <v>164071670.61000037</v>
      </c>
      <c r="AB494" s="45">
        <f t="shared" si="396"/>
        <v>0.92324225735265897</v>
      </c>
      <c r="AC494" s="47"/>
    </row>
    <row r="495" spans="1:29" s="39" customFormat="1" ht="15" customHeight="1" x14ac:dyDescent="0.3">
      <c r="A495" s="48" t="s">
        <v>77</v>
      </c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8"/>
    </row>
    <row r="496" spans="1:29" s="39" customFormat="1" ht="15" customHeight="1" x14ac:dyDescent="0.3">
      <c r="A496" s="36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8"/>
    </row>
    <row r="497" spans="1:29" s="39" customFormat="1" ht="15" customHeight="1" x14ac:dyDescent="0.35">
      <c r="A497" s="40" t="s">
        <v>78</v>
      </c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8"/>
    </row>
    <row r="498" spans="1:29" s="39" customFormat="1" ht="18" customHeight="1" x14ac:dyDescent="0.3">
      <c r="A498" s="41" t="s">
        <v>36</v>
      </c>
      <c r="B498" s="37">
        <f>[1]consoCURRENT!E10417</f>
        <v>57635000</v>
      </c>
      <c r="C498" s="37">
        <f>[1]consoCURRENT!F10417</f>
        <v>57129298</v>
      </c>
      <c r="D498" s="37">
        <f>[1]consoCURRENT!G10417</f>
        <v>-505702</v>
      </c>
      <c r="E498" s="37">
        <f>[1]consoCURRENT!H10417</f>
        <v>14750170.620000001</v>
      </c>
      <c r="F498" s="37">
        <f>[1]consoCURRENT!I10417</f>
        <v>13127310.389999999</v>
      </c>
      <c r="G498" s="37">
        <f>[1]consoCURRENT!J10417</f>
        <v>10964250.280000001</v>
      </c>
      <c r="H498" s="37">
        <f>[1]consoCURRENT!K10417</f>
        <v>18790451.169999998</v>
      </c>
      <c r="I498" s="37">
        <f>[1]consoCURRENT!L10417</f>
        <v>121991.5</v>
      </c>
      <c r="J498" s="37">
        <f>[1]consoCURRENT!M10417</f>
        <v>112991.5</v>
      </c>
      <c r="K498" s="37">
        <f>[1]consoCURRENT!N10417</f>
        <v>116704</v>
      </c>
      <c r="L498" s="37">
        <f>[1]consoCURRENT!O10417</f>
        <v>154015</v>
      </c>
      <c r="M498" s="37">
        <f>[1]consoCURRENT!P10417</f>
        <v>505702</v>
      </c>
      <c r="N498" s="37">
        <f>[1]consoCURRENT!Q10417</f>
        <v>0</v>
      </c>
      <c r="O498" s="37">
        <f>[1]consoCURRENT!R10417</f>
        <v>10004787.779999999</v>
      </c>
      <c r="P498" s="37">
        <f>[1]consoCURRENT!S10417</f>
        <v>4623391.3400000008</v>
      </c>
      <c r="Q498" s="37">
        <f>[1]consoCURRENT!T10417</f>
        <v>1547930.16</v>
      </c>
      <c r="R498" s="37">
        <f>[1]consoCURRENT!U10417</f>
        <v>9620179.2300000004</v>
      </c>
      <c r="S498" s="37">
        <f>[1]consoCURRENT!V10417</f>
        <v>1846209.5</v>
      </c>
      <c r="T498" s="37">
        <f>[1]consoCURRENT!W10417</f>
        <v>5764524.8300000001</v>
      </c>
      <c r="U498" s="37">
        <f>[1]consoCURRENT!X10417</f>
        <v>1714344.6199999999</v>
      </c>
      <c r="V498" s="37">
        <f>[1]consoCURRENT!Y10417</f>
        <v>3368676.83</v>
      </c>
      <c r="W498" s="37">
        <f>[1]consoCURRENT!Z10417</f>
        <v>6242616.1200000001</v>
      </c>
      <c r="X498" s="37">
        <f>[1]consoCURRENT!AA10417</f>
        <v>6859924.6500000004</v>
      </c>
      <c r="Y498" s="37">
        <f>[1]consoCURRENT!AB10417</f>
        <v>5533895.3999999994</v>
      </c>
      <c r="Z498" s="37">
        <f>SUM(M498:Y498)</f>
        <v>57632182.459999993</v>
      </c>
      <c r="AA498" s="37">
        <f>B498-Z498</f>
        <v>2817.5400000065565</v>
      </c>
      <c r="AB498" s="42">
        <f>Z498/B498</f>
        <v>0.99995111407998605</v>
      </c>
      <c r="AC498" s="38"/>
    </row>
    <row r="499" spans="1:29" s="39" customFormat="1" ht="18" customHeight="1" x14ac:dyDescent="0.3">
      <c r="A499" s="41" t="s">
        <v>37</v>
      </c>
      <c r="B499" s="37">
        <f>[1]consoCURRENT!E10529</f>
        <v>2675000</v>
      </c>
      <c r="C499" s="37">
        <f>[1]consoCURRENT!F10529</f>
        <v>1051480</v>
      </c>
      <c r="D499" s="37">
        <f>[1]consoCURRENT!G10529</f>
        <v>-1623520</v>
      </c>
      <c r="E499" s="37">
        <f>[1]consoCURRENT!H10529</f>
        <v>51029.479999999996</v>
      </c>
      <c r="F499" s="37">
        <f>[1]consoCURRENT!I10529</f>
        <v>116144.77</v>
      </c>
      <c r="G499" s="37">
        <f>[1]consoCURRENT!J10529</f>
        <v>186316.96000000002</v>
      </c>
      <c r="H499" s="37">
        <f>[1]consoCURRENT!K10529</f>
        <v>1868206.27</v>
      </c>
      <c r="I499" s="37">
        <f>[1]consoCURRENT!L10529</f>
        <v>0</v>
      </c>
      <c r="J499" s="37">
        <f>[1]consoCURRENT!M10529</f>
        <v>0</v>
      </c>
      <c r="K499" s="37">
        <f>[1]consoCURRENT!N10529</f>
        <v>0</v>
      </c>
      <c r="L499" s="37">
        <f>[1]consoCURRENT!O10529</f>
        <v>1171681.97</v>
      </c>
      <c r="M499" s="37">
        <f>[1]consoCURRENT!P10529</f>
        <v>1171681.97</v>
      </c>
      <c r="N499" s="37">
        <f>[1]consoCURRENT!Q10529</f>
        <v>0</v>
      </c>
      <c r="O499" s="37">
        <f>[1]consoCURRENT!R10529</f>
        <v>41229.480000000003</v>
      </c>
      <c r="P499" s="37">
        <f>[1]consoCURRENT!S10529</f>
        <v>9799.9999999999964</v>
      </c>
      <c r="Q499" s="37">
        <f>[1]consoCURRENT!T10529</f>
        <v>21305.040000000001</v>
      </c>
      <c r="R499" s="37">
        <f>[1]consoCURRENT!U10529</f>
        <v>69585.41</v>
      </c>
      <c r="S499" s="37">
        <f>[1]consoCURRENT!V10529</f>
        <v>25254.32</v>
      </c>
      <c r="T499" s="37">
        <f>[1]consoCURRENT!W10529</f>
        <v>163144.46000000002</v>
      </c>
      <c r="U499" s="37">
        <f>[1]consoCURRENT!X10529</f>
        <v>23172.5</v>
      </c>
      <c r="V499" s="37">
        <f>[1]consoCURRENT!Y10529</f>
        <v>0</v>
      </c>
      <c r="W499" s="37">
        <f>[1]consoCURRENT!Z10529</f>
        <v>67086.5</v>
      </c>
      <c r="X499" s="37">
        <f>[1]consoCURRENT!AA10529</f>
        <v>126124</v>
      </c>
      <c r="Y499" s="37">
        <f>[1]consoCURRENT!AB10529</f>
        <v>503313.8</v>
      </c>
      <c r="Z499" s="37">
        <f t="shared" ref="Z499:Z501" si="401">SUM(M499:Y499)</f>
        <v>2221697.48</v>
      </c>
      <c r="AA499" s="37">
        <f t="shared" ref="AA499:AA501" si="402">B499-Z499</f>
        <v>453302.52</v>
      </c>
      <c r="AB499" s="42">
        <f t="shared" ref="AB499:AB504" si="403">Z499/B499</f>
        <v>0.83054111401869157</v>
      </c>
      <c r="AC499" s="38"/>
    </row>
    <row r="500" spans="1:29" s="39" customFormat="1" ht="18" customHeight="1" x14ac:dyDescent="0.3">
      <c r="A500" s="41" t="s">
        <v>38</v>
      </c>
      <c r="B500" s="37">
        <f>[1]consoCURRENT!E10535</f>
        <v>0</v>
      </c>
      <c r="C500" s="37">
        <f>[1]consoCURRENT!F10535</f>
        <v>0</v>
      </c>
      <c r="D500" s="37">
        <f>[1]consoCURRENT!G10535</f>
        <v>0</v>
      </c>
      <c r="E500" s="37">
        <f>[1]consoCURRENT!H10535</f>
        <v>0</v>
      </c>
      <c r="F500" s="37">
        <f>[1]consoCURRENT!I10535</f>
        <v>0</v>
      </c>
      <c r="G500" s="37">
        <f>[1]consoCURRENT!J10535</f>
        <v>0</v>
      </c>
      <c r="H500" s="37">
        <f>[1]consoCURRENT!K10535</f>
        <v>0</v>
      </c>
      <c r="I500" s="37">
        <f>[1]consoCURRENT!L10535</f>
        <v>0</v>
      </c>
      <c r="J500" s="37">
        <f>[1]consoCURRENT!M10535</f>
        <v>0</v>
      </c>
      <c r="K500" s="37">
        <f>[1]consoCURRENT!N10535</f>
        <v>0</v>
      </c>
      <c r="L500" s="37">
        <f>[1]consoCURRENT!O10535</f>
        <v>0</v>
      </c>
      <c r="M500" s="37">
        <f>[1]consoCURRENT!P10535</f>
        <v>0</v>
      </c>
      <c r="N500" s="37">
        <f>[1]consoCURRENT!Q10535</f>
        <v>0</v>
      </c>
      <c r="O500" s="37">
        <f>[1]consoCURRENT!R10535</f>
        <v>0</v>
      </c>
      <c r="P500" s="37">
        <f>[1]consoCURRENT!S10535</f>
        <v>0</v>
      </c>
      <c r="Q500" s="37">
        <f>[1]consoCURRENT!T10535</f>
        <v>0</v>
      </c>
      <c r="R500" s="37">
        <f>[1]consoCURRENT!U10535</f>
        <v>0</v>
      </c>
      <c r="S500" s="37">
        <f>[1]consoCURRENT!V10535</f>
        <v>0</v>
      </c>
      <c r="T500" s="37">
        <f>[1]consoCURRENT!W10535</f>
        <v>0</v>
      </c>
      <c r="U500" s="37">
        <f>[1]consoCURRENT!X10535</f>
        <v>0</v>
      </c>
      <c r="V500" s="37">
        <f>[1]consoCURRENT!Y10535</f>
        <v>0</v>
      </c>
      <c r="W500" s="37">
        <f>[1]consoCURRENT!Z10535</f>
        <v>0</v>
      </c>
      <c r="X500" s="37">
        <f>[1]consoCURRENT!AA10535</f>
        <v>0</v>
      </c>
      <c r="Y500" s="37">
        <f>[1]consoCURRENT!AB10535</f>
        <v>0</v>
      </c>
      <c r="Z500" s="37">
        <f t="shared" si="401"/>
        <v>0</v>
      </c>
      <c r="AA500" s="37">
        <f t="shared" si="402"/>
        <v>0</v>
      </c>
      <c r="AB500" s="42"/>
      <c r="AC500" s="38"/>
    </row>
    <row r="501" spans="1:29" s="39" customFormat="1" ht="18" customHeight="1" x14ac:dyDescent="0.3">
      <c r="A501" s="41" t="s">
        <v>39</v>
      </c>
      <c r="B501" s="37">
        <f>[1]consoCURRENT!E10564</f>
        <v>0</v>
      </c>
      <c r="C501" s="37">
        <f>[1]consoCURRENT!F10564</f>
        <v>0</v>
      </c>
      <c r="D501" s="37">
        <f>[1]consoCURRENT!G10564</f>
        <v>0</v>
      </c>
      <c r="E501" s="37">
        <f>[1]consoCURRENT!H10564</f>
        <v>0</v>
      </c>
      <c r="F501" s="37">
        <f>[1]consoCURRENT!I10564</f>
        <v>0</v>
      </c>
      <c r="G501" s="37">
        <f>[1]consoCURRENT!J10564</f>
        <v>0</v>
      </c>
      <c r="H501" s="37">
        <f>[1]consoCURRENT!K10564</f>
        <v>0</v>
      </c>
      <c r="I501" s="37">
        <f>[1]consoCURRENT!L10564</f>
        <v>0</v>
      </c>
      <c r="J501" s="37">
        <f>[1]consoCURRENT!M10564</f>
        <v>0</v>
      </c>
      <c r="K501" s="37">
        <f>[1]consoCURRENT!N10564</f>
        <v>0</v>
      </c>
      <c r="L501" s="37">
        <f>[1]consoCURRENT!O10564</f>
        <v>0</v>
      </c>
      <c r="M501" s="37">
        <f>[1]consoCURRENT!P10564</f>
        <v>0</v>
      </c>
      <c r="N501" s="37">
        <f>[1]consoCURRENT!Q10564</f>
        <v>0</v>
      </c>
      <c r="O501" s="37">
        <f>[1]consoCURRENT!R10564</f>
        <v>0</v>
      </c>
      <c r="P501" s="37">
        <f>[1]consoCURRENT!S10564</f>
        <v>0</v>
      </c>
      <c r="Q501" s="37">
        <f>[1]consoCURRENT!T10564</f>
        <v>0</v>
      </c>
      <c r="R501" s="37">
        <f>[1]consoCURRENT!U10564</f>
        <v>0</v>
      </c>
      <c r="S501" s="37">
        <f>[1]consoCURRENT!V10564</f>
        <v>0</v>
      </c>
      <c r="T501" s="37">
        <f>[1]consoCURRENT!W10564</f>
        <v>0</v>
      </c>
      <c r="U501" s="37">
        <f>[1]consoCURRENT!X10564</f>
        <v>0</v>
      </c>
      <c r="V501" s="37">
        <f>[1]consoCURRENT!Y10564</f>
        <v>0</v>
      </c>
      <c r="W501" s="37">
        <f>[1]consoCURRENT!Z10564</f>
        <v>0</v>
      </c>
      <c r="X501" s="37">
        <f>[1]consoCURRENT!AA10564</f>
        <v>0</v>
      </c>
      <c r="Y501" s="37">
        <f>[1]consoCURRENT!AB10564</f>
        <v>0</v>
      </c>
      <c r="Z501" s="37">
        <f t="shared" si="401"/>
        <v>0</v>
      </c>
      <c r="AA501" s="37">
        <f t="shared" si="402"/>
        <v>0</v>
      </c>
      <c r="AB501" s="42"/>
      <c r="AC501" s="38"/>
    </row>
    <row r="502" spans="1:29" s="39" customFormat="1" ht="18" customHeight="1" x14ac:dyDescent="0.3">
      <c r="A502" s="43" t="s">
        <v>40</v>
      </c>
      <c r="B502" s="44">
        <f>SUM(B498:B501)</f>
        <v>60310000</v>
      </c>
      <c r="C502" s="44">
        <f t="shared" ref="C502:AA502" si="404">SUM(C498:C501)</f>
        <v>58180778</v>
      </c>
      <c r="D502" s="44">
        <f t="shared" si="404"/>
        <v>-2129222</v>
      </c>
      <c r="E502" s="44">
        <f t="shared" si="404"/>
        <v>14801200.100000001</v>
      </c>
      <c r="F502" s="44">
        <f t="shared" si="404"/>
        <v>13243455.159999998</v>
      </c>
      <c r="G502" s="44">
        <f t="shared" si="404"/>
        <v>11150567.240000002</v>
      </c>
      <c r="H502" s="44">
        <f t="shared" si="404"/>
        <v>20658657.439999998</v>
      </c>
      <c r="I502" s="44">
        <f t="shared" si="404"/>
        <v>121991.5</v>
      </c>
      <c r="J502" s="44">
        <f t="shared" si="404"/>
        <v>112991.5</v>
      </c>
      <c r="K502" s="44">
        <f t="shared" si="404"/>
        <v>116704</v>
      </c>
      <c r="L502" s="44">
        <f t="shared" si="404"/>
        <v>1325696.97</v>
      </c>
      <c r="M502" s="44">
        <f t="shared" si="404"/>
        <v>1677383.97</v>
      </c>
      <c r="N502" s="44">
        <f t="shared" si="404"/>
        <v>0</v>
      </c>
      <c r="O502" s="44">
        <f t="shared" si="404"/>
        <v>10046017.26</v>
      </c>
      <c r="P502" s="44">
        <f t="shared" si="404"/>
        <v>4633191.3400000008</v>
      </c>
      <c r="Q502" s="44">
        <f t="shared" si="404"/>
        <v>1569235.2</v>
      </c>
      <c r="R502" s="44">
        <f t="shared" si="404"/>
        <v>9689764.6400000006</v>
      </c>
      <c r="S502" s="44">
        <f t="shared" si="404"/>
        <v>1871463.82</v>
      </c>
      <c r="T502" s="44">
        <f t="shared" si="404"/>
        <v>5927669.29</v>
      </c>
      <c r="U502" s="44">
        <f t="shared" si="404"/>
        <v>1737517.1199999999</v>
      </c>
      <c r="V502" s="44">
        <f t="shared" si="404"/>
        <v>3368676.83</v>
      </c>
      <c r="W502" s="44">
        <f t="shared" si="404"/>
        <v>6309702.6200000001</v>
      </c>
      <c r="X502" s="44">
        <f t="shared" si="404"/>
        <v>6986048.6500000004</v>
      </c>
      <c r="Y502" s="44">
        <f t="shared" si="404"/>
        <v>6037209.1999999993</v>
      </c>
      <c r="Z502" s="44">
        <f t="shared" si="404"/>
        <v>59853879.93999999</v>
      </c>
      <c r="AA502" s="44">
        <f t="shared" si="404"/>
        <v>456120.06000000658</v>
      </c>
      <c r="AB502" s="45">
        <f t="shared" si="403"/>
        <v>0.99243707411706172</v>
      </c>
      <c r="AC502" s="38"/>
    </row>
    <row r="503" spans="1:29" s="39" customFormat="1" ht="18" customHeight="1" x14ac:dyDescent="0.3">
      <c r="A503" s="46" t="s">
        <v>41</v>
      </c>
      <c r="B503" s="37">
        <f>[1]consoCURRENT!E10568</f>
        <v>2571000</v>
      </c>
      <c r="C503" s="37">
        <f>[1]consoCURRENT!F10568</f>
        <v>2545301.04</v>
      </c>
      <c r="D503" s="37">
        <f>[1]consoCURRENT!G10568</f>
        <v>-25698.959999999999</v>
      </c>
      <c r="E503" s="37">
        <f>[1]consoCURRENT!H10568</f>
        <v>428530.02</v>
      </c>
      <c r="F503" s="37">
        <f>[1]consoCURRENT!I10568</f>
        <v>658350.84000000008</v>
      </c>
      <c r="G503" s="37">
        <f>[1]consoCURRENT!J10568</f>
        <v>460841.8899999999</v>
      </c>
      <c r="H503" s="37">
        <f>[1]consoCURRENT!K10568</f>
        <v>1008809.1700000002</v>
      </c>
      <c r="I503" s="37">
        <f>[1]consoCURRENT!L10568</f>
        <v>0</v>
      </c>
      <c r="J503" s="37">
        <f>[1]consoCURRENT!M10568</f>
        <v>0</v>
      </c>
      <c r="K503" s="37">
        <f>[1]consoCURRENT!N10568</f>
        <v>12849.48</v>
      </c>
      <c r="L503" s="37">
        <f>[1]consoCURRENT!O10568</f>
        <v>12849.48</v>
      </c>
      <c r="M503" s="37">
        <f>[1]consoCURRENT!P10568</f>
        <v>25698.959999999999</v>
      </c>
      <c r="N503" s="37">
        <f>[1]consoCURRENT!Q10568</f>
        <v>0</v>
      </c>
      <c r="O503" s="37">
        <f>[1]consoCURRENT!R10568</f>
        <v>214874.68</v>
      </c>
      <c r="P503" s="37">
        <f>[1]consoCURRENT!S10568</f>
        <v>213655.34000000003</v>
      </c>
      <c r="Q503" s="37">
        <f>[1]consoCURRENT!T10568</f>
        <v>236812.44</v>
      </c>
      <c r="R503" s="37">
        <f>[1]consoCURRENT!U10568</f>
        <v>0</v>
      </c>
      <c r="S503" s="37">
        <f>[1]consoCURRENT!V10568</f>
        <v>421538.40000000014</v>
      </c>
      <c r="T503" s="37">
        <f>[1]consoCURRENT!W10568</f>
        <v>0</v>
      </c>
      <c r="U503" s="37">
        <f>[1]consoCURRENT!X10568</f>
        <v>0</v>
      </c>
      <c r="V503" s="37">
        <f>[1]consoCURRENT!Y10568</f>
        <v>447992.40999999992</v>
      </c>
      <c r="W503" s="37">
        <f>[1]consoCURRENT!Z10568</f>
        <v>228161.91</v>
      </c>
      <c r="X503" s="37">
        <f>[1]consoCURRENT!AA10568</f>
        <v>312979.68</v>
      </c>
      <c r="Y503" s="37">
        <f>[1]consoCURRENT!AB10568</f>
        <v>454818.10000000003</v>
      </c>
      <c r="Z503" s="37">
        <f t="shared" ref="Z503" si="405">SUM(M503:Y503)</f>
        <v>2556531.92</v>
      </c>
      <c r="AA503" s="37">
        <f t="shared" ref="AA503" si="406">B503-Z503</f>
        <v>14468.080000000075</v>
      </c>
      <c r="AB503" s="42">
        <f t="shared" si="403"/>
        <v>0.9943725865422014</v>
      </c>
      <c r="AC503" s="38"/>
    </row>
    <row r="504" spans="1:29" s="39" customFormat="1" ht="18" customHeight="1" x14ac:dyDescent="0.3">
      <c r="A504" s="43" t="s">
        <v>42</v>
      </c>
      <c r="B504" s="44">
        <f>B503+B502</f>
        <v>62881000</v>
      </c>
      <c r="C504" s="44">
        <f t="shared" ref="C504:AA504" si="407">C503+C502</f>
        <v>60726079.039999999</v>
      </c>
      <c r="D504" s="44">
        <f t="shared" si="407"/>
        <v>-2154920.96</v>
      </c>
      <c r="E504" s="44">
        <f t="shared" si="407"/>
        <v>15229730.120000001</v>
      </c>
      <c r="F504" s="44">
        <f t="shared" si="407"/>
        <v>13901805.999999998</v>
      </c>
      <c r="G504" s="44">
        <f t="shared" si="407"/>
        <v>11611409.130000003</v>
      </c>
      <c r="H504" s="44">
        <f t="shared" si="407"/>
        <v>21667466.609999999</v>
      </c>
      <c r="I504" s="44">
        <f t="shared" si="407"/>
        <v>121991.5</v>
      </c>
      <c r="J504" s="44">
        <f t="shared" si="407"/>
        <v>112991.5</v>
      </c>
      <c r="K504" s="44">
        <f t="shared" si="407"/>
        <v>129553.48</v>
      </c>
      <c r="L504" s="44">
        <f t="shared" si="407"/>
        <v>1338546.45</v>
      </c>
      <c r="M504" s="44">
        <f t="shared" si="407"/>
        <v>1703082.93</v>
      </c>
      <c r="N504" s="44">
        <f t="shared" si="407"/>
        <v>0</v>
      </c>
      <c r="O504" s="44">
        <f t="shared" si="407"/>
        <v>10260891.939999999</v>
      </c>
      <c r="P504" s="44">
        <f t="shared" si="407"/>
        <v>4846846.6800000006</v>
      </c>
      <c r="Q504" s="44">
        <f t="shared" si="407"/>
        <v>1806047.64</v>
      </c>
      <c r="R504" s="44">
        <f t="shared" si="407"/>
        <v>9689764.6400000006</v>
      </c>
      <c r="S504" s="44">
        <f t="shared" si="407"/>
        <v>2293002.2200000002</v>
      </c>
      <c r="T504" s="44">
        <f t="shared" si="407"/>
        <v>5927669.29</v>
      </c>
      <c r="U504" s="44">
        <f t="shared" si="407"/>
        <v>1737517.1199999999</v>
      </c>
      <c r="V504" s="44">
        <f t="shared" si="407"/>
        <v>3816669.24</v>
      </c>
      <c r="W504" s="44">
        <f t="shared" si="407"/>
        <v>6537864.5300000003</v>
      </c>
      <c r="X504" s="44">
        <f t="shared" si="407"/>
        <v>7299028.3300000001</v>
      </c>
      <c r="Y504" s="44">
        <f t="shared" si="407"/>
        <v>6492027.2999999989</v>
      </c>
      <c r="Z504" s="44">
        <f t="shared" si="407"/>
        <v>62410411.859999992</v>
      </c>
      <c r="AA504" s="44">
        <f t="shared" si="407"/>
        <v>470588.14000000665</v>
      </c>
      <c r="AB504" s="45">
        <f t="shared" si="403"/>
        <v>0.99251621093812104</v>
      </c>
      <c r="AC504" s="47"/>
    </row>
    <row r="505" spans="1:29" s="39" customFormat="1" ht="15" customHeight="1" x14ac:dyDescent="0.3">
      <c r="A505" s="36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8"/>
    </row>
    <row r="506" spans="1:29" s="39" customFormat="1" ht="15" customHeight="1" x14ac:dyDescent="0.3">
      <c r="A506" s="36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8"/>
    </row>
    <row r="507" spans="1:29" s="39" customFormat="1" ht="15" customHeight="1" x14ac:dyDescent="0.35">
      <c r="A507" s="40" t="s">
        <v>79</v>
      </c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8"/>
    </row>
    <row r="508" spans="1:29" s="39" customFormat="1" ht="18" customHeight="1" x14ac:dyDescent="0.3">
      <c r="A508" s="41" t="s">
        <v>36</v>
      </c>
      <c r="B508" s="37">
        <f>[1]consoCURRENT!E10628</f>
        <v>4034992000</v>
      </c>
      <c r="C508" s="37">
        <f>[1]consoCURRENT!F10628</f>
        <v>170305122.82999992</v>
      </c>
      <c r="D508" s="37">
        <f>[1]consoCURRENT!G10628</f>
        <v>-3864686877.1700001</v>
      </c>
      <c r="E508" s="37">
        <f>[1]consoCURRENT!H10628</f>
        <v>798005825.47000003</v>
      </c>
      <c r="F508" s="37">
        <f>[1]consoCURRENT!I10628</f>
        <v>1004036317.0200002</v>
      </c>
      <c r="G508" s="37">
        <f>[1]consoCURRENT!J10628</f>
        <v>806627392.22000003</v>
      </c>
      <c r="H508" s="37">
        <f>[1]consoCURRENT!K10628</f>
        <v>1425458657.0299997</v>
      </c>
      <c r="I508" s="37">
        <f>[1]consoCURRENT!L10628</f>
        <v>761140325.72000003</v>
      </c>
      <c r="J508" s="37">
        <f>[1]consoCURRENT!M10628</f>
        <v>968676210.5400002</v>
      </c>
      <c r="K508" s="37">
        <f>[1]consoCURRENT!N10628</f>
        <v>785762587.16000009</v>
      </c>
      <c r="L508" s="37">
        <f>[1]consoCURRENT!O10628</f>
        <v>1348430553.0199997</v>
      </c>
      <c r="M508" s="37">
        <f>[1]consoCURRENT!P10628</f>
        <v>3864009676.4399996</v>
      </c>
      <c r="N508" s="37">
        <f>[1]consoCURRENT!Q10628</f>
        <v>16555282.789999999</v>
      </c>
      <c r="O508" s="37">
        <f>[1]consoCURRENT!R10628</f>
        <v>1697893.5100000016</v>
      </c>
      <c r="P508" s="37">
        <f>[1]consoCURRENT!S10628</f>
        <v>18612323.449999999</v>
      </c>
      <c r="Q508" s="37">
        <f>[1]consoCURRENT!T10628</f>
        <v>1240212.3200000003</v>
      </c>
      <c r="R508" s="37">
        <f>[1]consoCURRENT!U10628</f>
        <v>24850462.780000001</v>
      </c>
      <c r="S508" s="37">
        <f>[1]consoCURRENT!V10628</f>
        <v>9269431.3800000008</v>
      </c>
      <c r="T508" s="37">
        <f>[1]consoCURRENT!W10628</f>
        <v>9298349.0399999991</v>
      </c>
      <c r="U508" s="37">
        <f>[1]consoCURRENT!X10628</f>
        <v>9198372.160000002</v>
      </c>
      <c r="V508" s="37">
        <f>[1]consoCURRENT!Y10628</f>
        <v>2368083.8600000003</v>
      </c>
      <c r="W508" s="37">
        <f>[1]consoCURRENT!Z10628</f>
        <v>18458158.650000002</v>
      </c>
      <c r="X508" s="37">
        <f>[1]consoCURRENT!AA10628</f>
        <v>27534784.27</v>
      </c>
      <c r="Y508" s="37">
        <f>[1]consoCURRENT!AB10628</f>
        <v>31035161.090000004</v>
      </c>
      <c r="Z508" s="37">
        <f>SUM(M508:Y508)</f>
        <v>4034128191.7400002</v>
      </c>
      <c r="AA508" s="37">
        <f>B508-Z508</f>
        <v>863808.25999975204</v>
      </c>
      <c r="AB508" s="42">
        <f>Z508/B508</f>
        <v>0.99978592070071026</v>
      </c>
      <c r="AC508" s="38"/>
    </row>
    <row r="509" spans="1:29" s="39" customFormat="1" ht="18" customHeight="1" x14ac:dyDescent="0.3">
      <c r="A509" s="41" t="s">
        <v>37</v>
      </c>
      <c r="B509" s="37">
        <f>[1]consoCURRENT!E10740</f>
        <v>73191470000</v>
      </c>
      <c r="C509" s="37">
        <f>[1]consoCURRENT!F10740</f>
        <v>72088037573.619995</v>
      </c>
      <c r="D509" s="37">
        <f>[1]consoCURRENT!G10740</f>
        <v>-1103432426.3799999</v>
      </c>
      <c r="E509" s="37">
        <f>[1]consoCURRENT!H10740</f>
        <v>7697850746.6499996</v>
      </c>
      <c r="F509" s="37">
        <f>[1]consoCURRENT!I10740</f>
        <v>17501663764.360004</v>
      </c>
      <c r="G509" s="37">
        <f>[1]consoCURRENT!J10740</f>
        <v>14462583785.529999</v>
      </c>
      <c r="H509" s="37">
        <f>[1]consoCURRENT!K10740</f>
        <v>33449601871.040005</v>
      </c>
      <c r="I509" s="37">
        <f>[1]consoCURRENT!L10740</f>
        <v>259719706.78999999</v>
      </c>
      <c r="J509" s="37">
        <f>[1]consoCURRENT!M10740</f>
        <v>262843488.14999998</v>
      </c>
      <c r="K509" s="37">
        <f>[1]consoCURRENT!N10740</f>
        <v>272573670.37</v>
      </c>
      <c r="L509" s="37">
        <f>[1]consoCURRENT!O10740</f>
        <v>272434022.14000005</v>
      </c>
      <c r="M509" s="37">
        <f>[1]consoCURRENT!P10740</f>
        <v>1067570887.45</v>
      </c>
      <c r="N509" s="37">
        <f>[1]consoCURRENT!Q10740</f>
        <v>10362403.139999999</v>
      </c>
      <c r="O509" s="37">
        <f>[1]consoCURRENT!R10740</f>
        <v>7435490284.3599997</v>
      </c>
      <c r="P509" s="37">
        <f>[1]consoCURRENT!S10740</f>
        <v>-7721647.6400001179</v>
      </c>
      <c r="Q509" s="37">
        <f>[1]consoCURRENT!T10740</f>
        <v>9680249201.6800003</v>
      </c>
      <c r="R509" s="37">
        <f>[1]consoCURRENT!U10740</f>
        <v>5258990.28</v>
      </c>
      <c r="S509" s="37">
        <f>[1]consoCURRENT!V10740</f>
        <v>7553312084.250001</v>
      </c>
      <c r="T509" s="37">
        <f>[1]consoCURRENT!W10740</f>
        <v>5172834.7199999988</v>
      </c>
      <c r="U509" s="37">
        <f>[1]consoCURRENT!X10740</f>
        <v>14146349265.940001</v>
      </c>
      <c r="V509" s="37">
        <f>[1]consoCURRENT!Y10740</f>
        <v>38488014.5</v>
      </c>
      <c r="W509" s="37">
        <f>[1]consoCURRENT!Z10740</f>
        <v>15023057210.179998</v>
      </c>
      <c r="X509" s="37">
        <f>[1]consoCURRENT!AA10740</f>
        <v>6966349.2300000004</v>
      </c>
      <c r="Y509" s="37">
        <f>[1]consoCURRENT!AB10740</f>
        <v>18147144289.489998</v>
      </c>
      <c r="Z509" s="37">
        <f t="shared" ref="Z509:Z511" si="408">SUM(M509:Y509)</f>
        <v>73111700167.580002</v>
      </c>
      <c r="AA509" s="37">
        <f t="shared" ref="AA509:AA511" si="409">B509-Z509</f>
        <v>79769832.419998169</v>
      </c>
      <c r="AB509" s="42">
        <f t="shared" ref="AB509:AB514" si="410">Z509/B509</f>
        <v>0.99891012118734601</v>
      </c>
      <c r="AC509" s="38"/>
    </row>
    <row r="510" spans="1:29" s="39" customFormat="1" ht="18" customHeight="1" x14ac:dyDescent="0.3">
      <c r="A510" s="41" t="s">
        <v>38</v>
      </c>
      <c r="B510" s="37">
        <f>[1]consoCURRENT!E10746</f>
        <v>695276000</v>
      </c>
      <c r="C510" s="37">
        <f>[1]consoCURRENT!F10746</f>
        <v>378029901.81999999</v>
      </c>
      <c r="D510" s="37">
        <f>[1]consoCURRENT!G10746</f>
        <v>-317246098.18000001</v>
      </c>
      <c r="E510" s="37">
        <f>[1]consoCURRENT!H10746</f>
        <v>10698847.75</v>
      </c>
      <c r="F510" s="37">
        <f>[1]consoCURRENT!I10746</f>
        <v>94475901.389999986</v>
      </c>
      <c r="G510" s="37">
        <f>[1]consoCURRENT!J10746</f>
        <v>58051491.379999995</v>
      </c>
      <c r="H510" s="37">
        <f>[1]consoCURRENT!K10746</f>
        <v>531933606.08000004</v>
      </c>
      <c r="I510" s="37">
        <f>[1]consoCURRENT!L10746</f>
        <v>0</v>
      </c>
      <c r="J510" s="37">
        <f>[1]consoCURRENT!M10746</f>
        <v>79128704.49000001</v>
      </c>
      <c r="K510" s="37">
        <f>[1]consoCURRENT!N10746</f>
        <v>34988819.729999997</v>
      </c>
      <c r="L510" s="37">
        <f>[1]consoCURRENT!O10746</f>
        <v>203012420.56</v>
      </c>
      <c r="M510" s="37">
        <f>[1]consoCURRENT!P10746</f>
        <v>317129944.77999997</v>
      </c>
      <c r="N510" s="37">
        <f>[1]consoCURRENT!Q10746</f>
        <v>0</v>
      </c>
      <c r="O510" s="37">
        <f>[1]consoCURRENT!R10746</f>
        <v>0</v>
      </c>
      <c r="P510" s="37">
        <f>[1]consoCURRENT!S10746</f>
        <v>10698847.75</v>
      </c>
      <c r="Q510" s="37">
        <f>[1]consoCURRENT!T10746</f>
        <v>0</v>
      </c>
      <c r="R510" s="37">
        <f>[1]consoCURRENT!U10746</f>
        <v>360751949</v>
      </c>
      <c r="S510" s="37">
        <f>[1]consoCURRENT!V10746</f>
        <v>-345404752.10000002</v>
      </c>
      <c r="T510" s="37">
        <f>[1]consoCURRENT!W10746</f>
        <v>9337323</v>
      </c>
      <c r="U510" s="37">
        <f>[1]consoCURRENT!X10746</f>
        <v>9890305.6500000004</v>
      </c>
      <c r="V510" s="37">
        <f>[1]consoCURRENT!Y10746</f>
        <v>3835043</v>
      </c>
      <c r="W510" s="37">
        <f>[1]consoCURRENT!Z10746</f>
        <v>21933289.059999999</v>
      </c>
      <c r="X510" s="37">
        <f>[1]consoCURRENT!AA10746</f>
        <v>8600</v>
      </c>
      <c r="Y510" s="37">
        <f>[1]consoCURRENT!AB10746</f>
        <v>306979296.46000004</v>
      </c>
      <c r="Z510" s="37">
        <f t="shared" si="408"/>
        <v>695159846.5999999</v>
      </c>
      <c r="AA510" s="37">
        <f t="shared" si="409"/>
        <v>116153.40000009537</v>
      </c>
      <c r="AB510" s="42">
        <f t="shared" si="410"/>
        <v>0.9998329391493449</v>
      </c>
      <c r="AC510" s="38"/>
    </row>
    <row r="511" spans="1:29" s="39" customFormat="1" ht="18" customHeight="1" x14ac:dyDescent="0.3">
      <c r="A511" s="41" t="s">
        <v>39</v>
      </c>
      <c r="B511" s="37">
        <f>[1]consoCURRENT!E10775</f>
        <v>0</v>
      </c>
      <c r="C511" s="37">
        <f>[1]consoCURRENT!F10775</f>
        <v>0</v>
      </c>
      <c r="D511" s="37">
        <f>[1]consoCURRENT!G10775</f>
        <v>0</v>
      </c>
      <c r="E511" s="37">
        <f>[1]consoCURRENT!H10775</f>
        <v>0</v>
      </c>
      <c r="F511" s="37">
        <f>[1]consoCURRENT!I10775</f>
        <v>0</v>
      </c>
      <c r="G511" s="37">
        <f>[1]consoCURRENT!J10775</f>
        <v>0</v>
      </c>
      <c r="H511" s="37">
        <f>[1]consoCURRENT!K10775</f>
        <v>0</v>
      </c>
      <c r="I511" s="37">
        <f>[1]consoCURRENT!L10775</f>
        <v>0</v>
      </c>
      <c r="J511" s="37">
        <f>[1]consoCURRENT!M10775</f>
        <v>0</v>
      </c>
      <c r="K511" s="37">
        <f>[1]consoCURRENT!N10775</f>
        <v>0</v>
      </c>
      <c r="L511" s="37">
        <f>[1]consoCURRENT!O10775</f>
        <v>0</v>
      </c>
      <c r="M511" s="37">
        <f>[1]consoCURRENT!P10775</f>
        <v>0</v>
      </c>
      <c r="N511" s="37">
        <f>[1]consoCURRENT!Q10775</f>
        <v>0</v>
      </c>
      <c r="O511" s="37">
        <f>[1]consoCURRENT!R10775</f>
        <v>0</v>
      </c>
      <c r="P511" s="37">
        <f>[1]consoCURRENT!S10775</f>
        <v>0</v>
      </c>
      <c r="Q511" s="37">
        <f>[1]consoCURRENT!T10775</f>
        <v>0</v>
      </c>
      <c r="R511" s="37">
        <f>[1]consoCURRENT!U10775</f>
        <v>0</v>
      </c>
      <c r="S511" s="37">
        <f>[1]consoCURRENT!V10775</f>
        <v>0</v>
      </c>
      <c r="T511" s="37">
        <f>[1]consoCURRENT!W10775</f>
        <v>0</v>
      </c>
      <c r="U511" s="37">
        <f>[1]consoCURRENT!X10775</f>
        <v>0</v>
      </c>
      <c r="V511" s="37">
        <f>[1]consoCURRENT!Y10775</f>
        <v>0</v>
      </c>
      <c r="W511" s="37">
        <f>[1]consoCURRENT!Z10775</f>
        <v>0</v>
      </c>
      <c r="X511" s="37">
        <f>[1]consoCURRENT!AA10775</f>
        <v>0</v>
      </c>
      <c r="Y511" s="37">
        <f>[1]consoCURRENT!AB10775</f>
        <v>0</v>
      </c>
      <c r="Z511" s="37">
        <f t="shared" si="408"/>
        <v>0</v>
      </c>
      <c r="AA511" s="37">
        <f t="shared" si="409"/>
        <v>0</v>
      </c>
      <c r="AB511" s="42"/>
      <c r="AC511" s="38"/>
    </row>
    <row r="512" spans="1:29" s="39" customFormat="1" ht="18" customHeight="1" x14ac:dyDescent="0.3">
      <c r="A512" s="43" t="s">
        <v>40</v>
      </c>
      <c r="B512" s="44">
        <f>SUM(B508:B511)</f>
        <v>77921738000</v>
      </c>
      <c r="C512" s="44">
        <f t="shared" ref="C512:AA512" si="411">SUM(C508:C511)</f>
        <v>72636372598.270004</v>
      </c>
      <c r="D512" s="44">
        <f t="shared" si="411"/>
        <v>-5285365401.7300005</v>
      </c>
      <c r="E512" s="44">
        <f t="shared" si="411"/>
        <v>8506555419.8699999</v>
      </c>
      <c r="F512" s="44">
        <f t="shared" si="411"/>
        <v>18600175982.770004</v>
      </c>
      <c r="G512" s="44">
        <f t="shared" si="411"/>
        <v>15327262669.129997</v>
      </c>
      <c r="H512" s="44">
        <f t="shared" si="411"/>
        <v>35406994134.150009</v>
      </c>
      <c r="I512" s="44">
        <f t="shared" si="411"/>
        <v>1020860032.51</v>
      </c>
      <c r="J512" s="44">
        <f t="shared" si="411"/>
        <v>1310648403.1800001</v>
      </c>
      <c r="K512" s="44">
        <f t="shared" si="411"/>
        <v>1093325077.26</v>
      </c>
      <c r="L512" s="44">
        <f t="shared" si="411"/>
        <v>1823876995.7199998</v>
      </c>
      <c r="M512" s="44">
        <f t="shared" si="411"/>
        <v>5248710508.6699991</v>
      </c>
      <c r="N512" s="44">
        <f t="shared" si="411"/>
        <v>26917685.93</v>
      </c>
      <c r="O512" s="44">
        <f t="shared" si="411"/>
        <v>7437188177.8699999</v>
      </c>
      <c r="P512" s="44">
        <f t="shared" si="411"/>
        <v>21589523.559999883</v>
      </c>
      <c r="Q512" s="44">
        <f t="shared" si="411"/>
        <v>9681489414</v>
      </c>
      <c r="R512" s="44">
        <f t="shared" si="411"/>
        <v>390861402.06</v>
      </c>
      <c r="S512" s="44">
        <f t="shared" si="411"/>
        <v>7217176763.5300007</v>
      </c>
      <c r="T512" s="44">
        <f t="shared" si="411"/>
        <v>23808506.759999998</v>
      </c>
      <c r="U512" s="44">
        <f t="shared" si="411"/>
        <v>14165437943.75</v>
      </c>
      <c r="V512" s="44">
        <f t="shared" si="411"/>
        <v>44691141.359999999</v>
      </c>
      <c r="W512" s="44">
        <f t="shared" si="411"/>
        <v>15063448657.889997</v>
      </c>
      <c r="X512" s="44">
        <f t="shared" si="411"/>
        <v>34509733.5</v>
      </c>
      <c r="Y512" s="44">
        <f t="shared" si="411"/>
        <v>18485158747.039997</v>
      </c>
      <c r="Z512" s="44">
        <f t="shared" si="411"/>
        <v>77840988205.920013</v>
      </c>
      <c r="AA512" s="44">
        <f t="shared" si="411"/>
        <v>80749794.079998016</v>
      </c>
      <c r="AB512" s="45">
        <f t="shared" si="410"/>
        <v>0.99896370645531563</v>
      </c>
      <c r="AC512" s="38"/>
    </row>
    <row r="513" spans="1:29" s="39" customFormat="1" ht="18" customHeight="1" x14ac:dyDescent="0.3">
      <c r="A513" s="46" t="s">
        <v>41</v>
      </c>
      <c r="B513" s="37">
        <f>[1]consoCURRENT!E4820</f>
        <v>0</v>
      </c>
      <c r="C513" s="37">
        <f>[1]consoCURRENT!F4820</f>
        <v>0</v>
      </c>
      <c r="D513" s="37">
        <f>[1]consoCURRENT!G4820</f>
        <v>0</v>
      </c>
      <c r="E513" s="37">
        <f>[1]consoCURRENT!H4820</f>
        <v>0</v>
      </c>
      <c r="F513" s="37">
        <f>[1]consoCURRENT!I4820</f>
        <v>0</v>
      </c>
      <c r="G513" s="37">
        <f>[1]consoCURRENT!J4820</f>
        <v>0</v>
      </c>
      <c r="H513" s="37">
        <f>[1]consoCURRENT!K4820</f>
        <v>0</v>
      </c>
      <c r="I513" s="37">
        <f>[1]consoCURRENT!L4820</f>
        <v>0</v>
      </c>
      <c r="J513" s="37">
        <f>[1]consoCURRENT!M4820</f>
        <v>0</v>
      </c>
      <c r="K513" s="37">
        <f>[1]consoCURRENT!N4820</f>
        <v>0</v>
      </c>
      <c r="L513" s="37">
        <f>[1]consoCURRENT!O4820</f>
        <v>0</v>
      </c>
      <c r="M513" s="37">
        <f>[1]consoCURRENT!P4820</f>
        <v>0</v>
      </c>
      <c r="N513" s="37">
        <f>[1]consoCURRENT!Q4820</f>
        <v>0</v>
      </c>
      <c r="O513" s="37">
        <f>[1]consoCURRENT!R4820</f>
        <v>0</v>
      </c>
      <c r="P513" s="37">
        <f>[1]consoCURRENT!S4820</f>
        <v>0</v>
      </c>
      <c r="Q513" s="37">
        <f>[1]consoCURRENT!T4820</f>
        <v>0</v>
      </c>
      <c r="R513" s="37">
        <f>[1]consoCURRENT!U4820</f>
        <v>0</v>
      </c>
      <c r="S513" s="37">
        <f>[1]consoCURRENT!V4820</f>
        <v>0</v>
      </c>
      <c r="T513" s="37">
        <f>[1]consoCURRENT!W4820</f>
        <v>0</v>
      </c>
      <c r="U513" s="37">
        <f>[1]consoCURRENT!X4820</f>
        <v>0</v>
      </c>
      <c r="V513" s="37">
        <f>[1]consoCURRENT!Y4820</f>
        <v>0</v>
      </c>
      <c r="W513" s="37">
        <f>[1]consoCURRENT!Z4820</f>
        <v>0</v>
      </c>
      <c r="X513" s="37">
        <f>[1]consoCURRENT!AA4820</f>
        <v>0</v>
      </c>
      <c r="Y513" s="37">
        <f>[1]consoCURRENT!AB4820</f>
        <v>0</v>
      </c>
      <c r="Z513" s="37">
        <f t="shared" ref="Z513" si="412">SUM(M513:Y513)</f>
        <v>0</v>
      </c>
      <c r="AA513" s="37">
        <f t="shared" ref="AA513" si="413">B513-Z513</f>
        <v>0</v>
      </c>
      <c r="AB513" s="42"/>
      <c r="AC513" s="38"/>
    </row>
    <row r="514" spans="1:29" s="39" customFormat="1" ht="18" customHeight="1" x14ac:dyDescent="0.3">
      <c r="A514" s="43" t="s">
        <v>42</v>
      </c>
      <c r="B514" s="44">
        <f>B513+B512</f>
        <v>77921738000</v>
      </c>
      <c r="C514" s="44">
        <f t="shared" ref="C514:AA514" si="414">C513+C512</f>
        <v>72636372598.270004</v>
      </c>
      <c r="D514" s="44">
        <f t="shared" si="414"/>
        <v>-5285365401.7300005</v>
      </c>
      <c r="E514" s="44">
        <f t="shared" si="414"/>
        <v>8506555419.8699999</v>
      </c>
      <c r="F514" s="44">
        <f t="shared" si="414"/>
        <v>18600175982.770004</v>
      </c>
      <c r="G514" s="44">
        <f t="shared" si="414"/>
        <v>15327262669.129997</v>
      </c>
      <c r="H514" s="44">
        <f t="shared" si="414"/>
        <v>35406994134.150009</v>
      </c>
      <c r="I514" s="44">
        <f t="shared" si="414"/>
        <v>1020860032.51</v>
      </c>
      <c r="J514" s="44">
        <f t="shared" si="414"/>
        <v>1310648403.1800001</v>
      </c>
      <c r="K514" s="44">
        <f t="shared" si="414"/>
        <v>1093325077.26</v>
      </c>
      <c r="L514" s="44">
        <f t="shared" si="414"/>
        <v>1823876995.7199998</v>
      </c>
      <c r="M514" s="44">
        <f t="shared" si="414"/>
        <v>5248710508.6699991</v>
      </c>
      <c r="N514" s="44">
        <f t="shared" si="414"/>
        <v>26917685.93</v>
      </c>
      <c r="O514" s="44">
        <f t="shared" si="414"/>
        <v>7437188177.8699999</v>
      </c>
      <c r="P514" s="44">
        <f t="shared" si="414"/>
        <v>21589523.559999883</v>
      </c>
      <c r="Q514" s="44">
        <f t="shared" si="414"/>
        <v>9681489414</v>
      </c>
      <c r="R514" s="44">
        <f t="shared" si="414"/>
        <v>390861402.06</v>
      </c>
      <c r="S514" s="44">
        <f t="shared" si="414"/>
        <v>7217176763.5300007</v>
      </c>
      <c r="T514" s="44">
        <f t="shared" si="414"/>
        <v>23808506.759999998</v>
      </c>
      <c r="U514" s="44">
        <f t="shared" si="414"/>
        <v>14165437943.75</v>
      </c>
      <c r="V514" s="44">
        <f t="shared" si="414"/>
        <v>44691141.359999999</v>
      </c>
      <c r="W514" s="44">
        <f t="shared" si="414"/>
        <v>15063448657.889997</v>
      </c>
      <c r="X514" s="44">
        <f t="shared" si="414"/>
        <v>34509733.5</v>
      </c>
      <c r="Y514" s="44">
        <f t="shared" si="414"/>
        <v>18485158747.039997</v>
      </c>
      <c r="Z514" s="44">
        <f t="shared" si="414"/>
        <v>77840988205.920013</v>
      </c>
      <c r="AA514" s="44">
        <f t="shared" si="414"/>
        <v>80749794.079998016</v>
      </c>
      <c r="AB514" s="45">
        <f t="shared" si="410"/>
        <v>0.99896370645531563</v>
      </c>
      <c r="AC514" s="47"/>
    </row>
    <row r="515" spans="1:29" s="39" customFormat="1" ht="15" customHeight="1" x14ac:dyDescent="0.3">
      <c r="A515" s="36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42"/>
      <c r="AB515" s="37"/>
      <c r="AC515" s="38"/>
    </row>
    <row r="516" spans="1:29" s="39" customFormat="1" ht="15" customHeight="1" x14ac:dyDescent="0.35">
      <c r="A516" s="40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42"/>
      <c r="AB516" s="37"/>
      <c r="AC516" s="38"/>
    </row>
    <row r="517" spans="1:29" s="39" customFormat="1" ht="15" customHeight="1" x14ac:dyDescent="0.35">
      <c r="A517" s="40" t="s">
        <v>80</v>
      </c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8"/>
    </row>
    <row r="518" spans="1:29" s="39" customFormat="1" ht="18" customHeight="1" x14ac:dyDescent="0.3">
      <c r="A518" s="41" t="s">
        <v>36</v>
      </c>
      <c r="B518" s="37">
        <f>B528+B538+B548+B558+B568+B578+B588+B598+B608+B618+B628+B638+B648+B658+B668+B678+B688</f>
        <v>0</v>
      </c>
      <c r="C518" s="37">
        <f t="shared" ref="C518:Y521" si="415">C528+C538+C548+C558+C568+C578+C588+C598+C608+C618+C628+C638+C648+C658+C668+C678+C688</f>
        <v>0</v>
      </c>
      <c r="D518" s="37">
        <f t="shared" si="415"/>
        <v>0</v>
      </c>
      <c r="E518" s="37">
        <f t="shared" si="415"/>
        <v>0</v>
      </c>
      <c r="F518" s="37">
        <f t="shared" si="415"/>
        <v>0</v>
      </c>
      <c r="G518" s="37">
        <f t="shared" si="415"/>
        <v>0</v>
      </c>
      <c r="H518" s="37">
        <f t="shared" si="415"/>
        <v>0</v>
      </c>
      <c r="I518" s="37">
        <f t="shared" si="415"/>
        <v>0</v>
      </c>
      <c r="J518" s="37">
        <f t="shared" si="415"/>
        <v>0</v>
      </c>
      <c r="K518" s="37">
        <f t="shared" si="415"/>
        <v>0</v>
      </c>
      <c r="L518" s="37">
        <f t="shared" si="415"/>
        <v>0</v>
      </c>
      <c r="M518" s="37">
        <f t="shared" si="415"/>
        <v>0</v>
      </c>
      <c r="N518" s="37">
        <f t="shared" si="415"/>
        <v>0</v>
      </c>
      <c r="O518" s="37">
        <f t="shared" si="415"/>
        <v>0</v>
      </c>
      <c r="P518" s="37">
        <f t="shared" si="415"/>
        <v>0</v>
      </c>
      <c r="Q518" s="37">
        <f t="shared" si="415"/>
        <v>0</v>
      </c>
      <c r="R518" s="37">
        <f t="shared" si="415"/>
        <v>0</v>
      </c>
      <c r="S518" s="37">
        <f t="shared" si="415"/>
        <v>0</v>
      </c>
      <c r="T518" s="37">
        <f t="shared" si="415"/>
        <v>0</v>
      </c>
      <c r="U518" s="37">
        <f t="shared" si="415"/>
        <v>0</v>
      </c>
      <c r="V518" s="37">
        <f t="shared" si="415"/>
        <v>0</v>
      </c>
      <c r="W518" s="37">
        <f t="shared" si="415"/>
        <v>0</v>
      </c>
      <c r="X518" s="37">
        <f t="shared" si="415"/>
        <v>0</v>
      </c>
      <c r="Y518" s="37">
        <f t="shared" si="415"/>
        <v>0</v>
      </c>
      <c r="Z518" s="37">
        <f>SUM(M518:Y518)</f>
        <v>0</v>
      </c>
      <c r="AA518" s="37">
        <f>B518-Z518</f>
        <v>0</v>
      </c>
      <c r="AB518" s="42"/>
      <c r="AC518" s="38"/>
    </row>
    <row r="519" spans="1:29" s="39" customFormat="1" ht="18" customHeight="1" x14ac:dyDescent="0.3">
      <c r="A519" s="41" t="s">
        <v>37</v>
      </c>
      <c r="B519" s="37">
        <f t="shared" ref="B519:Q523" si="416">B529+B539+B549+B559+B569+B579+B589+B599+B609+B619+B629+B639+B649+B659+B669+B679+B689</f>
        <v>4203640000</v>
      </c>
      <c r="C519" s="37">
        <f t="shared" si="415"/>
        <v>176490566.79999995</v>
      </c>
      <c r="D519" s="37">
        <f t="shared" si="415"/>
        <v>-842271433.20000005</v>
      </c>
      <c r="E519" s="37">
        <f t="shared" si="415"/>
        <v>220001284.25</v>
      </c>
      <c r="F519" s="37">
        <f t="shared" si="415"/>
        <v>2011418427.5300002</v>
      </c>
      <c r="G519" s="37">
        <f t="shared" si="415"/>
        <v>1137826286.0700002</v>
      </c>
      <c r="H519" s="37">
        <f t="shared" si="415"/>
        <v>449757078.04000008</v>
      </c>
      <c r="I519" s="37">
        <f t="shared" si="415"/>
        <v>377763.16000000003</v>
      </c>
      <c r="J519" s="37">
        <f t="shared" si="415"/>
        <v>137049.84</v>
      </c>
      <c r="K519" s="37">
        <f t="shared" si="415"/>
        <v>520854704.01999998</v>
      </c>
      <c r="L519" s="37">
        <f t="shared" si="415"/>
        <v>293680580.07999998</v>
      </c>
      <c r="M519" s="37">
        <f t="shared" si="415"/>
        <v>815050097.10000002</v>
      </c>
      <c r="N519" s="37">
        <f t="shared" si="415"/>
        <v>1304717.1099999999</v>
      </c>
      <c r="O519" s="37">
        <f t="shared" si="415"/>
        <v>138586182.16000003</v>
      </c>
      <c r="P519" s="37">
        <f t="shared" si="415"/>
        <v>79732621.819999993</v>
      </c>
      <c r="Q519" s="37">
        <f t="shared" si="415"/>
        <v>357622062.55999994</v>
      </c>
      <c r="R519" s="37">
        <f t="shared" si="415"/>
        <v>884174789.03000009</v>
      </c>
      <c r="S519" s="37">
        <f t="shared" si="415"/>
        <v>769484526.10000002</v>
      </c>
      <c r="T519" s="37">
        <f t="shared" si="415"/>
        <v>249648384.13</v>
      </c>
      <c r="U519" s="37">
        <f t="shared" si="415"/>
        <v>214489179.87</v>
      </c>
      <c r="V519" s="37">
        <f t="shared" si="415"/>
        <v>152834018.05000001</v>
      </c>
      <c r="W519" s="37">
        <f t="shared" si="415"/>
        <v>25138104.049999997</v>
      </c>
      <c r="X519" s="37">
        <f t="shared" si="415"/>
        <v>-2757799.2000000039</v>
      </c>
      <c r="Y519" s="37">
        <f t="shared" si="415"/>
        <v>133696193.11000001</v>
      </c>
      <c r="Z519" s="37">
        <f t="shared" ref="Z519:Z521" si="417">SUM(M519:Y519)</f>
        <v>3819003075.8900008</v>
      </c>
      <c r="AA519" s="37">
        <f t="shared" ref="AA519:AA521" si="418">B519-Z519</f>
        <v>384636924.10999918</v>
      </c>
      <c r="AB519" s="42">
        <f t="shared" ref="AB519:AB524" si="419">Z519/B519</f>
        <v>0.90849908077047525</v>
      </c>
      <c r="AC519" s="38"/>
    </row>
    <row r="520" spans="1:29" s="39" customFormat="1" ht="18" customHeight="1" x14ac:dyDescent="0.3">
      <c r="A520" s="41" t="s">
        <v>38</v>
      </c>
      <c r="B520" s="37">
        <f t="shared" si="416"/>
        <v>0</v>
      </c>
      <c r="C520" s="37">
        <f t="shared" si="415"/>
        <v>0</v>
      </c>
      <c r="D520" s="37">
        <f t="shared" si="415"/>
        <v>0</v>
      </c>
      <c r="E520" s="37">
        <f t="shared" si="415"/>
        <v>0</v>
      </c>
      <c r="F520" s="37">
        <f t="shared" si="415"/>
        <v>0</v>
      </c>
      <c r="G520" s="37">
        <f t="shared" si="415"/>
        <v>0</v>
      </c>
      <c r="H520" s="37">
        <f t="shared" si="415"/>
        <v>0</v>
      </c>
      <c r="I520" s="37">
        <f t="shared" si="415"/>
        <v>0</v>
      </c>
      <c r="J520" s="37">
        <f t="shared" si="415"/>
        <v>0</v>
      </c>
      <c r="K520" s="37">
        <f t="shared" si="415"/>
        <v>0</v>
      </c>
      <c r="L520" s="37">
        <f t="shared" si="415"/>
        <v>0</v>
      </c>
      <c r="M520" s="37">
        <f t="shared" si="415"/>
        <v>0</v>
      </c>
      <c r="N520" s="37">
        <f t="shared" si="415"/>
        <v>0</v>
      </c>
      <c r="O520" s="37">
        <f t="shared" si="415"/>
        <v>0</v>
      </c>
      <c r="P520" s="37">
        <f t="shared" si="415"/>
        <v>0</v>
      </c>
      <c r="Q520" s="37">
        <f t="shared" si="415"/>
        <v>0</v>
      </c>
      <c r="R520" s="37">
        <f t="shared" si="415"/>
        <v>0</v>
      </c>
      <c r="S520" s="37">
        <f t="shared" si="415"/>
        <v>0</v>
      </c>
      <c r="T520" s="37">
        <f t="shared" si="415"/>
        <v>0</v>
      </c>
      <c r="U520" s="37">
        <f t="shared" si="415"/>
        <v>0</v>
      </c>
      <c r="V520" s="37">
        <f t="shared" si="415"/>
        <v>0</v>
      </c>
      <c r="W520" s="37">
        <f t="shared" si="415"/>
        <v>0</v>
      </c>
      <c r="X520" s="37">
        <f t="shared" si="415"/>
        <v>0</v>
      </c>
      <c r="Y520" s="37">
        <f t="shared" si="415"/>
        <v>0</v>
      </c>
      <c r="Z520" s="37">
        <f t="shared" si="417"/>
        <v>0</v>
      </c>
      <c r="AA520" s="37">
        <f t="shared" si="418"/>
        <v>0</v>
      </c>
      <c r="AB520" s="42"/>
      <c r="AC520" s="38"/>
    </row>
    <row r="521" spans="1:29" s="39" customFormat="1" ht="18" customHeight="1" x14ac:dyDescent="0.3">
      <c r="A521" s="41" t="s">
        <v>39</v>
      </c>
      <c r="B521" s="37">
        <f t="shared" si="416"/>
        <v>0</v>
      </c>
      <c r="C521" s="37">
        <f t="shared" si="415"/>
        <v>0</v>
      </c>
      <c r="D521" s="37">
        <f t="shared" si="415"/>
        <v>0</v>
      </c>
      <c r="E521" s="37">
        <f t="shared" si="415"/>
        <v>0</v>
      </c>
      <c r="F521" s="37">
        <f t="shared" si="415"/>
        <v>0</v>
      </c>
      <c r="G521" s="37">
        <f t="shared" si="415"/>
        <v>0</v>
      </c>
      <c r="H521" s="37">
        <f t="shared" si="415"/>
        <v>0</v>
      </c>
      <c r="I521" s="37">
        <f t="shared" si="415"/>
        <v>0</v>
      </c>
      <c r="J521" s="37">
        <f t="shared" si="415"/>
        <v>0</v>
      </c>
      <c r="K521" s="37">
        <f t="shared" si="415"/>
        <v>0</v>
      </c>
      <c r="L521" s="37">
        <f t="shared" si="415"/>
        <v>0</v>
      </c>
      <c r="M521" s="37">
        <f t="shared" si="415"/>
        <v>0</v>
      </c>
      <c r="N521" s="37">
        <f t="shared" si="415"/>
        <v>0</v>
      </c>
      <c r="O521" s="37">
        <f t="shared" si="415"/>
        <v>0</v>
      </c>
      <c r="P521" s="37">
        <f t="shared" si="415"/>
        <v>0</v>
      </c>
      <c r="Q521" s="37">
        <f t="shared" si="415"/>
        <v>0</v>
      </c>
      <c r="R521" s="37">
        <f t="shared" si="415"/>
        <v>0</v>
      </c>
      <c r="S521" s="37">
        <f t="shared" si="415"/>
        <v>0</v>
      </c>
      <c r="T521" s="37">
        <f t="shared" si="415"/>
        <v>0</v>
      </c>
      <c r="U521" s="37">
        <f t="shared" si="415"/>
        <v>0</v>
      </c>
      <c r="V521" s="37">
        <f t="shared" si="415"/>
        <v>0</v>
      </c>
      <c r="W521" s="37">
        <f t="shared" si="415"/>
        <v>0</v>
      </c>
      <c r="X521" s="37">
        <f t="shared" si="415"/>
        <v>0</v>
      </c>
      <c r="Y521" s="37">
        <f t="shared" si="415"/>
        <v>0</v>
      </c>
      <c r="Z521" s="37">
        <f t="shared" si="417"/>
        <v>0</v>
      </c>
      <c r="AA521" s="37">
        <f t="shared" si="418"/>
        <v>0</v>
      </c>
      <c r="AB521" s="42"/>
      <c r="AC521" s="38"/>
    </row>
    <row r="522" spans="1:29" s="39" customFormat="1" ht="18" customHeight="1" x14ac:dyDescent="0.3">
      <c r="A522" s="43" t="s">
        <v>40</v>
      </c>
      <c r="B522" s="44">
        <f>SUM(B518:B521)</f>
        <v>4203640000</v>
      </c>
      <c r="C522" s="44">
        <f t="shared" ref="C522:AA522" si="420">SUM(C518:C521)</f>
        <v>176490566.79999995</v>
      </c>
      <c r="D522" s="44">
        <f t="shared" si="420"/>
        <v>-842271433.20000005</v>
      </c>
      <c r="E522" s="44">
        <f t="shared" si="420"/>
        <v>220001284.25</v>
      </c>
      <c r="F522" s="44">
        <f t="shared" si="420"/>
        <v>2011418427.5300002</v>
      </c>
      <c r="G522" s="44">
        <f t="shared" si="420"/>
        <v>1137826286.0700002</v>
      </c>
      <c r="H522" s="44">
        <f t="shared" si="420"/>
        <v>449757078.04000008</v>
      </c>
      <c r="I522" s="44">
        <f t="shared" si="420"/>
        <v>377763.16000000003</v>
      </c>
      <c r="J522" s="44">
        <f t="shared" si="420"/>
        <v>137049.84</v>
      </c>
      <c r="K522" s="44">
        <f t="shared" si="420"/>
        <v>520854704.01999998</v>
      </c>
      <c r="L522" s="44">
        <f t="shared" si="420"/>
        <v>293680580.07999998</v>
      </c>
      <c r="M522" s="44">
        <f t="shared" si="420"/>
        <v>815050097.10000002</v>
      </c>
      <c r="N522" s="44">
        <f t="shared" si="420"/>
        <v>1304717.1099999999</v>
      </c>
      <c r="O522" s="44">
        <f t="shared" si="420"/>
        <v>138586182.16000003</v>
      </c>
      <c r="P522" s="44">
        <f t="shared" si="420"/>
        <v>79732621.819999993</v>
      </c>
      <c r="Q522" s="44">
        <f t="shared" si="420"/>
        <v>357622062.55999994</v>
      </c>
      <c r="R522" s="44">
        <f t="shared" si="420"/>
        <v>884174789.03000009</v>
      </c>
      <c r="S522" s="44">
        <f t="shared" si="420"/>
        <v>769484526.10000002</v>
      </c>
      <c r="T522" s="44">
        <f t="shared" si="420"/>
        <v>249648384.13</v>
      </c>
      <c r="U522" s="44">
        <f t="shared" si="420"/>
        <v>214489179.87</v>
      </c>
      <c r="V522" s="44">
        <f t="shared" si="420"/>
        <v>152834018.05000001</v>
      </c>
      <c r="W522" s="44">
        <f t="shared" si="420"/>
        <v>25138104.049999997</v>
      </c>
      <c r="X522" s="44">
        <f t="shared" si="420"/>
        <v>-2757799.2000000039</v>
      </c>
      <c r="Y522" s="44">
        <f t="shared" si="420"/>
        <v>133696193.11000001</v>
      </c>
      <c r="Z522" s="44">
        <f t="shared" si="420"/>
        <v>3819003075.8900008</v>
      </c>
      <c r="AA522" s="44">
        <f t="shared" si="420"/>
        <v>384636924.10999918</v>
      </c>
      <c r="AB522" s="45">
        <f t="shared" si="419"/>
        <v>0.90849908077047525</v>
      </c>
      <c r="AC522" s="38"/>
    </row>
    <row r="523" spans="1:29" s="39" customFormat="1" ht="18" customHeight="1" x14ac:dyDescent="0.3">
      <c r="A523" s="46" t="s">
        <v>41</v>
      </c>
      <c r="B523" s="37">
        <f t="shared" si="416"/>
        <v>0</v>
      </c>
      <c r="C523" s="37">
        <f t="shared" si="416"/>
        <v>0</v>
      </c>
      <c r="D523" s="37">
        <f t="shared" si="416"/>
        <v>0</v>
      </c>
      <c r="E523" s="37">
        <f t="shared" si="416"/>
        <v>0</v>
      </c>
      <c r="F523" s="37">
        <f t="shared" si="416"/>
        <v>0</v>
      </c>
      <c r="G523" s="37">
        <f t="shared" si="416"/>
        <v>0</v>
      </c>
      <c r="H523" s="37">
        <f t="shared" si="416"/>
        <v>0</v>
      </c>
      <c r="I523" s="37">
        <f t="shared" si="416"/>
        <v>0</v>
      </c>
      <c r="J523" s="37">
        <f t="shared" si="416"/>
        <v>0</v>
      </c>
      <c r="K523" s="37">
        <f t="shared" si="416"/>
        <v>0</v>
      </c>
      <c r="L523" s="37">
        <f t="shared" si="416"/>
        <v>0</v>
      </c>
      <c r="M523" s="37">
        <f t="shared" si="416"/>
        <v>0</v>
      </c>
      <c r="N523" s="37">
        <f t="shared" si="416"/>
        <v>0</v>
      </c>
      <c r="O523" s="37">
        <f t="shared" si="416"/>
        <v>0</v>
      </c>
      <c r="P523" s="37">
        <f t="shared" si="416"/>
        <v>0</v>
      </c>
      <c r="Q523" s="37">
        <f t="shared" si="416"/>
        <v>0</v>
      </c>
      <c r="R523" s="37">
        <f t="shared" ref="R523:AN523" si="421">R533+R543+R553+R563+R573+R583+R593+R603+R613+R623+R633+R643+R653+R663+R673+R683+R693</f>
        <v>0</v>
      </c>
      <c r="S523" s="37">
        <f t="shared" si="421"/>
        <v>0</v>
      </c>
      <c r="T523" s="37">
        <f t="shared" si="421"/>
        <v>0</v>
      </c>
      <c r="U523" s="37">
        <f t="shared" si="421"/>
        <v>0</v>
      </c>
      <c r="V523" s="37">
        <f t="shared" si="421"/>
        <v>0</v>
      </c>
      <c r="W523" s="37">
        <f t="shared" si="421"/>
        <v>0</v>
      </c>
      <c r="X523" s="37">
        <f t="shared" si="421"/>
        <v>0</v>
      </c>
      <c r="Y523" s="37">
        <f t="shared" si="421"/>
        <v>0</v>
      </c>
      <c r="Z523" s="37">
        <f t="shared" ref="Z523" si="422">SUM(M523:Y523)</f>
        <v>0</v>
      </c>
      <c r="AA523" s="37">
        <f t="shared" ref="AA523" si="423">B523-Z523</f>
        <v>0</v>
      </c>
      <c r="AB523" s="42"/>
      <c r="AC523" s="38"/>
    </row>
    <row r="524" spans="1:29" s="39" customFormat="1" ht="18" customHeight="1" x14ac:dyDescent="0.3">
      <c r="A524" s="43" t="s">
        <v>42</v>
      </c>
      <c r="B524" s="44">
        <f>B523+B522</f>
        <v>4203640000</v>
      </c>
      <c r="C524" s="44">
        <f t="shared" ref="C524:AA524" si="424">C523+C522</f>
        <v>176490566.79999995</v>
      </c>
      <c r="D524" s="44">
        <f t="shared" si="424"/>
        <v>-842271433.20000005</v>
      </c>
      <c r="E524" s="44">
        <f t="shared" si="424"/>
        <v>220001284.25</v>
      </c>
      <c r="F524" s="44">
        <f t="shared" si="424"/>
        <v>2011418427.5300002</v>
      </c>
      <c r="G524" s="44">
        <f t="shared" si="424"/>
        <v>1137826286.0700002</v>
      </c>
      <c r="H524" s="44">
        <f t="shared" si="424"/>
        <v>449757078.04000008</v>
      </c>
      <c r="I524" s="44">
        <f t="shared" si="424"/>
        <v>377763.16000000003</v>
      </c>
      <c r="J524" s="44">
        <f t="shared" si="424"/>
        <v>137049.84</v>
      </c>
      <c r="K524" s="44">
        <f t="shared" si="424"/>
        <v>520854704.01999998</v>
      </c>
      <c r="L524" s="44">
        <f t="shared" si="424"/>
        <v>293680580.07999998</v>
      </c>
      <c r="M524" s="44">
        <f t="shared" si="424"/>
        <v>815050097.10000002</v>
      </c>
      <c r="N524" s="44">
        <f t="shared" si="424"/>
        <v>1304717.1099999999</v>
      </c>
      <c r="O524" s="44">
        <f t="shared" si="424"/>
        <v>138586182.16000003</v>
      </c>
      <c r="P524" s="44">
        <f t="shared" si="424"/>
        <v>79732621.819999993</v>
      </c>
      <c r="Q524" s="44">
        <f t="shared" si="424"/>
        <v>357622062.55999994</v>
      </c>
      <c r="R524" s="44">
        <f t="shared" si="424"/>
        <v>884174789.03000009</v>
      </c>
      <c r="S524" s="44">
        <f t="shared" si="424"/>
        <v>769484526.10000002</v>
      </c>
      <c r="T524" s="44">
        <f t="shared" si="424"/>
        <v>249648384.13</v>
      </c>
      <c r="U524" s="44">
        <f t="shared" si="424"/>
        <v>214489179.87</v>
      </c>
      <c r="V524" s="44">
        <f t="shared" si="424"/>
        <v>152834018.05000001</v>
      </c>
      <c r="W524" s="44">
        <f t="shared" si="424"/>
        <v>25138104.049999997</v>
      </c>
      <c r="X524" s="44">
        <f t="shared" si="424"/>
        <v>-2757799.2000000039</v>
      </c>
      <c r="Y524" s="44">
        <f t="shared" si="424"/>
        <v>133696193.11000001</v>
      </c>
      <c r="Z524" s="44">
        <f t="shared" si="424"/>
        <v>3819003075.8900008</v>
      </c>
      <c r="AA524" s="44">
        <f t="shared" si="424"/>
        <v>384636924.10999918</v>
      </c>
      <c r="AB524" s="45">
        <f t="shared" si="419"/>
        <v>0.90849908077047525</v>
      </c>
      <c r="AC524" s="47"/>
    </row>
    <row r="525" spans="1:29" s="50" customFormat="1" ht="15" customHeight="1" x14ac:dyDescent="0.3">
      <c r="A525" s="48" t="s">
        <v>81</v>
      </c>
      <c r="B525" s="49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8"/>
    </row>
    <row r="526" spans="1:29" s="39" customFormat="1" ht="15" customHeight="1" x14ac:dyDescent="0.3">
      <c r="A526" s="36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8"/>
    </row>
    <row r="527" spans="1:29" s="39" customFormat="1" ht="15" customHeight="1" x14ac:dyDescent="0.35">
      <c r="A527" s="40" t="s">
        <v>43</v>
      </c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8"/>
    </row>
    <row r="528" spans="1:29" s="39" customFormat="1" ht="18" customHeight="1" x14ac:dyDescent="0.3">
      <c r="A528" s="41" t="s">
        <v>36</v>
      </c>
      <c r="B528" s="37">
        <f>[1]consoCURRENT!E14637</f>
        <v>0</v>
      </c>
      <c r="C528" s="37">
        <f>[1]consoCURRENT!F14637</f>
        <v>0</v>
      </c>
      <c r="D528" s="37">
        <f>[1]consoCURRENT!G14637</f>
        <v>0</v>
      </c>
      <c r="E528" s="37">
        <f>[1]consoCURRENT!H14637</f>
        <v>0</v>
      </c>
      <c r="F528" s="37">
        <f>[1]consoCURRENT!I14637</f>
        <v>0</v>
      </c>
      <c r="G528" s="37">
        <f>[1]consoCURRENT!J14637</f>
        <v>0</v>
      </c>
      <c r="H528" s="37">
        <f>[1]consoCURRENT!K14637</f>
        <v>0</v>
      </c>
      <c r="I528" s="37">
        <f>[1]consoCURRENT!L14637</f>
        <v>0</v>
      </c>
      <c r="J528" s="37">
        <f>[1]consoCURRENT!M14637</f>
        <v>0</v>
      </c>
      <c r="K528" s="37">
        <f>[1]consoCURRENT!N14637</f>
        <v>0</v>
      </c>
      <c r="L528" s="37">
        <f>[1]consoCURRENT!O14637</f>
        <v>0</v>
      </c>
      <c r="M528" s="37">
        <f>[1]consoCURRENT!P14637</f>
        <v>0</v>
      </c>
      <c r="N528" s="37">
        <f>[1]consoCURRENT!Q14637</f>
        <v>0</v>
      </c>
      <c r="O528" s="37">
        <f>[1]consoCURRENT!R14637</f>
        <v>0</v>
      </c>
      <c r="P528" s="37">
        <f>[1]consoCURRENT!S14637</f>
        <v>0</v>
      </c>
      <c r="Q528" s="37">
        <f>[1]consoCURRENT!T14637</f>
        <v>0</v>
      </c>
      <c r="R528" s="37">
        <f>[1]consoCURRENT!U14637</f>
        <v>0</v>
      </c>
      <c r="S528" s="37">
        <f>[1]consoCURRENT!V14637</f>
        <v>0</v>
      </c>
      <c r="T528" s="37">
        <f>[1]consoCURRENT!W14637</f>
        <v>0</v>
      </c>
      <c r="U528" s="37">
        <f>[1]consoCURRENT!X14637</f>
        <v>0</v>
      </c>
      <c r="V528" s="37">
        <f>[1]consoCURRENT!Y14637</f>
        <v>0</v>
      </c>
      <c r="W528" s="37">
        <f>[1]consoCURRENT!Z14637</f>
        <v>0</v>
      </c>
      <c r="X528" s="37">
        <f>[1]consoCURRENT!AA14637</f>
        <v>0</v>
      </c>
      <c r="Y528" s="37">
        <f>[1]consoCURRENT!AB14637</f>
        <v>0</v>
      </c>
      <c r="Z528" s="37">
        <f>SUM(M528:Y528)</f>
        <v>0</v>
      </c>
      <c r="AA528" s="37">
        <f>B528-Z528</f>
        <v>0</v>
      </c>
      <c r="AB528" s="42"/>
      <c r="AC528" s="38"/>
    </row>
    <row r="529" spans="1:29" s="39" customFormat="1" ht="18" customHeight="1" x14ac:dyDescent="0.3">
      <c r="A529" s="41" t="s">
        <v>37</v>
      </c>
      <c r="B529" s="37">
        <f>[1]consoCURRENT!E14749</f>
        <v>1018762000</v>
      </c>
      <c r="C529" s="37">
        <f>[1]consoCURRENT!F14749</f>
        <v>176490566.79999995</v>
      </c>
      <c r="D529" s="37">
        <f>[1]consoCURRENT!G14749</f>
        <v>-842271433.20000005</v>
      </c>
      <c r="E529" s="37">
        <f>[1]consoCURRENT!H14749</f>
        <v>1711370.38</v>
      </c>
      <c r="F529" s="37">
        <f>[1]consoCURRENT!I14749</f>
        <v>1560844.6400000001</v>
      </c>
      <c r="G529" s="37">
        <f>[1]consoCURRENT!J14749</f>
        <v>521218930.90999997</v>
      </c>
      <c r="H529" s="37">
        <f>[1]consoCURRENT!K14749</f>
        <v>294026988.30000001</v>
      </c>
      <c r="I529" s="37">
        <f>[1]consoCURRENT!L14749</f>
        <v>377763.16000000003</v>
      </c>
      <c r="J529" s="37">
        <f>[1]consoCURRENT!M14749</f>
        <v>137049.84</v>
      </c>
      <c r="K529" s="37">
        <f>[1]consoCURRENT!N14749</f>
        <v>520854704.01999998</v>
      </c>
      <c r="L529" s="37">
        <f>[1]consoCURRENT!O14749</f>
        <v>293680580.07999998</v>
      </c>
      <c r="M529" s="37">
        <f>[1]consoCURRENT!P14749</f>
        <v>815050097.10000002</v>
      </c>
      <c r="N529" s="37">
        <f>[1]consoCURRENT!Q14749</f>
        <v>0</v>
      </c>
      <c r="O529" s="37">
        <f>[1]consoCURRENT!R14749</f>
        <v>1298101.2</v>
      </c>
      <c r="P529" s="37">
        <f>[1]consoCURRENT!S14749</f>
        <v>35506.019999999997</v>
      </c>
      <c r="Q529" s="37">
        <f>[1]consoCURRENT!T14749</f>
        <v>12719.3</v>
      </c>
      <c r="R529" s="37">
        <f>[1]consoCURRENT!U14749</f>
        <v>46038.32</v>
      </c>
      <c r="S529" s="37">
        <f>[1]consoCURRENT!V14749</f>
        <v>1365037.18</v>
      </c>
      <c r="T529" s="37">
        <f>[1]consoCURRENT!W14749</f>
        <v>359313.25</v>
      </c>
      <c r="U529" s="37">
        <f>[1]consoCURRENT!X14749</f>
        <v>0</v>
      </c>
      <c r="V529" s="37">
        <f>[1]consoCURRENT!Y14749</f>
        <v>4913.6400000000003</v>
      </c>
      <c r="W529" s="37">
        <f>[1]consoCURRENT!Z14749</f>
        <v>69735.22</v>
      </c>
      <c r="X529" s="37">
        <f>[1]consoCURRENT!AA14749</f>
        <v>4250</v>
      </c>
      <c r="Y529" s="37">
        <f>[1]consoCURRENT!AB14749</f>
        <v>272423</v>
      </c>
      <c r="Z529" s="37">
        <f t="shared" ref="Z529:Z531" si="425">SUM(M529:Y529)</f>
        <v>818518134.23000002</v>
      </c>
      <c r="AA529" s="37">
        <f t="shared" ref="AA529:AA531" si="426">B529-Z529</f>
        <v>200243865.76999998</v>
      </c>
      <c r="AB529" s="42">
        <f t="shared" ref="AB529:AB534" si="427">Z529/B529</f>
        <v>0.80344391941395543</v>
      </c>
      <c r="AC529" s="38"/>
    </row>
    <row r="530" spans="1:29" s="39" customFormat="1" ht="18" customHeight="1" x14ac:dyDescent="0.3">
      <c r="A530" s="41" t="s">
        <v>38</v>
      </c>
      <c r="B530" s="37">
        <f>[1]consoCURRENT!E14755</f>
        <v>0</v>
      </c>
      <c r="C530" s="37">
        <f>[1]consoCURRENT!F14755</f>
        <v>0</v>
      </c>
      <c r="D530" s="37">
        <f>[1]consoCURRENT!G14755</f>
        <v>0</v>
      </c>
      <c r="E530" s="37">
        <f>[1]consoCURRENT!H14755</f>
        <v>0</v>
      </c>
      <c r="F530" s="37">
        <f>[1]consoCURRENT!I14755</f>
        <v>0</v>
      </c>
      <c r="G530" s="37">
        <f>[1]consoCURRENT!J14755</f>
        <v>0</v>
      </c>
      <c r="H530" s="37">
        <f>[1]consoCURRENT!K14755</f>
        <v>0</v>
      </c>
      <c r="I530" s="37">
        <f>[1]consoCURRENT!L14755</f>
        <v>0</v>
      </c>
      <c r="J530" s="37">
        <f>[1]consoCURRENT!M14755</f>
        <v>0</v>
      </c>
      <c r="K530" s="37">
        <f>[1]consoCURRENT!N14755</f>
        <v>0</v>
      </c>
      <c r="L530" s="37">
        <f>[1]consoCURRENT!O14755</f>
        <v>0</v>
      </c>
      <c r="M530" s="37">
        <f>[1]consoCURRENT!P14755</f>
        <v>0</v>
      </c>
      <c r="N530" s="37">
        <f>[1]consoCURRENT!Q14755</f>
        <v>0</v>
      </c>
      <c r="O530" s="37">
        <f>[1]consoCURRENT!R14755</f>
        <v>0</v>
      </c>
      <c r="P530" s="37">
        <f>[1]consoCURRENT!S14755</f>
        <v>0</v>
      </c>
      <c r="Q530" s="37">
        <f>[1]consoCURRENT!T14755</f>
        <v>0</v>
      </c>
      <c r="R530" s="37">
        <f>[1]consoCURRENT!U14755</f>
        <v>0</v>
      </c>
      <c r="S530" s="37">
        <f>[1]consoCURRENT!V14755</f>
        <v>0</v>
      </c>
      <c r="T530" s="37">
        <f>[1]consoCURRENT!W14755</f>
        <v>0</v>
      </c>
      <c r="U530" s="37">
        <f>[1]consoCURRENT!X14755</f>
        <v>0</v>
      </c>
      <c r="V530" s="37">
        <f>[1]consoCURRENT!Y14755</f>
        <v>0</v>
      </c>
      <c r="W530" s="37">
        <f>[1]consoCURRENT!Z14755</f>
        <v>0</v>
      </c>
      <c r="X530" s="37">
        <f>[1]consoCURRENT!AA14755</f>
        <v>0</v>
      </c>
      <c r="Y530" s="37">
        <f>[1]consoCURRENT!AB14755</f>
        <v>0</v>
      </c>
      <c r="Z530" s="37">
        <f t="shared" si="425"/>
        <v>0</v>
      </c>
      <c r="AA530" s="37">
        <f t="shared" si="426"/>
        <v>0</v>
      </c>
      <c r="AB530" s="42"/>
      <c r="AC530" s="38"/>
    </row>
    <row r="531" spans="1:29" s="39" customFormat="1" ht="18" customHeight="1" x14ac:dyDescent="0.3">
      <c r="A531" s="41" t="s">
        <v>39</v>
      </c>
      <c r="B531" s="37">
        <f>[1]consoCURRENT!E14784</f>
        <v>0</v>
      </c>
      <c r="C531" s="37">
        <f>[1]consoCURRENT!F14784</f>
        <v>0</v>
      </c>
      <c r="D531" s="37">
        <f>[1]consoCURRENT!G14784</f>
        <v>0</v>
      </c>
      <c r="E531" s="37">
        <f>[1]consoCURRENT!H14784</f>
        <v>0</v>
      </c>
      <c r="F531" s="37">
        <f>[1]consoCURRENT!I14784</f>
        <v>0</v>
      </c>
      <c r="G531" s="37">
        <f>[1]consoCURRENT!J14784</f>
        <v>0</v>
      </c>
      <c r="H531" s="37">
        <f>[1]consoCURRENT!K14784</f>
        <v>0</v>
      </c>
      <c r="I531" s="37">
        <f>[1]consoCURRENT!L14784</f>
        <v>0</v>
      </c>
      <c r="J531" s="37">
        <f>[1]consoCURRENT!M14784</f>
        <v>0</v>
      </c>
      <c r="K531" s="37">
        <f>[1]consoCURRENT!N14784</f>
        <v>0</v>
      </c>
      <c r="L531" s="37">
        <f>[1]consoCURRENT!O14784</f>
        <v>0</v>
      </c>
      <c r="M531" s="37">
        <f>[1]consoCURRENT!P14784</f>
        <v>0</v>
      </c>
      <c r="N531" s="37">
        <f>[1]consoCURRENT!Q14784</f>
        <v>0</v>
      </c>
      <c r="O531" s="37">
        <f>[1]consoCURRENT!R14784</f>
        <v>0</v>
      </c>
      <c r="P531" s="37">
        <f>[1]consoCURRENT!S14784</f>
        <v>0</v>
      </c>
      <c r="Q531" s="37">
        <f>[1]consoCURRENT!T14784</f>
        <v>0</v>
      </c>
      <c r="R531" s="37">
        <f>[1]consoCURRENT!U14784</f>
        <v>0</v>
      </c>
      <c r="S531" s="37">
        <f>[1]consoCURRENT!V14784</f>
        <v>0</v>
      </c>
      <c r="T531" s="37">
        <f>[1]consoCURRENT!W14784</f>
        <v>0</v>
      </c>
      <c r="U531" s="37">
        <f>[1]consoCURRENT!X14784</f>
        <v>0</v>
      </c>
      <c r="V531" s="37">
        <f>[1]consoCURRENT!Y14784</f>
        <v>0</v>
      </c>
      <c r="W531" s="37">
        <f>[1]consoCURRENT!Z14784</f>
        <v>0</v>
      </c>
      <c r="X531" s="37">
        <f>[1]consoCURRENT!AA14784</f>
        <v>0</v>
      </c>
      <c r="Y531" s="37">
        <f>[1]consoCURRENT!AB14784</f>
        <v>0</v>
      </c>
      <c r="Z531" s="37">
        <f t="shared" si="425"/>
        <v>0</v>
      </c>
      <c r="AA531" s="37">
        <f t="shared" si="426"/>
        <v>0</v>
      </c>
      <c r="AB531" s="42"/>
      <c r="AC531" s="38"/>
    </row>
    <row r="532" spans="1:29" s="39" customFormat="1" ht="18" customHeight="1" x14ac:dyDescent="0.3">
      <c r="A532" s="43" t="s">
        <v>40</v>
      </c>
      <c r="B532" s="44">
        <f>SUM(B528:B531)</f>
        <v>1018762000</v>
      </c>
      <c r="C532" s="44">
        <f t="shared" ref="C532:AA532" si="428">SUM(C528:C531)</f>
        <v>176490566.79999995</v>
      </c>
      <c r="D532" s="44">
        <f t="shared" si="428"/>
        <v>-842271433.20000005</v>
      </c>
      <c r="E532" s="44">
        <f t="shared" si="428"/>
        <v>1711370.38</v>
      </c>
      <c r="F532" s="44">
        <f t="shared" si="428"/>
        <v>1560844.6400000001</v>
      </c>
      <c r="G532" s="44">
        <f t="shared" si="428"/>
        <v>521218930.90999997</v>
      </c>
      <c r="H532" s="44">
        <f t="shared" si="428"/>
        <v>294026988.30000001</v>
      </c>
      <c r="I532" s="44">
        <f t="shared" si="428"/>
        <v>377763.16000000003</v>
      </c>
      <c r="J532" s="44">
        <f t="shared" si="428"/>
        <v>137049.84</v>
      </c>
      <c r="K532" s="44">
        <f t="shared" si="428"/>
        <v>520854704.01999998</v>
      </c>
      <c r="L532" s="44">
        <f t="shared" si="428"/>
        <v>293680580.07999998</v>
      </c>
      <c r="M532" s="44">
        <f t="shared" si="428"/>
        <v>815050097.10000002</v>
      </c>
      <c r="N532" s="44">
        <f t="shared" si="428"/>
        <v>0</v>
      </c>
      <c r="O532" s="44">
        <f t="shared" si="428"/>
        <v>1298101.2</v>
      </c>
      <c r="P532" s="44">
        <f t="shared" si="428"/>
        <v>35506.019999999997</v>
      </c>
      <c r="Q532" s="44">
        <f t="shared" si="428"/>
        <v>12719.3</v>
      </c>
      <c r="R532" s="44">
        <f t="shared" si="428"/>
        <v>46038.32</v>
      </c>
      <c r="S532" s="44">
        <f t="shared" si="428"/>
        <v>1365037.18</v>
      </c>
      <c r="T532" s="44">
        <f t="shared" si="428"/>
        <v>359313.25</v>
      </c>
      <c r="U532" s="44">
        <f t="shared" si="428"/>
        <v>0</v>
      </c>
      <c r="V532" s="44">
        <f t="shared" si="428"/>
        <v>4913.6400000000003</v>
      </c>
      <c r="W532" s="44">
        <f t="shared" si="428"/>
        <v>69735.22</v>
      </c>
      <c r="X532" s="44">
        <f t="shared" si="428"/>
        <v>4250</v>
      </c>
      <c r="Y532" s="44">
        <f t="shared" si="428"/>
        <v>272423</v>
      </c>
      <c r="Z532" s="44">
        <f t="shared" si="428"/>
        <v>818518134.23000002</v>
      </c>
      <c r="AA532" s="44">
        <f t="shared" si="428"/>
        <v>200243865.76999998</v>
      </c>
      <c r="AB532" s="45">
        <f t="shared" si="427"/>
        <v>0.80344391941395543</v>
      </c>
      <c r="AC532" s="38"/>
    </row>
    <row r="533" spans="1:29" s="39" customFormat="1" ht="18" customHeight="1" x14ac:dyDescent="0.3">
      <c r="A533" s="46" t="s">
        <v>41</v>
      </c>
      <c r="B533" s="37">
        <f>[1]consoCURRENT!E14788</f>
        <v>0</v>
      </c>
      <c r="C533" s="37">
        <f>[1]consoCURRENT!F14788</f>
        <v>0</v>
      </c>
      <c r="D533" s="37">
        <f>[1]consoCURRENT!G14788</f>
        <v>0</v>
      </c>
      <c r="E533" s="37">
        <f>[1]consoCURRENT!H14788</f>
        <v>0</v>
      </c>
      <c r="F533" s="37">
        <f>[1]consoCURRENT!I14788</f>
        <v>0</v>
      </c>
      <c r="G533" s="37">
        <f>[1]consoCURRENT!J14788</f>
        <v>0</v>
      </c>
      <c r="H533" s="37">
        <f>[1]consoCURRENT!K14788</f>
        <v>0</v>
      </c>
      <c r="I533" s="37">
        <f>[1]consoCURRENT!L14788</f>
        <v>0</v>
      </c>
      <c r="J533" s="37">
        <f>[1]consoCURRENT!M14788</f>
        <v>0</v>
      </c>
      <c r="K533" s="37">
        <f>[1]consoCURRENT!N14788</f>
        <v>0</v>
      </c>
      <c r="L533" s="37">
        <f>[1]consoCURRENT!O14788</f>
        <v>0</v>
      </c>
      <c r="M533" s="37">
        <f>[1]consoCURRENT!P14788</f>
        <v>0</v>
      </c>
      <c r="N533" s="37">
        <f>[1]consoCURRENT!Q14788</f>
        <v>0</v>
      </c>
      <c r="O533" s="37">
        <f>[1]consoCURRENT!R14788</f>
        <v>0</v>
      </c>
      <c r="P533" s="37">
        <f>[1]consoCURRENT!S14788</f>
        <v>0</v>
      </c>
      <c r="Q533" s="37">
        <f>[1]consoCURRENT!T14788</f>
        <v>0</v>
      </c>
      <c r="R533" s="37">
        <f>[1]consoCURRENT!U14788</f>
        <v>0</v>
      </c>
      <c r="S533" s="37">
        <f>[1]consoCURRENT!V14788</f>
        <v>0</v>
      </c>
      <c r="T533" s="37">
        <f>[1]consoCURRENT!W14788</f>
        <v>0</v>
      </c>
      <c r="U533" s="37">
        <f>[1]consoCURRENT!X14788</f>
        <v>0</v>
      </c>
      <c r="V533" s="37">
        <f>[1]consoCURRENT!Y14788</f>
        <v>0</v>
      </c>
      <c r="W533" s="37">
        <f>[1]consoCURRENT!Z14788</f>
        <v>0</v>
      </c>
      <c r="X533" s="37">
        <f>[1]consoCURRENT!AA14788</f>
        <v>0</v>
      </c>
      <c r="Y533" s="37">
        <f>[1]consoCURRENT!AB14788</f>
        <v>0</v>
      </c>
      <c r="Z533" s="37">
        <f t="shared" ref="Z533" si="429">SUM(M533:Y533)</f>
        <v>0</v>
      </c>
      <c r="AA533" s="37">
        <f t="shared" ref="AA533" si="430">B533-Z533</f>
        <v>0</v>
      </c>
      <c r="AB533" s="42"/>
      <c r="AC533" s="38"/>
    </row>
    <row r="534" spans="1:29" s="39" customFormat="1" ht="18" customHeight="1" x14ac:dyDescent="0.3">
      <c r="A534" s="43" t="s">
        <v>42</v>
      </c>
      <c r="B534" s="44">
        <f>B533+B532</f>
        <v>1018762000</v>
      </c>
      <c r="C534" s="44">
        <f t="shared" ref="C534:AA534" si="431">C533+C532</f>
        <v>176490566.79999995</v>
      </c>
      <c r="D534" s="44">
        <f t="shared" si="431"/>
        <v>-842271433.20000005</v>
      </c>
      <c r="E534" s="44">
        <f t="shared" si="431"/>
        <v>1711370.38</v>
      </c>
      <c r="F534" s="44">
        <f t="shared" si="431"/>
        <v>1560844.6400000001</v>
      </c>
      <c r="G534" s="44">
        <f t="shared" si="431"/>
        <v>521218930.90999997</v>
      </c>
      <c r="H534" s="44">
        <f t="shared" si="431"/>
        <v>294026988.30000001</v>
      </c>
      <c r="I534" s="44">
        <f t="shared" si="431"/>
        <v>377763.16000000003</v>
      </c>
      <c r="J534" s="44">
        <f t="shared" si="431"/>
        <v>137049.84</v>
      </c>
      <c r="K534" s="44">
        <f t="shared" si="431"/>
        <v>520854704.01999998</v>
      </c>
      <c r="L534" s="44">
        <f t="shared" si="431"/>
        <v>293680580.07999998</v>
      </c>
      <c r="M534" s="44">
        <f t="shared" si="431"/>
        <v>815050097.10000002</v>
      </c>
      <c r="N534" s="44">
        <f t="shared" si="431"/>
        <v>0</v>
      </c>
      <c r="O534" s="44">
        <f t="shared" si="431"/>
        <v>1298101.2</v>
      </c>
      <c r="P534" s="44">
        <f t="shared" si="431"/>
        <v>35506.019999999997</v>
      </c>
      <c r="Q534" s="44">
        <f t="shared" si="431"/>
        <v>12719.3</v>
      </c>
      <c r="R534" s="44">
        <f t="shared" si="431"/>
        <v>46038.32</v>
      </c>
      <c r="S534" s="44">
        <f t="shared" si="431"/>
        <v>1365037.18</v>
      </c>
      <c r="T534" s="44">
        <f t="shared" si="431"/>
        <v>359313.25</v>
      </c>
      <c r="U534" s="44">
        <f t="shared" si="431"/>
        <v>0</v>
      </c>
      <c r="V534" s="44">
        <f t="shared" si="431"/>
        <v>4913.6400000000003</v>
      </c>
      <c r="W534" s="44">
        <f t="shared" si="431"/>
        <v>69735.22</v>
      </c>
      <c r="X534" s="44">
        <f t="shared" si="431"/>
        <v>4250</v>
      </c>
      <c r="Y534" s="44">
        <f t="shared" si="431"/>
        <v>272423</v>
      </c>
      <c r="Z534" s="44">
        <f t="shared" si="431"/>
        <v>818518134.23000002</v>
      </c>
      <c r="AA534" s="44">
        <f t="shared" si="431"/>
        <v>200243865.76999998</v>
      </c>
      <c r="AB534" s="45">
        <f t="shared" si="427"/>
        <v>0.80344391941395543</v>
      </c>
      <c r="AC534" s="47"/>
    </row>
    <row r="535" spans="1:29" s="39" customFormat="1" ht="15" customHeight="1" x14ac:dyDescent="0.3">
      <c r="A535" s="36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8"/>
    </row>
    <row r="536" spans="1:29" s="39" customFormat="1" ht="15" customHeight="1" x14ac:dyDescent="0.3">
      <c r="A536" s="36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8"/>
    </row>
    <row r="537" spans="1:29" s="39" customFormat="1" ht="15" customHeight="1" x14ac:dyDescent="0.35">
      <c r="A537" s="40" t="s">
        <v>44</v>
      </c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8"/>
    </row>
    <row r="538" spans="1:29" s="39" customFormat="1" ht="18" customHeight="1" x14ac:dyDescent="0.3">
      <c r="A538" s="41" t="s">
        <v>36</v>
      </c>
      <c r="B538" s="37">
        <f>[1]consoCURRENT!E14848</f>
        <v>0</v>
      </c>
      <c r="C538" s="37">
        <f>[1]consoCURRENT!F14848</f>
        <v>0</v>
      </c>
      <c r="D538" s="37">
        <f>[1]consoCURRENT!G14848</f>
        <v>0</v>
      </c>
      <c r="E538" s="37">
        <f>[1]consoCURRENT!H14848</f>
        <v>0</v>
      </c>
      <c r="F538" s="37">
        <f>[1]consoCURRENT!I14848</f>
        <v>0</v>
      </c>
      <c r="G538" s="37">
        <f>[1]consoCURRENT!J14848</f>
        <v>0</v>
      </c>
      <c r="H538" s="37">
        <f>[1]consoCURRENT!K14848</f>
        <v>0</v>
      </c>
      <c r="I538" s="37">
        <f>[1]consoCURRENT!L14848</f>
        <v>0</v>
      </c>
      <c r="J538" s="37">
        <f>[1]consoCURRENT!M14848</f>
        <v>0</v>
      </c>
      <c r="K538" s="37">
        <f>[1]consoCURRENT!N14848</f>
        <v>0</v>
      </c>
      <c r="L538" s="37">
        <f>[1]consoCURRENT!O14848</f>
        <v>0</v>
      </c>
      <c r="M538" s="37">
        <f>[1]consoCURRENT!P14848</f>
        <v>0</v>
      </c>
      <c r="N538" s="37">
        <f>[1]consoCURRENT!Q14848</f>
        <v>0</v>
      </c>
      <c r="O538" s="37">
        <f>[1]consoCURRENT!R14848</f>
        <v>0</v>
      </c>
      <c r="P538" s="37">
        <f>[1]consoCURRENT!S14848</f>
        <v>0</v>
      </c>
      <c r="Q538" s="37">
        <f>[1]consoCURRENT!T14848</f>
        <v>0</v>
      </c>
      <c r="R538" s="37">
        <f>[1]consoCURRENT!U14848</f>
        <v>0</v>
      </c>
      <c r="S538" s="37">
        <f>[1]consoCURRENT!V14848</f>
        <v>0</v>
      </c>
      <c r="T538" s="37">
        <f>[1]consoCURRENT!W14848</f>
        <v>0</v>
      </c>
      <c r="U538" s="37">
        <f>[1]consoCURRENT!X14848</f>
        <v>0</v>
      </c>
      <c r="V538" s="37">
        <f>[1]consoCURRENT!Y14848</f>
        <v>0</v>
      </c>
      <c r="W538" s="37">
        <f>[1]consoCURRENT!Z14848</f>
        <v>0</v>
      </c>
      <c r="X538" s="37">
        <f>[1]consoCURRENT!AA14848</f>
        <v>0</v>
      </c>
      <c r="Y538" s="37">
        <f>[1]consoCURRENT!AB14848</f>
        <v>0</v>
      </c>
      <c r="Z538" s="37">
        <f>SUM(M538:Y538)</f>
        <v>0</v>
      </c>
      <c r="AA538" s="37">
        <f>B538-Z538</f>
        <v>0</v>
      </c>
      <c r="AB538" s="42"/>
      <c r="AC538" s="38"/>
    </row>
    <row r="539" spans="1:29" s="39" customFormat="1" ht="18" customHeight="1" x14ac:dyDescent="0.3">
      <c r="A539" s="41" t="s">
        <v>37</v>
      </c>
      <c r="B539" s="37">
        <f>[1]consoCURRENT!E14960</f>
        <v>202556000</v>
      </c>
      <c r="C539" s="37">
        <f>[1]consoCURRENT!F14960</f>
        <v>0</v>
      </c>
      <c r="D539" s="37">
        <f>[1]consoCURRENT!G14960</f>
        <v>0</v>
      </c>
      <c r="E539" s="37">
        <f>[1]consoCURRENT!H14960</f>
        <v>35527.08</v>
      </c>
      <c r="F539" s="37">
        <f>[1]consoCURRENT!I14960</f>
        <v>530093.29</v>
      </c>
      <c r="G539" s="37">
        <f>[1]consoCURRENT!J14960</f>
        <v>134220516.38999999</v>
      </c>
      <c r="H539" s="37">
        <f>[1]consoCURRENT!K14960</f>
        <v>519297.87999999989</v>
      </c>
      <c r="I539" s="37">
        <f>[1]consoCURRENT!L14960</f>
        <v>0</v>
      </c>
      <c r="J539" s="37">
        <f>[1]consoCURRENT!M14960</f>
        <v>0</v>
      </c>
      <c r="K539" s="37">
        <f>[1]consoCURRENT!N14960</f>
        <v>0</v>
      </c>
      <c r="L539" s="37">
        <f>[1]consoCURRENT!O14960</f>
        <v>0</v>
      </c>
      <c r="M539" s="37">
        <f>[1]consoCURRENT!P14960</f>
        <v>0</v>
      </c>
      <c r="N539" s="37">
        <f>[1]consoCURRENT!Q14960</f>
        <v>17044.18</v>
      </c>
      <c r="O539" s="37">
        <f>[1]consoCURRENT!R14960</f>
        <v>18482.900000000001</v>
      </c>
      <c r="P539" s="37">
        <f>[1]consoCURRENT!S14960</f>
        <v>0</v>
      </c>
      <c r="Q539" s="37">
        <f>[1]consoCURRENT!T14960</f>
        <v>98199.15</v>
      </c>
      <c r="R539" s="37">
        <f>[1]consoCURRENT!U14960</f>
        <v>224386.92999999996</v>
      </c>
      <c r="S539" s="37">
        <f>[1]consoCURRENT!V14960</f>
        <v>207507.21000000005</v>
      </c>
      <c r="T539" s="37">
        <f>[1]consoCURRENT!W14960</f>
        <v>56729476.979999997</v>
      </c>
      <c r="U539" s="37">
        <f>[1]consoCURRENT!X14960</f>
        <v>77460440.409999996</v>
      </c>
      <c r="V539" s="37">
        <f>[1]consoCURRENT!Y14960</f>
        <v>30599</v>
      </c>
      <c r="W539" s="37">
        <f>[1]consoCURRENT!Z14960</f>
        <v>5279365</v>
      </c>
      <c r="X539" s="37">
        <f>[1]consoCURRENT!AA14960</f>
        <v>-11505422</v>
      </c>
      <c r="Y539" s="37">
        <f>[1]consoCURRENT!AB14960</f>
        <v>6745354.8799999999</v>
      </c>
      <c r="Z539" s="37">
        <f t="shared" ref="Z539:Z541" si="432">SUM(M539:Y539)</f>
        <v>135305434.63999999</v>
      </c>
      <c r="AA539" s="37">
        <f t="shared" ref="AA539:AA541" si="433">B539-Z539</f>
        <v>67250565.360000014</v>
      </c>
      <c r="AB539" s="42">
        <f t="shared" ref="AB539:AB544" si="434">Z539/B539</f>
        <v>0.66799025770651077</v>
      </c>
      <c r="AC539" s="38"/>
    </row>
    <row r="540" spans="1:29" s="39" customFormat="1" ht="18" customHeight="1" x14ac:dyDescent="0.3">
      <c r="A540" s="41" t="s">
        <v>38</v>
      </c>
      <c r="B540" s="37">
        <f>[1]consoCURRENT!E14966</f>
        <v>0</v>
      </c>
      <c r="C540" s="37">
        <f>[1]consoCURRENT!F14966</f>
        <v>0</v>
      </c>
      <c r="D540" s="37">
        <f>[1]consoCURRENT!G14966</f>
        <v>0</v>
      </c>
      <c r="E540" s="37">
        <f>[1]consoCURRENT!H14966</f>
        <v>0</v>
      </c>
      <c r="F540" s="37">
        <f>[1]consoCURRENT!I14966</f>
        <v>0</v>
      </c>
      <c r="G540" s="37">
        <f>[1]consoCURRENT!J14966</f>
        <v>0</v>
      </c>
      <c r="H540" s="37">
        <f>[1]consoCURRENT!K14966</f>
        <v>0</v>
      </c>
      <c r="I540" s="37">
        <f>[1]consoCURRENT!L14966</f>
        <v>0</v>
      </c>
      <c r="J540" s="37">
        <f>[1]consoCURRENT!M14966</f>
        <v>0</v>
      </c>
      <c r="K540" s="37">
        <f>[1]consoCURRENT!N14966</f>
        <v>0</v>
      </c>
      <c r="L540" s="37">
        <f>[1]consoCURRENT!O14966</f>
        <v>0</v>
      </c>
      <c r="M540" s="37">
        <f>[1]consoCURRENT!P14966</f>
        <v>0</v>
      </c>
      <c r="N540" s="37">
        <f>[1]consoCURRENT!Q14966</f>
        <v>0</v>
      </c>
      <c r="O540" s="37">
        <f>[1]consoCURRENT!R14966</f>
        <v>0</v>
      </c>
      <c r="P540" s="37">
        <f>[1]consoCURRENT!S14966</f>
        <v>0</v>
      </c>
      <c r="Q540" s="37">
        <f>[1]consoCURRENT!T14966</f>
        <v>0</v>
      </c>
      <c r="R540" s="37">
        <f>[1]consoCURRENT!U14966</f>
        <v>0</v>
      </c>
      <c r="S540" s="37">
        <f>[1]consoCURRENT!V14966</f>
        <v>0</v>
      </c>
      <c r="T540" s="37">
        <f>[1]consoCURRENT!W14966</f>
        <v>0</v>
      </c>
      <c r="U540" s="37">
        <f>[1]consoCURRENT!X14966</f>
        <v>0</v>
      </c>
      <c r="V540" s="37">
        <f>[1]consoCURRENT!Y14966</f>
        <v>0</v>
      </c>
      <c r="W540" s="37">
        <f>[1]consoCURRENT!Z14966</f>
        <v>0</v>
      </c>
      <c r="X540" s="37">
        <f>[1]consoCURRENT!AA14966</f>
        <v>0</v>
      </c>
      <c r="Y540" s="37">
        <f>[1]consoCURRENT!AB14966</f>
        <v>0</v>
      </c>
      <c r="Z540" s="37">
        <f t="shared" si="432"/>
        <v>0</v>
      </c>
      <c r="AA540" s="37">
        <f t="shared" si="433"/>
        <v>0</v>
      </c>
      <c r="AB540" s="42"/>
      <c r="AC540" s="38"/>
    </row>
    <row r="541" spans="1:29" s="39" customFormat="1" ht="18" customHeight="1" x14ac:dyDescent="0.3">
      <c r="A541" s="41" t="s">
        <v>39</v>
      </c>
      <c r="B541" s="37">
        <f>[1]consoCURRENT!E14995</f>
        <v>0</v>
      </c>
      <c r="C541" s="37">
        <f>[1]consoCURRENT!F14995</f>
        <v>0</v>
      </c>
      <c r="D541" s="37">
        <f>[1]consoCURRENT!G14995</f>
        <v>0</v>
      </c>
      <c r="E541" s="37">
        <f>[1]consoCURRENT!H14995</f>
        <v>0</v>
      </c>
      <c r="F541" s="37">
        <f>[1]consoCURRENT!I14995</f>
        <v>0</v>
      </c>
      <c r="G541" s="37">
        <f>[1]consoCURRENT!J14995</f>
        <v>0</v>
      </c>
      <c r="H541" s="37">
        <f>[1]consoCURRENT!K14995</f>
        <v>0</v>
      </c>
      <c r="I541" s="37">
        <f>[1]consoCURRENT!L14995</f>
        <v>0</v>
      </c>
      <c r="J541" s="37">
        <f>[1]consoCURRENT!M14995</f>
        <v>0</v>
      </c>
      <c r="K541" s="37">
        <f>[1]consoCURRENT!N14995</f>
        <v>0</v>
      </c>
      <c r="L541" s="37">
        <f>[1]consoCURRENT!O14995</f>
        <v>0</v>
      </c>
      <c r="M541" s="37">
        <f>[1]consoCURRENT!P14995</f>
        <v>0</v>
      </c>
      <c r="N541" s="37">
        <f>[1]consoCURRENT!Q14995</f>
        <v>0</v>
      </c>
      <c r="O541" s="37">
        <f>[1]consoCURRENT!R14995</f>
        <v>0</v>
      </c>
      <c r="P541" s="37">
        <f>[1]consoCURRENT!S14995</f>
        <v>0</v>
      </c>
      <c r="Q541" s="37">
        <f>[1]consoCURRENT!T14995</f>
        <v>0</v>
      </c>
      <c r="R541" s="37">
        <f>[1]consoCURRENT!U14995</f>
        <v>0</v>
      </c>
      <c r="S541" s="37">
        <f>[1]consoCURRENT!V14995</f>
        <v>0</v>
      </c>
      <c r="T541" s="37">
        <f>[1]consoCURRENT!W14995</f>
        <v>0</v>
      </c>
      <c r="U541" s="37">
        <f>[1]consoCURRENT!X14995</f>
        <v>0</v>
      </c>
      <c r="V541" s="37">
        <f>[1]consoCURRENT!Y14995</f>
        <v>0</v>
      </c>
      <c r="W541" s="37">
        <f>[1]consoCURRENT!Z14995</f>
        <v>0</v>
      </c>
      <c r="X541" s="37">
        <f>[1]consoCURRENT!AA14995</f>
        <v>0</v>
      </c>
      <c r="Y541" s="37">
        <f>[1]consoCURRENT!AB14995</f>
        <v>0</v>
      </c>
      <c r="Z541" s="37">
        <f t="shared" si="432"/>
        <v>0</v>
      </c>
      <c r="AA541" s="37">
        <f t="shared" si="433"/>
        <v>0</v>
      </c>
      <c r="AB541" s="42"/>
      <c r="AC541" s="38"/>
    </row>
    <row r="542" spans="1:29" s="39" customFormat="1" ht="18" customHeight="1" x14ac:dyDescent="0.3">
      <c r="A542" s="43" t="s">
        <v>40</v>
      </c>
      <c r="B542" s="44">
        <f>SUM(B538:B541)</f>
        <v>202556000</v>
      </c>
      <c r="C542" s="44">
        <f t="shared" ref="C542:AA542" si="435">SUM(C538:C541)</f>
        <v>0</v>
      </c>
      <c r="D542" s="44">
        <f t="shared" si="435"/>
        <v>0</v>
      </c>
      <c r="E542" s="44">
        <f t="shared" si="435"/>
        <v>35527.08</v>
      </c>
      <c r="F542" s="44">
        <f t="shared" si="435"/>
        <v>530093.29</v>
      </c>
      <c r="G542" s="44">
        <f t="shared" si="435"/>
        <v>134220516.38999999</v>
      </c>
      <c r="H542" s="44">
        <f t="shared" si="435"/>
        <v>519297.87999999989</v>
      </c>
      <c r="I542" s="44">
        <f t="shared" si="435"/>
        <v>0</v>
      </c>
      <c r="J542" s="44">
        <f t="shared" si="435"/>
        <v>0</v>
      </c>
      <c r="K542" s="44">
        <f t="shared" si="435"/>
        <v>0</v>
      </c>
      <c r="L542" s="44">
        <f t="shared" si="435"/>
        <v>0</v>
      </c>
      <c r="M542" s="44">
        <f t="shared" si="435"/>
        <v>0</v>
      </c>
      <c r="N542" s="44">
        <f t="shared" si="435"/>
        <v>17044.18</v>
      </c>
      <c r="O542" s="44">
        <f t="shared" si="435"/>
        <v>18482.900000000001</v>
      </c>
      <c r="P542" s="44">
        <f t="shared" si="435"/>
        <v>0</v>
      </c>
      <c r="Q542" s="44">
        <f t="shared" si="435"/>
        <v>98199.15</v>
      </c>
      <c r="R542" s="44">
        <f t="shared" si="435"/>
        <v>224386.92999999996</v>
      </c>
      <c r="S542" s="44">
        <f t="shared" si="435"/>
        <v>207507.21000000005</v>
      </c>
      <c r="T542" s="44">
        <f t="shared" si="435"/>
        <v>56729476.979999997</v>
      </c>
      <c r="U542" s="44">
        <f t="shared" si="435"/>
        <v>77460440.409999996</v>
      </c>
      <c r="V542" s="44">
        <f t="shared" si="435"/>
        <v>30599</v>
      </c>
      <c r="W542" s="44">
        <f t="shared" si="435"/>
        <v>5279365</v>
      </c>
      <c r="X542" s="44">
        <f t="shared" si="435"/>
        <v>-11505422</v>
      </c>
      <c r="Y542" s="44">
        <f t="shared" si="435"/>
        <v>6745354.8799999999</v>
      </c>
      <c r="Z542" s="44">
        <f t="shared" si="435"/>
        <v>135305434.63999999</v>
      </c>
      <c r="AA542" s="44">
        <f t="shared" si="435"/>
        <v>67250565.360000014</v>
      </c>
      <c r="AB542" s="45">
        <f t="shared" si="434"/>
        <v>0.66799025770651077</v>
      </c>
      <c r="AC542" s="38"/>
    </row>
    <row r="543" spans="1:29" s="39" customFormat="1" ht="18" customHeight="1" x14ac:dyDescent="0.3">
      <c r="A543" s="46" t="s">
        <v>41</v>
      </c>
      <c r="B543" s="37">
        <f>[1]consoCURRENT!E14999</f>
        <v>0</v>
      </c>
      <c r="C543" s="37">
        <f>[1]consoCURRENT!F14999</f>
        <v>0</v>
      </c>
      <c r="D543" s="37">
        <f>[1]consoCURRENT!G14999</f>
        <v>0</v>
      </c>
      <c r="E543" s="37">
        <f>[1]consoCURRENT!H14999</f>
        <v>0</v>
      </c>
      <c r="F543" s="37">
        <f>[1]consoCURRENT!I14999</f>
        <v>0</v>
      </c>
      <c r="G543" s="37">
        <f>[1]consoCURRENT!J14999</f>
        <v>0</v>
      </c>
      <c r="H543" s="37">
        <f>[1]consoCURRENT!K14999</f>
        <v>0</v>
      </c>
      <c r="I543" s="37">
        <f>[1]consoCURRENT!L14999</f>
        <v>0</v>
      </c>
      <c r="J543" s="37">
        <f>[1]consoCURRENT!M14999</f>
        <v>0</v>
      </c>
      <c r="K543" s="37">
        <f>[1]consoCURRENT!N14999</f>
        <v>0</v>
      </c>
      <c r="L543" s="37">
        <f>[1]consoCURRENT!O14999</f>
        <v>0</v>
      </c>
      <c r="M543" s="37">
        <f>[1]consoCURRENT!P14999</f>
        <v>0</v>
      </c>
      <c r="N543" s="37">
        <f>[1]consoCURRENT!Q14999</f>
        <v>0</v>
      </c>
      <c r="O543" s="37">
        <f>[1]consoCURRENT!R14999</f>
        <v>0</v>
      </c>
      <c r="P543" s="37">
        <f>[1]consoCURRENT!S14999</f>
        <v>0</v>
      </c>
      <c r="Q543" s="37">
        <f>[1]consoCURRENT!T14999</f>
        <v>0</v>
      </c>
      <c r="R543" s="37">
        <f>[1]consoCURRENT!U14999</f>
        <v>0</v>
      </c>
      <c r="S543" s="37">
        <f>[1]consoCURRENT!V14999</f>
        <v>0</v>
      </c>
      <c r="T543" s="37">
        <f>[1]consoCURRENT!W14999</f>
        <v>0</v>
      </c>
      <c r="U543" s="37">
        <f>[1]consoCURRENT!X14999</f>
        <v>0</v>
      </c>
      <c r="V543" s="37">
        <f>[1]consoCURRENT!Y14999</f>
        <v>0</v>
      </c>
      <c r="W543" s="37">
        <f>[1]consoCURRENT!Z14999</f>
        <v>0</v>
      </c>
      <c r="X543" s="37">
        <f>[1]consoCURRENT!AA14999</f>
        <v>0</v>
      </c>
      <c r="Y543" s="37">
        <f>[1]consoCURRENT!AB14999</f>
        <v>0</v>
      </c>
      <c r="Z543" s="37">
        <f t="shared" ref="Z543" si="436">SUM(M543:Y543)</f>
        <v>0</v>
      </c>
      <c r="AA543" s="37">
        <f t="shared" ref="AA543" si="437">B543-Z543</f>
        <v>0</v>
      </c>
      <c r="AB543" s="42"/>
      <c r="AC543" s="38"/>
    </row>
    <row r="544" spans="1:29" s="39" customFormat="1" ht="18" customHeight="1" x14ac:dyDescent="0.3">
      <c r="A544" s="43" t="s">
        <v>42</v>
      </c>
      <c r="B544" s="44">
        <f>B543+B542</f>
        <v>202556000</v>
      </c>
      <c r="C544" s="44">
        <f t="shared" ref="C544:AA544" si="438">C543+C542</f>
        <v>0</v>
      </c>
      <c r="D544" s="44">
        <f t="shared" si="438"/>
        <v>0</v>
      </c>
      <c r="E544" s="44">
        <f t="shared" si="438"/>
        <v>35527.08</v>
      </c>
      <c r="F544" s="44">
        <f t="shared" si="438"/>
        <v>530093.29</v>
      </c>
      <c r="G544" s="44">
        <f t="shared" si="438"/>
        <v>134220516.38999999</v>
      </c>
      <c r="H544" s="44">
        <f t="shared" si="438"/>
        <v>519297.87999999989</v>
      </c>
      <c r="I544" s="44">
        <f t="shared" si="438"/>
        <v>0</v>
      </c>
      <c r="J544" s="44">
        <f t="shared" si="438"/>
        <v>0</v>
      </c>
      <c r="K544" s="44">
        <f t="shared" si="438"/>
        <v>0</v>
      </c>
      <c r="L544" s="44">
        <f t="shared" si="438"/>
        <v>0</v>
      </c>
      <c r="M544" s="44">
        <f t="shared" si="438"/>
        <v>0</v>
      </c>
      <c r="N544" s="44">
        <f t="shared" si="438"/>
        <v>17044.18</v>
      </c>
      <c r="O544" s="44">
        <f t="shared" si="438"/>
        <v>18482.900000000001</v>
      </c>
      <c r="P544" s="44">
        <f t="shared" si="438"/>
        <v>0</v>
      </c>
      <c r="Q544" s="44">
        <f t="shared" si="438"/>
        <v>98199.15</v>
      </c>
      <c r="R544" s="44">
        <f t="shared" si="438"/>
        <v>224386.92999999996</v>
      </c>
      <c r="S544" s="44">
        <f t="shared" si="438"/>
        <v>207507.21000000005</v>
      </c>
      <c r="T544" s="44">
        <f t="shared" si="438"/>
        <v>56729476.979999997</v>
      </c>
      <c r="U544" s="44">
        <f t="shared" si="438"/>
        <v>77460440.409999996</v>
      </c>
      <c r="V544" s="44">
        <f t="shared" si="438"/>
        <v>30599</v>
      </c>
      <c r="W544" s="44">
        <f t="shared" si="438"/>
        <v>5279365</v>
      </c>
      <c r="X544" s="44">
        <f t="shared" si="438"/>
        <v>-11505422</v>
      </c>
      <c r="Y544" s="44">
        <f t="shared" si="438"/>
        <v>6745354.8799999999</v>
      </c>
      <c r="Z544" s="44">
        <f t="shared" si="438"/>
        <v>135305434.63999999</v>
      </c>
      <c r="AA544" s="44">
        <f t="shared" si="438"/>
        <v>67250565.360000014</v>
      </c>
      <c r="AB544" s="45">
        <f t="shared" si="434"/>
        <v>0.66799025770651077</v>
      </c>
      <c r="AC544" s="47"/>
    </row>
    <row r="545" spans="1:29" s="39" customFormat="1" ht="15" customHeight="1" x14ac:dyDescent="0.3">
      <c r="A545" s="36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8"/>
    </row>
    <row r="546" spans="1:29" s="39" customFormat="1" ht="15" customHeight="1" x14ac:dyDescent="0.3">
      <c r="A546" s="36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8"/>
    </row>
    <row r="547" spans="1:29" s="39" customFormat="1" ht="15" customHeight="1" x14ac:dyDescent="0.35">
      <c r="A547" s="40" t="s">
        <v>45</v>
      </c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8"/>
    </row>
    <row r="548" spans="1:29" s="39" customFormat="1" ht="18" customHeight="1" x14ac:dyDescent="0.3">
      <c r="A548" s="41" t="s">
        <v>36</v>
      </c>
      <c r="B548" s="37">
        <f>[1]consoCURRENT!E15059</f>
        <v>0</v>
      </c>
      <c r="C548" s="37">
        <f>[1]consoCURRENT!F15059</f>
        <v>0</v>
      </c>
      <c r="D548" s="37">
        <f>[1]consoCURRENT!G15059</f>
        <v>0</v>
      </c>
      <c r="E548" s="37">
        <f>[1]consoCURRENT!H15059</f>
        <v>0</v>
      </c>
      <c r="F548" s="37">
        <f>[1]consoCURRENT!I15059</f>
        <v>0</v>
      </c>
      <c r="G548" s="37">
        <f>[1]consoCURRENT!J15059</f>
        <v>0</v>
      </c>
      <c r="H548" s="37">
        <f>[1]consoCURRENT!K15059</f>
        <v>0</v>
      </c>
      <c r="I548" s="37">
        <f>[1]consoCURRENT!L15059</f>
        <v>0</v>
      </c>
      <c r="J548" s="37">
        <f>[1]consoCURRENT!M15059</f>
        <v>0</v>
      </c>
      <c r="K548" s="37">
        <f>[1]consoCURRENT!N15059</f>
        <v>0</v>
      </c>
      <c r="L548" s="37">
        <f>[1]consoCURRENT!O15059</f>
        <v>0</v>
      </c>
      <c r="M548" s="37">
        <f>[1]consoCURRENT!P15059</f>
        <v>0</v>
      </c>
      <c r="N548" s="37">
        <f>[1]consoCURRENT!Q15059</f>
        <v>0</v>
      </c>
      <c r="O548" s="37">
        <f>[1]consoCURRENT!R15059</f>
        <v>0</v>
      </c>
      <c r="P548" s="37">
        <f>[1]consoCURRENT!S15059</f>
        <v>0</v>
      </c>
      <c r="Q548" s="37">
        <f>[1]consoCURRENT!T15059</f>
        <v>0</v>
      </c>
      <c r="R548" s="37">
        <f>[1]consoCURRENT!U15059</f>
        <v>0</v>
      </c>
      <c r="S548" s="37">
        <f>[1]consoCURRENT!V15059</f>
        <v>0</v>
      </c>
      <c r="T548" s="37">
        <f>[1]consoCURRENT!W15059</f>
        <v>0</v>
      </c>
      <c r="U548" s="37">
        <f>[1]consoCURRENT!X15059</f>
        <v>0</v>
      </c>
      <c r="V548" s="37">
        <f>[1]consoCURRENT!Y15059</f>
        <v>0</v>
      </c>
      <c r="W548" s="37">
        <f>[1]consoCURRENT!Z15059</f>
        <v>0</v>
      </c>
      <c r="X548" s="37">
        <f>[1]consoCURRENT!AA15059</f>
        <v>0</v>
      </c>
      <c r="Y548" s="37">
        <f>[1]consoCURRENT!AB15059</f>
        <v>0</v>
      </c>
      <c r="Z548" s="37">
        <f>SUM(M548:Y548)</f>
        <v>0</v>
      </c>
      <c r="AA548" s="37">
        <f>B548-Z548</f>
        <v>0</v>
      </c>
      <c r="AB548" s="42"/>
      <c r="AC548" s="38"/>
    </row>
    <row r="549" spans="1:29" s="39" customFormat="1" ht="18" customHeight="1" x14ac:dyDescent="0.3">
      <c r="A549" s="41" t="s">
        <v>37</v>
      </c>
      <c r="B549" s="37">
        <f>[1]consoCURRENT!E15171</f>
        <v>146630000.00000003</v>
      </c>
      <c r="C549" s="37">
        <f>[1]consoCURRENT!F15171</f>
        <v>0</v>
      </c>
      <c r="D549" s="37">
        <f>[1]consoCURRENT!G15171</f>
        <v>0</v>
      </c>
      <c r="E549" s="37">
        <f>[1]consoCURRENT!H15171</f>
        <v>27514128.16</v>
      </c>
      <c r="F549" s="37">
        <f>[1]consoCURRENT!I15171</f>
        <v>96891917.769999996</v>
      </c>
      <c r="G549" s="37">
        <f>[1]consoCURRENT!J15171</f>
        <v>11312772.869999999</v>
      </c>
      <c r="H549" s="37">
        <f>[1]consoCURRENT!K15171</f>
        <v>10891750.120000001</v>
      </c>
      <c r="I549" s="37">
        <f>[1]consoCURRENT!L15171</f>
        <v>0</v>
      </c>
      <c r="J549" s="37">
        <f>[1]consoCURRENT!M15171</f>
        <v>0</v>
      </c>
      <c r="K549" s="37">
        <f>[1]consoCURRENT!N15171</f>
        <v>0</v>
      </c>
      <c r="L549" s="37">
        <f>[1]consoCURRENT!O15171</f>
        <v>0</v>
      </c>
      <c r="M549" s="37">
        <f>[1]consoCURRENT!P15171</f>
        <v>0</v>
      </c>
      <c r="N549" s="37">
        <f>[1]consoCURRENT!Q15171</f>
        <v>0</v>
      </c>
      <c r="O549" s="37">
        <f>[1]consoCURRENT!R15171</f>
        <v>179328.16</v>
      </c>
      <c r="P549" s="37">
        <f>[1]consoCURRENT!S15171</f>
        <v>27334800</v>
      </c>
      <c r="Q549" s="37">
        <f>[1]consoCURRENT!T15171</f>
        <v>2961750</v>
      </c>
      <c r="R549" s="37">
        <f>[1]consoCURRENT!U15171</f>
        <v>38377381.859999999</v>
      </c>
      <c r="S549" s="37">
        <f>[1]consoCURRENT!V15171</f>
        <v>55552785.909999996</v>
      </c>
      <c r="T549" s="37">
        <f>[1]consoCURRENT!W15171</f>
        <v>6332885.2000000002</v>
      </c>
      <c r="U549" s="37">
        <f>[1]consoCURRENT!X15171</f>
        <v>4751154.67</v>
      </c>
      <c r="V549" s="37">
        <f>[1]consoCURRENT!Y15171</f>
        <v>228733</v>
      </c>
      <c r="W549" s="37">
        <f>[1]consoCURRENT!Z15171</f>
        <v>185446.68</v>
      </c>
      <c r="X549" s="37">
        <f>[1]consoCURRENT!AA15171</f>
        <v>217259.28</v>
      </c>
      <c r="Y549" s="37">
        <f>[1]consoCURRENT!AB15171</f>
        <v>10489044.16</v>
      </c>
      <c r="Z549" s="37">
        <f t="shared" ref="Z549:Z551" si="439">SUM(M549:Y549)</f>
        <v>146610568.91999999</v>
      </c>
      <c r="AA549" s="37">
        <f t="shared" ref="AA549:AA551" si="440">B549-Z549</f>
        <v>19431.080000042915</v>
      </c>
      <c r="AB549" s="42">
        <f t="shared" ref="AB549:AB554" si="441">Z549/B549</f>
        <v>0.99986748223419464</v>
      </c>
      <c r="AC549" s="38"/>
    </row>
    <row r="550" spans="1:29" s="39" customFormat="1" ht="18" customHeight="1" x14ac:dyDescent="0.3">
      <c r="A550" s="41" t="s">
        <v>38</v>
      </c>
      <c r="B550" s="37">
        <f>[1]consoCURRENT!E15177</f>
        <v>0</v>
      </c>
      <c r="C550" s="37">
        <f>[1]consoCURRENT!F15177</f>
        <v>0</v>
      </c>
      <c r="D550" s="37">
        <f>[1]consoCURRENT!G15177</f>
        <v>0</v>
      </c>
      <c r="E550" s="37">
        <f>[1]consoCURRENT!H15177</f>
        <v>0</v>
      </c>
      <c r="F550" s="37">
        <f>[1]consoCURRENT!I15177</f>
        <v>0</v>
      </c>
      <c r="G550" s="37">
        <f>[1]consoCURRENT!J15177</f>
        <v>0</v>
      </c>
      <c r="H550" s="37">
        <f>[1]consoCURRENT!K15177</f>
        <v>0</v>
      </c>
      <c r="I550" s="37">
        <f>[1]consoCURRENT!L15177</f>
        <v>0</v>
      </c>
      <c r="J550" s="37">
        <f>[1]consoCURRENT!M15177</f>
        <v>0</v>
      </c>
      <c r="K550" s="37">
        <f>[1]consoCURRENT!N15177</f>
        <v>0</v>
      </c>
      <c r="L550" s="37">
        <f>[1]consoCURRENT!O15177</f>
        <v>0</v>
      </c>
      <c r="M550" s="37">
        <f>[1]consoCURRENT!P15177</f>
        <v>0</v>
      </c>
      <c r="N550" s="37">
        <f>[1]consoCURRENT!Q15177</f>
        <v>0</v>
      </c>
      <c r="O550" s="37">
        <f>[1]consoCURRENT!R15177</f>
        <v>0</v>
      </c>
      <c r="P550" s="37">
        <f>[1]consoCURRENT!S15177</f>
        <v>0</v>
      </c>
      <c r="Q550" s="37">
        <f>[1]consoCURRENT!T15177</f>
        <v>0</v>
      </c>
      <c r="R550" s="37">
        <f>[1]consoCURRENT!U15177</f>
        <v>0</v>
      </c>
      <c r="S550" s="37">
        <f>[1]consoCURRENT!V15177</f>
        <v>0</v>
      </c>
      <c r="T550" s="37">
        <f>[1]consoCURRENT!W15177</f>
        <v>0</v>
      </c>
      <c r="U550" s="37">
        <f>[1]consoCURRENT!X15177</f>
        <v>0</v>
      </c>
      <c r="V550" s="37">
        <f>[1]consoCURRENT!Y15177</f>
        <v>0</v>
      </c>
      <c r="W550" s="37">
        <f>[1]consoCURRENT!Z15177</f>
        <v>0</v>
      </c>
      <c r="X550" s="37">
        <f>[1]consoCURRENT!AA15177</f>
        <v>0</v>
      </c>
      <c r="Y550" s="37">
        <f>[1]consoCURRENT!AB15177</f>
        <v>0</v>
      </c>
      <c r="Z550" s="37">
        <f t="shared" si="439"/>
        <v>0</v>
      </c>
      <c r="AA550" s="37">
        <f t="shared" si="440"/>
        <v>0</v>
      </c>
      <c r="AB550" s="42"/>
      <c r="AC550" s="38"/>
    </row>
    <row r="551" spans="1:29" s="39" customFormat="1" ht="18" customHeight="1" x14ac:dyDescent="0.3">
      <c r="A551" s="41" t="s">
        <v>39</v>
      </c>
      <c r="B551" s="37">
        <f>[1]consoCURRENT!E15206</f>
        <v>0</v>
      </c>
      <c r="C551" s="37">
        <f>[1]consoCURRENT!F15206</f>
        <v>0</v>
      </c>
      <c r="D551" s="37">
        <f>[1]consoCURRENT!G15206</f>
        <v>0</v>
      </c>
      <c r="E551" s="37">
        <f>[1]consoCURRENT!H15206</f>
        <v>0</v>
      </c>
      <c r="F551" s="37">
        <f>[1]consoCURRENT!I15206</f>
        <v>0</v>
      </c>
      <c r="G551" s="37">
        <f>[1]consoCURRENT!J15206</f>
        <v>0</v>
      </c>
      <c r="H551" s="37">
        <f>[1]consoCURRENT!K15206</f>
        <v>0</v>
      </c>
      <c r="I551" s="37">
        <f>[1]consoCURRENT!L15206</f>
        <v>0</v>
      </c>
      <c r="J551" s="37">
        <f>[1]consoCURRENT!M15206</f>
        <v>0</v>
      </c>
      <c r="K551" s="37">
        <f>[1]consoCURRENT!N15206</f>
        <v>0</v>
      </c>
      <c r="L551" s="37">
        <f>[1]consoCURRENT!O15206</f>
        <v>0</v>
      </c>
      <c r="M551" s="37">
        <f>[1]consoCURRENT!P15206</f>
        <v>0</v>
      </c>
      <c r="N551" s="37">
        <f>[1]consoCURRENT!Q15206</f>
        <v>0</v>
      </c>
      <c r="O551" s="37">
        <f>[1]consoCURRENT!R15206</f>
        <v>0</v>
      </c>
      <c r="P551" s="37">
        <f>[1]consoCURRENT!S15206</f>
        <v>0</v>
      </c>
      <c r="Q551" s="37">
        <f>[1]consoCURRENT!T15206</f>
        <v>0</v>
      </c>
      <c r="R551" s="37">
        <f>[1]consoCURRENT!U15206</f>
        <v>0</v>
      </c>
      <c r="S551" s="37">
        <f>[1]consoCURRENT!V15206</f>
        <v>0</v>
      </c>
      <c r="T551" s="37">
        <f>[1]consoCURRENT!W15206</f>
        <v>0</v>
      </c>
      <c r="U551" s="37">
        <f>[1]consoCURRENT!X15206</f>
        <v>0</v>
      </c>
      <c r="V551" s="37">
        <f>[1]consoCURRENT!Y15206</f>
        <v>0</v>
      </c>
      <c r="W551" s="37">
        <f>[1]consoCURRENT!Z15206</f>
        <v>0</v>
      </c>
      <c r="X551" s="37">
        <f>[1]consoCURRENT!AA15206</f>
        <v>0</v>
      </c>
      <c r="Y551" s="37">
        <f>[1]consoCURRENT!AB15206</f>
        <v>0</v>
      </c>
      <c r="Z551" s="37">
        <f t="shared" si="439"/>
        <v>0</v>
      </c>
      <c r="AA551" s="37">
        <f t="shared" si="440"/>
        <v>0</v>
      </c>
      <c r="AB551" s="42"/>
      <c r="AC551" s="38"/>
    </row>
    <row r="552" spans="1:29" s="39" customFormat="1" ht="18" customHeight="1" x14ac:dyDescent="0.3">
      <c r="A552" s="43" t="s">
        <v>40</v>
      </c>
      <c r="B552" s="44">
        <f>SUM(B548:B551)</f>
        <v>146630000.00000003</v>
      </c>
      <c r="C552" s="44">
        <f t="shared" ref="C552:AA552" si="442">SUM(C548:C551)</f>
        <v>0</v>
      </c>
      <c r="D552" s="44">
        <f t="shared" si="442"/>
        <v>0</v>
      </c>
      <c r="E552" s="44">
        <f t="shared" si="442"/>
        <v>27514128.16</v>
      </c>
      <c r="F552" s="44">
        <f t="shared" si="442"/>
        <v>96891917.769999996</v>
      </c>
      <c r="G552" s="44">
        <f t="shared" si="442"/>
        <v>11312772.869999999</v>
      </c>
      <c r="H552" s="44">
        <f t="shared" si="442"/>
        <v>10891750.120000001</v>
      </c>
      <c r="I552" s="44">
        <f t="shared" si="442"/>
        <v>0</v>
      </c>
      <c r="J552" s="44">
        <f t="shared" si="442"/>
        <v>0</v>
      </c>
      <c r="K552" s="44">
        <f t="shared" si="442"/>
        <v>0</v>
      </c>
      <c r="L552" s="44">
        <f t="shared" si="442"/>
        <v>0</v>
      </c>
      <c r="M552" s="44">
        <f t="shared" si="442"/>
        <v>0</v>
      </c>
      <c r="N552" s="44">
        <f t="shared" si="442"/>
        <v>0</v>
      </c>
      <c r="O552" s="44">
        <f t="shared" si="442"/>
        <v>179328.16</v>
      </c>
      <c r="P552" s="44">
        <f t="shared" si="442"/>
        <v>27334800</v>
      </c>
      <c r="Q552" s="44">
        <f t="shared" si="442"/>
        <v>2961750</v>
      </c>
      <c r="R552" s="44">
        <f t="shared" si="442"/>
        <v>38377381.859999999</v>
      </c>
      <c r="S552" s="44">
        <f t="shared" si="442"/>
        <v>55552785.909999996</v>
      </c>
      <c r="T552" s="44">
        <f t="shared" si="442"/>
        <v>6332885.2000000002</v>
      </c>
      <c r="U552" s="44">
        <f t="shared" si="442"/>
        <v>4751154.67</v>
      </c>
      <c r="V552" s="44">
        <f t="shared" si="442"/>
        <v>228733</v>
      </c>
      <c r="W552" s="44">
        <f t="shared" si="442"/>
        <v>185446.68</v>
      </c>
      <c r="X552" s="44">
        <f t="shared" si="442"/>
        <v>217259.28</v>
      </c>
      <c r="Y552" s="44">
        <f t="shared" si="442"/>
        <v>10489044.16</v>
      </c>
      <c r="Z552" s="44">
        <f t="shared" si="442"/>
        <v>146610568.91999999</v>
      </c>
      <c r="AA552" s="44">
        <f t="shared" si="442"/>
        <v>19431.080000042915</v>
      </c>
      <c r="AB552" s="45">
        <f t="shared" si="441"/>
        <v>0.99986748223419464</v>
      </c>
      <c r="AC552" s="38"/>
    </row>
    <row r="553" spans="1:29" s="39" customFormat="1" ht="18" customHeight="1" x14ac:dyDescent="0.3">
      <c r="A553" s="46" t="s">
        <v>41</v>
      </c>
      <c r="B553" s="37">
        <f>[1]consoCURRENT!E15210</f>
        <v>0</v>
      </c>
      <c r="C553" s="37">
        <f>[1]consoCURRENT!F15210</f>
        <v>0</v>
      </c>
      <c r="D553" s="37">
        <f>[1]consoCURRENT!G15210</f>
        <v>0</v>
      </c>
      <c r="E553" s="37">
        <f>[1]consoCURRENT!H15210</f>
        <v>0</v>
      </c>
      <c r="F553" s="37">
        <f>[1]consoCURRENT!I15210</f>
        <v>0</v>
      </c>
      <c r="G553" s="37">
        <f>[1]consoCURRENT!J15210</f>
        <v>0</v>
      </c>
      <c r="H553" s="37">
        <f>[1]consoCURRENT!K15210</f>
        <v>0</v>
      </c>
      <c r="I553" s="37">
        <f>[1]consoCURRENT!L15210</f>
        <v>0</v>
      </c>
      <c r="J553" s="37">
        <f>[1]consoCURRENT!M15210</f>
        <v>0</v>
      </c>
      <c r="K553" s="37">
        <f>[1]consoCURRENT!N15210</f>
        <v>0</v>
      </c>
      <c r="L553" s="37">
        <f>[1]consoCURRENT!O15210</f>
        <v>0</v>
      </c>
      <c r="M553" s="37">
        <f>[1]consoCURRENT!P15210</f>
        <v>0</v>
      </c>
      <c r="N553" s="37">
        <f>[1]consoCURRENT!Q15210</f>
        <v>0</v>
      </c>
      <c r="O553" s="37">
        <f>[1]consoCURRENT!R15210</f>
        <v>0</v>
      </c>
      <c r="P553" s="37">
        <f>[1]consoCURRENT!S15210</f>
        <v>0</v>
      </c>
      <c r="Q553" s="37">
        <f>[1]consoCURRENT!T15210</f>
        <v>0</v>
      </c>
      <c r="R553" s="37">
        <f>[1]consoCURRENT!U15210</f>
        <v>0</v>
      </c>
      <c r="S553" s="37">
        <f>[1]consoCURRENT!V15210</f>
        <v>0</v>
      </c>
      <c r="T553" s="37">
        <f>[1]consoCURRENT!W15210</f>
        <v>0</v>
      </c>
      <c r="U553" s="37">
        <f>[1]consoCURRENT!X15210</f>
        <v>0</v>
      </c>
      <c r="V553" s="37">
        <f>[1]consoCURRENT!Y15210</f>
        <v>0</v>
      </c>
      <c r="W553" s="37">
        <f>[1]consoCURRENT!Z15210</f>
        <v>0</v>
      </c>
      <c r="X553" s="37">
        <f>[1]consoCURRENT!AA15210</f>
        <v>0</v>
      </c>
      <c r="Y553" s="37">
        <f>[1]consoCURRENT!AB15210</f>
        <v>0</v>
      </c>
      <c r="Z553" s="37">
        <f t="shared" ref="Z553" si="443">SUM(M553:Y553)</f>
        <v>0</v>
      </c>
      <c r="AA553" s="37">
        <f t="shared" ref="AA553" si="444">B553-Z553</f>
        <v>0</v>
      </c>
      <c r="AB553" s="42"/>
      <c r="AC553" s="38"/>
    </row>
    <row r="554" spans="1:29" s="39" customFormat="1" ht="18" customHeight="1" x14ac:dyDescent="0.3">
      <c r="A554" s="43" t="s">
        <v>42</v>
      </c>
      <c r="B554" s="44">
        <f>B553+B552</f>
        <v>146630000.00000003</v>
      </c>
      <c r="C554" s="44">
        <f t="shared" ref="C554:AA554" si="445">C553+C552</f>
        <v>0</v>
      </c>
      <c r="D554" s="44">
        <f t="shared" si="445"/>
        <v>0</v>
      </c>
      <c r="E554" s="44">
        <f t="shared" si="445"/>
        <v>27514128.16</v>
      </c>
      <c r="F554" s="44">
        <f t="shared" si="445"/>
        <v>96891917.769999996</v>
      </c>
      <c r="G554" s="44">
        <f t="shared" si="445"/>
        <v>11312772.869999999</v>
      </c>
      <c r="H554" s="44">
        <f t="shared" si="445"/>
        <v>10891750.120000001</v>
      </c>
      <c r="I554" s="44">
        <f t="shared" si="445"/>
        <v>0</v>
      </c>
      <c r="J554" s="44">
        <f t="shared" si="445"/>
        <v>0</v>
      </c>
      <c r="K554" s="44">
        <f t="shared" si="445"/>
        <v>0</v>
      </c>
      <c r="L554" s="44">
        <f t="shared" si="445"/>
        <v>0</v>
      </c>
      <c r="M554" s="44">
        <f t="shared" si="445"/>
        <v>0</v>
      </c>
      <c r="N554" s="44">
        <f t="shared" si="445"/>
        <v>0</v>
      </c>
      <c r="O554" s="44">
        <f t="shared" si="445"/>
        <v>179328.16</v>
      </c>
      <c r="P554" s="44">
        <f t="shared" si="445"/>
        <v>27334800</v>
      </c>
      <c r="Q554" s="44">
        <f t="shared" si="445"/>
        <v>2961750</v>
      </c>
      <c r="R554" s="44">
        <f t="shared" si="445"/>
        <v>38377381.859999999</v>
      </c>
      <c r="S554" s="44">
        <f t="shared" si="445"/>
        <v>55552785.909999996</v>
      </c>
      <c r="T554" s="44">
        <f t="shared" si="445"/>
        <v>6332885.2000000002</v>
      </c>
      <c r="U554" s="44">
        <f t="shared" si="445"/>
        <v>4751154.67</v>
      </c>
      <c r="V554" s="44">
        <f t="shared" si="445"/>
        <v>228733</v>
      </c>
      <c r="W554" s="44">
        <f t="shared" si="445"/>
        <v>185446.68</v>
      </c>
      <c r="X554" s="44">
        <f t="shared" si="445"/>
        <v>217259.28</v>
      </c>
      <c r="Y554" s="44">
        <f t="shared" si="445"/>
        <v>10489044.16</v>
      </c>
      <c r="Z554" s="44">
        <f t="shared" si="445"/>
        <v>146610568.91999999</v>
      </c>
      <c r="AA554" s="44">
        <f t="shared" si="445"/>
        <v>19431.080000042915</v>
      </c>
      <c r="AB554" s="45">
        <f t="shared" si="441"/>
        <v>0.99986748223419464</v>
      </c>
      <c r="AC554" s="47"/>
    </row>
    <row r="555" spans="1:29" s="39" customFormat="1" ht="15" customHeight="1" x14ac:dyDescent="0.3">
      <c r="A555" s="36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8"/>
    </row>
    <row r="556" spans="1:29" s="39" customFormat="1" ht="15" customHeight="1" x14ac:dyDescent="0.3">
      <c r="A556" s="36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8"/>
    </row>
    <row r="557" spans="1:29" s="39" customFormat="1" ht="15" customHeight="1" x14ac:dyDescent="0.35">
      <c r="A557" s="40" t="s">
        <v>46</v>
      </c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8"/>
    </row>
    <row r="558" spans="1:29" s="39" customFormat="1" ht="18" customHeight="1" x14ac:dyDescent="0.3">
      <c r="A558" s="41" t="s">
        <v>36</v>
      </c>
      <c r="B558" s="37">
        <f>[1]consoCURRENT!E15270</f>
        <v>0</v>
      </c>
      <c r="C558" s="37">
        <f>[1]consoCURRENT!F15270</f>
        <v>0</v>
      </c>
      <c r="D558" s="37">
        <f>[1]consoCURRENT!G15270</f>
        <v>0</v>
      </c>
      <c r="E558" s="37">
        <f>[1]consoCURRENT!H15270</f>
        <v>0</v>
      </c>
      <c r="F558" s="37">
        <f>[1]consoCURRENT!I15270</f>
        <v>0</v>
      </c>
      <c r="G558" s="37">
        <f>[1]consoCURRENT!J15270</f>
        <v>0</v>
      </c>
      <c r="H558" s="37">
        <f>[1]consoCURRENT!K15270</f>
        <v>0</v>
      </c>
      <c r="I558" s="37">
        <f>[1]consoCURRENT!L15270</f>
        <v>0</v>
      </c>
      <c r="J558" s="37">
        <f>[1]consoCURRENT!M15270</f>
        <v>0</v>
      </c>
      <c r="K558" s="37">
        <f>[1]consoCURRENT!N15270</f>
        <v>0</v>
      </c>
      <c r="L558" s="37">
        <f>[1]consoCURRENT!O15270</f>
        <v>0</v>
      </c>
      <c r="M558" s="37">
        <f>[1]consoCURRENT!P15270</f>
        <v>0</v>
      </c>
      <c r="N558" s="37">
        <f>[1]consoCURRENT!Q15270</f>
        <v>0</v>
      </c>
      <c r="O558" s="37">
        <f>[1]consoCURRENT!R15270</f>
        <v>0</v>
      </c>
      <c r="P558" s="37">
        <f>[1]consoCURRENT!S15270</f>
        <v>0</v>
      </c>
      <c r="Q558" s="37">
        <f>[1]consoCURRENT!T15270</f>
        <v>0</v>
      </c>
      <c r="R558" s="37">
        <f>[1]consoCURRENT!U15270</f>
        <v>0</v>
      </c>
      <c r="S558" s="37">
        <f>[1]consoCURRENT!V15270</f>
        <v>0</v>
      </c>
      <c r="T558" s="37">
        <f>[1]consoCURRENT!W15270</f>
        <v>0</v>
      </c>
      <c r="U558" s="37">
        <f>[1]consoCURRENT!X15270</f>
        <v>0</v>
      </c>
      <c r="V558" s="37">
        <f>[1]consoCURRENT!Y15270</f>
        <v>0</v>
      </c>
      <c r="W558" s="37">
        <f>[1]consoCURRENT!Z15270</f>
        <v>0</v>
      </c>
      <c r="X558" s="37">
        <f>[1]consoCURRENT!AA15270</f>
        <v>0</v>
      </c>
      <c r="Y558" s="37">
        <f>[1]consoCURRENT!AB15270</f>
        <v>0</v>
      </c>
      <c r="Z558" s="37">
        <f>SUM(M558:Y558)</f>
        <v>0</v>
      </c>
      <c r="AA558" s="37">
        <f>B558-Z558</f>
        <v>0</v>
      </c>
      <c r="AB558" s="42"/>
      <c r="AC558" s="38"/>
    </row>
    <row r="559" spans="1:29" s="39" customFormat="1" ht="18" customHeight="1" x14ac:dyDescent="0.3">
      <c r="A559" s="41" t="s">
        <v>37</v>
      </c>
      <c r="B559" s="37">
        <f>[1]consoCURRENT!E15382</f>
        <v>75107000</v>
      </c>
      <c r="C559" s="37">
        <f>[1]consoCURRENT!F15382</f>
        <v>0</v>
      </c>
      <c r="D559" s="37">
        <f>[1]consoCURRENT!G15382</f>
        <v>0</v>
      </c>
      <c r="E559" s="37">
        <f>[1]consoCURRENT!H15382</f>
        <v>1351611.75</v>
      </c>
      <c r="F559" s="37">
        <f>[1]consoCURRENT!I15382</f>
        <v>28230866.560000002</v>
      </c>
      <c r="G559" s="37">
        <f>[1]consoCURRENT!J15382</f>
        <v>42451610.909999996</v>
      </c>
      <c r="H559" s="37">
        <f>[1]consoCURRENT!K15382</f>
        <v>2592747.9700000002</v>
      </c>
      <c r="I559" s="37">
        <f>[1]consoCURRENT!L15382</f>
        <v>0</v>
      </c>
      <c r="J559" s="37">
        <f>[1]consoCURRENT!M15382</f>
        <v>0</v>
      </c>
      <c r="K559" s="37">
        <f>[1]consoCURRENT!N15382</f>
        <v>0</v>
      </c>
      <c r="L559" s="37">
        <f>[1]consoCURRENT!O15382</f>
        <v>0</v>
      </c>
      <c r="M559" s="37">
        <f>[1]consoCURRENT!P15382</f>
        <v>0</v>
      </c>
      <c r="N559" s="37">
        <f>[1]consoCURRENT!Q15382</f>
        <v>198300</v>
      </c>
      <c r="O559" s="37">
        <f>[1]consoCURRENT!R15382</f>
        <v>96000</v>
      </c>
      <c r="P559" s="37">
        <f>[1]consoCURRENT!S15382</f>
        <v>1057311.75</v>
      </c>
      <c r="Q559" s="37">
        <f>[1]consoCURRENT!T15382</f>
        <v>530186.05000000005</v>
      </c>
      <c r="R559" s="37">
        <f>[1]consoCURRENT!U15382</f>
        <v>10536519.49</v>
      </c>
      <c r="S559" s="37">
        <f>[1]consoCURRENT!V15382</f>
        <v>17164161.02</v>
      </c>
      <c r="T559" s="37">
        <f>[1]consoCURRENT!W15382</f>
        <v>8340222.8100000005</v>
      </c>
      <c r="U559" s="37">
        <f>[1]consoCURRENT!X15382</f>
        <v>28333791.27</v>
      </c>
      <c r="V559" s="37">
        <f>[1]consoCURRENT!Y15382</f>
        <v>5777596.8300000001</v>
      </c>
      <c r="W559" s="37">
        <f>[1]consoCURRENT!Z15382</f>
        <v>359512.45999999996</v>
      </c>
      <c r="X559" s="37">
        <f>[1]consoCURRENT!AA15382</f>
        <v>554336.62</v>
      </c>
      <c r="Y559" s="37">
        <f>[1]consoCURRENT!AB15382</f>
        <v>1678898.89</v>
      </c>
      <c r="Z559" s="37">
        <f t="shared" ref="Z559:Z561" si="446">SUM(M559:Y559)</f>
        <v>74626837.189999998</v>
      </c>
      <c r="AA559" s="37">
        <f t="shared" ref="AA559:AA561" si="447">B559-Z559</f>
        <v>480162.81000000238</v>
      </c>
      <c r="AB559" s="42">
        <f t="shared" ref="AB559:AB564" si="448">Z559/B559</f>
        <v>0.99360694995140264</v>
      </c>
      <c r="AC559" s="38"/>
    </row>
    <row r="560" spans="1:29" s="39" customFormat="1" ht="18" customHeight="1" x14ac:dyDescent="0.3">
      <c r="A560" s="41" t="s">
        <v>38</v>
      </c>
      <c r="B560" s="37">
        <f>[1]consoCURRENT!E15388</f>
        <v>0</v>
      </c>
      <c r="C560" s="37">
        <f>[1]consoCURRENT!F15388</f>
        <v>0</v>
      </c>
      <c r="D560" s="37">
        <f>[1]consoCURRENT!G15388</f>
        <v>0</v>
      </c>
      <c r="E560" s="37">
        <f>[1]consoCURRENT!H15388</f>
        <v>0</v>
      </c>
      <c r="F560" s="37">
        <f>[1]consoCURRENT!I15388</f>
        <v>0</v>
      </c>
      <c r="G560" s="37">
        <f>[1]consoCURRENT!J15388</f>
        <v>0</v>
      </c>
      <c r="H560" s="37">
        <f>[1]consoCURRENT!K15388</f>
        <v>0</v>
      </c>
      <c r="I560" s="37">
        <f>[1]consoCURRENT!L15388</f>
        <v>0</v>
      </c>
      <c r="J560" s="37">
        <f>[1]consoCURRENT!M15388</f>
        <v>0</v>
      </c>
      <c r="K560" s="37">
        <f>[1]consoCURRENT!N15388</f>
        <v>0</v>
      </c>
      <c r="L560" s="37">
        <f>[1]consoCURRENT!O15388</f>
        <v>0</v>
      </c>
      <c r="M560" s="37">
        <f>[1]consoCURRENT!P15388</f>
        <v>0</v>
      </c>
      <c r="N560" s="37">
        <f>[1]consoCURRENT!Q15388</f>
        <v>0</v>
      </c>
      <c r="O560" s="37">
        <f>[1]consoCURRENT!R15388</f>
        <v>0</v>
      </c>
      <c r="P560" s="37">
        <f>[1]consoCURRENT!S15388</f>
        <v>0</v>
      </c>
      <c r="Q560" s="37">
        <f>[1]consoCURRENT!T15388</f>
        <v>0</v>
      </c>
      <c r="R560" s="37">
        <f>[1]consoCURRENT!U15388</f>
        <v>0</v>
      </c>
      <c r="S560" s="37">
        <f>[1]consoCURRENT!V15388</f>
        <v>0</v>
      </c>
      <c r="T560" s="37">
        <f>[1]consoCURRENT!W15388</f>
        <v>0</v>
      </c>
      <c r="U560" s="37">
        <f>[1]consoCURRENT!X15388</f>
        <v>0</v>
      </c>
      <c r="V560" s="37">
        <f>[1]consoCURRENT!Y15388</f>
        <v>0</v>
      </c>
      <c r="W560" s="37">
        <f>[1]consoCURRENT!Z15388</f>
        <v>0</v>
      </c>
      <c r="X560" s="37">
        <f>[1]consoCURRENT!AA15388</f>
        <v>0</v>
      </c>
      <c r="Y560" s="37">
        <f>[1]consoCURRENT!AB15388</f>
        <v>0</v>
      </c>
      <c r="Z560" s="37">
        <f t="shared" si="446"/>
        <v>0</v>
      </c>
      <c r="AA560" s="37">
        <f t="shared" si="447"/>
        <v>0</v>
      </c>
      <c r="AB560" s="42"/>
      <c r="AC560" s="38"/>
    </row>
    <row r="561" spans="1:29" s="39" customFormat="1" ht="18" customHeight="1" x14ac:dyDescent="0.3">
      <c r="A561" s="41" t="s">
        <v>39</v>
      </c>
      <c r="B561" s="37">
        <f>[1]consoCURRENT!E15417</f>
        <v>0</v>
      </c>
      <c r="C561" s="37">
        <f>[1]consoCURRENT!F15417</f>
        <v>0</v>
      </c>
      <c r="D561" s="37">
        <f>[1]consoCURRENT!G15417</f>
        <v>0</v>
      </c>
      <c r="E561" s="37">
        <f>[1]consoCURRENT!H15417</f>
        <v>0</v>
      </c>
      <c r="F561" s="37">
        <f>[1]consoCURRENT!I15417</f>
        <v>0</v>
      </c>
      <c r="G561" s="37">
        <f>[1]consoCURRENT!J15417</f>
        <v>0</v>
      </c>
      <c r="H561" s="37">
        <f>[1]consoCURRENT!K15417</f>
        <v>0</v>
      </c>
      <c r="I561" s="37">
        <f>[1]consoCURRENT!L15417</f>
        <v>0</v>
      </c>
      <c r="J561" s="37">
        <f>[1]consoCURRENT!M15417</f>
        <v>0</v>
      </c>
      <c r="K561" s="37">
        <f>[1]consoCURRENT!N15417</f>
        <v>0</v>
      </c>
      <c r="L561" s="37">
        <f>[1]consoCURRENT!O15417</f>
        <v>0</v>
      </c>
      <c r="M561" s="37">
        <f>[1]consoCURRENT!P15417</f>
        <v>0</v>
      </c>
      <c r="N561" s="37">
        <f>[1]consoCURRENT!Q15417</f>
        <v>0</v>
      </c>
      <c r="O561" s="37">
        <f>[1]consoCURRENT!R15417</f>
        <v>0</v>
      </c>
      <c r="P561" s="37">
        <f>[1]consoCURRENT!S15417</f>
        <v>0</v>
      </c>
      <c r="Q561" s="37">
        <f>[1]consoCURRENT!T15417</f>
        <v>0</v>
      </c>
      <c r="R561" s="37">
        <f>[1]consoCURRENT!U15417</f>
        <v>0</v>
      </c>
      <c r="S561" s="37">
        <f>[1]consoCURRENT!V15417</f>
        <v>0</v>
      </c>
      <c r="T561" s="37">
        <f>[1]consoCURRENT!W15417</f>
        <v>0</v>
      </c>
      <c r="U561" s="37">
        <f>[1]consoCURRENT!X15417</f>
        <v>0</v>
      </c>
      <c r="V561" s="37">
        <f>[1]consoCURRENT!Y15417</f>
        <v>0</v>
      </c>
      <c r="W561" s="37">
        <f>[1]consoCURRENT!Z15417</f>
        <v>0</v>
      </c>
      <c r="X561" s="37">
        <f>[1]consoCURRENT!AA15417</f>
        <v>0</v>
      </c>
      <c r="Y561" s="37">
        <f>[1]consoCURRENT!AB15417</f>
        <v>0</v>
      </c>
      <c r="Z561" s="37">
        <f t="shared" si="446"/>
        <v>0</v>
      </c>
      <c r="AA561" s="37">
        <f t="shared" si="447"/>
        <v>0</v>
      </c>
      <c r="AB561" s="42"/>
      <c r="AC561" s="38"/>
    </row>
    <row r="562" spans="1:29" s="39" customFormat="1" ht="18" customHeight="1" x14ac:dyDescent="0.3">
      <c r="A562" s="43" t="s">
        <v>40</v>
      </c>
      <c r="B562" s="44">
        <f>SUM(B558:B561)</f>
        <v>75107000</v>
      </c>
      <c r="C562" s="44">
        <f t="shared" ref="C562:AA562" si="449">SUM(C558:C561)</f>
        <v>0</v>
      </c>
      <c r="D562" s="44">
        <f t="shared" si="449"/>
        <v>0</v>
      </c>
      <c r="E562" s="44">
        <f t="shared" si="449"/>
        <v>1351611.75</v>
      </c>
      <c r="F562" s="44">
        <f t="shared" si="449"/>
        <v>28230866.560000002</v>
      </c>
      <c r="G562" s="44">
        <f t="shared" si="449"/>
        <v>42451610.909999996</v>
      </c>
      <c r="H562" s="44">
        <f t="shared" si="449"/>
        <v>2592747.9700000002</v>
      </c>
      <c r="I562" s="44">
        <f t="shared" si="449"/>
        <v>0</v>
      </c>
      <c r="J562" s="44">
        <f t="shared" si="449"/>
        <v>0</v>
      </c>
      <c r="K562" s="44">
        <f t="shared" si="449"/>
        <v>0</v>
      </c>
      <c r="L562" s="44">
        <f t="shared" si="449"/>
        <v>0</v>
      </c>
      <c r="M562" s="44">
        <f t="shared" si="449"/>
        <v>0</v>
      </c>
      <c r="N562" s="44">
        <f t="shared" si="449"/>
        <v>198300</v>
      </c>
      <c r="O562" s="44">
        <f t="shared" si="449"/>
        <v>96000</v>
      </c>
      <c r="P562" s="44">
        <f t="shared" si="449"/>
        <v>1057311.75</v>
      </c>
      <c r="Q562" s="44">
        <f t="shared" si="449"/>
        <v>530186.05000000005</v>
      </c>
      <c r="R562" s="44">
        <f t="shared" si="449"/>
        <v>10536519.49</v>
      </c>
      <c r="S562" s="44">
        <f t="shared" si="449"/>
        <v>17164161.02</v>
      </c>
      <c r="T562" s="44">
        <f t="shared" si="449"/>
        <v>8340222.8100000005</v>
      </c>
      <c r="U562" s="44">
        <f t="shared" si="449"/>
        <v>28333791.27</v>
      </c>
      <c r="V562" s="44">
        <f t="shared" si="449"/>
        <v>5777596.8300000001</v>
      </c>
      <c r="W562" s="44">
        <f t="shared" si="449"/>
        <v>359512.45999999996</v>
      </c>
      <c r="X562" s="44">
        <f t="shared" si="449"/>
        <v>554336.62</v>
      </c>
      <c r="Y562" s="44">
        <f t="shared" si="449"/>
        <v>1678898.89</v>
      </c>
      <c r="Z562" s="44">
        <f t="shared" si="449"/>
        <v>74626837.189999998</v>
      </c>
      <c r="AA562" s="44">
        <f t="shared" si="449"/>
        <v>480162.81000000238</v>
      </c>
      <c r="AB562" s="45">
        <f t="shared" si="448"/>
        <v>0.99360694995140264</v>
      </c>
      <c r="AC562" s="38"/>
    </row>
    <row r="563" spans="1:29" s="39" customFormat="1" ht="18" customHeight="1" x14ac:dyDescent="0.3">
      <c r="A563" s="46" t="s">
        <v>41</v>
      </c>
      <c r="B563" s="37">
        <f>[1]consoCURRENT!E15421</f>
        <v>0</v>
      </c>
      <c r="C563" s="37">
        <f>[1]consoCURRENT!F15421</f>
        <v>0</v>
      </c>
      <c r="D563" s="37">
        <f>[1]consoCURRENT!G15421</f>
        <v>0</v>
      </c>
      <c r="E563" s="37">
        <f>[1]consoCURRENT!H15421</f>
        <v>0</v>
      </c>
      <c r="F563" s="37">
        <f>[1]consoCURRENT!I15421</f>
        <v>0</v>
      </c>
      <c r="G563" s="37">
        <f>[1]consoCURRENT!J15421</f>
        <v>0</v>
      </c>
      <c r="H563" s="37">
        <f>[1]consoCURRENT!K15421</f>
        <v>0</v>
      </c>
      <c r="I563" s="37">
        <f>[1]consoCURRENT!L15421</f>
        <v>0</v>
      </c>
      <c r="J563" s="37">
        <f>[1]consoCURRENT!M15421</f>
        <v>0</v>
      </c>
      <c r="K563" s="37">
        <f>[1]consoCURRENT!N15421</f>
        <v>0</v>
      </c>
      <c r="L563" s="37">
        <f>[1]consoCURRENT!O15421</f>
        <v>0</v>
      </c>
      <c r="M563" s="37">
        <f>[1]consoCURRENT!P15421</f>
        <v>0</v>
      </c>
      <c r="N563" s="37">
        <f>[1]consoCURRENT!Q15421</f>
        <v>0</v>
      </c>
      <c r="O563" s="37">
        <f>[1]consoCURRENT!R15421</f>
        <v>0</v>
      </c>
      <c r="P563" s="37">
        <f>[1]consoCURRENT!S15421</f>
        <v>0</v>
      </c>
      <c r="Q563" s="37">
        <f>[1]consoCURRENT!T15421</f>
        <v>0</v>
      </c>
      <c r="R563" s="37">
        <f>[1]consoCURRENT!U15421</f>
        <v>0</v>
      </c>
      <c r="S563" s="37">
        <f>[1]consoCURRENT!V15421</f>
        <v>0</v>
      </c>
      <c r="T563" s="37">
        <f>[1]consoCURRENT!W15421</f>
        <v>0</v>
      </c>
      <c r="U563" s="37">
        <f>[1]consoCURRENT!X15421</f>
        <v>0</v>
      </c>
      <c r="V563" s="37">
        <f>[1]consoCURRENT!Y15421</f>
        <v>0</v>
      </c>
      <c r="W563" s="37">
        <f>[1]consoCURRENT!Z15421</f>
        <v>0</v>
      </c>
      <c r="X563" s="37">
        <f>[1]consoCURRENT!AA15421</f>
        <v>0</v>
      </c>
      <c r="Y563" s="37">
        <f>[1]consoCURRENT!AB15421</f>
        <v>0</v>
      </c>
      <c r="Z563" s="37">
        <f t="shared" ref="Z563" si="450">SUM(M563:Y563)</f>
        <v>0</v>
      </c>
      <c r="AA563" s="37">
        <f t="shared" ref="AA563" si="451">B563-Z563</f>
        <v>0</v>
      </c>
      <c r="AB563" s="42"/>
      <c r="AC563" s="38"/>
    </row>
    <row r="564" spans="1:29" s="39" customFormat="1" ht="18" customHeight="1" x14ac:dyDescent="0.3">
      <c r="A564" s="43" t="s">
        <v>42</v>
      </c>
      <c r="B564" s="44">
        <f>B563+B562</f>
        <v>75107000</v>
      </c>
      <c r="C564" s="44">
        <f t="shared" ref="C564:AA564" si="452">C563+C562</f>
        <v>0</v>
      </c>
      <c r="D564" s="44">
        <f t="shared" si="452"/>
        <v>0</v>
      </c>
      <c r="E564" s="44">
        <f t="shared" si="452"/>
        <v>1351611.75</v>
      </c>
      <c r="F564" s="44">
        <f t="shared" si="452"/>
        <v>28230866.560000002</v>
      </c>
      <c r="G564" s="44">
        <f t="shared" si="452"/>
        <v>42451610.909999996</v>
      </c>
      <c r="H564" s="44">
        <f t="shared" si="452"/>
        <v>2592747.9700000002</v>
      </c>
      <c r="I564" s="44">
        <f t="shared" si="452"/>
        <v>0</v>
      </c>
      <c r="J564" s="44">
        <f t="shared" si="452"/>
        <v>0</v>
      </c>
      <c r="K564" s="44">
        <f t="shared" si="452"/>
        <v>0</v>
      </c>
      <c r="L564" s="44">
        <f t="shared" si="452"/>
        <v>0</v>
      </c>
      <c r="M564" s="44">
        <f t="shared" si="452"/>
        <v>0</v>
      </c>
      <c r="N564" s="44">
        <f t="shared" si="452"/>
        <v>198300</v>
      </c>
      <c r="O564" s="44">
        <f t="shared" si="452"/>
        <v>96000</v>
      </c>
      <c r="P564" s="44">
        <f t="shared" si="452"/>
        <v>1057311.75</v>
      </c>
      <c r="Q564" s="44">
        <f t="shared" si="452"/>
        <v>530186.05000000005</v>
      </c>
      <c r="R564" s="44">
        <f t="shared" si="452"/>
        <v>10536519.49</v>
      </c>
      <c r="S564" s="44">
        <f t="shared" si="452"/>
        <v>17164161.02</v>
      </c>
      <c r="T564" s="44">
        <f t="shared" si="452"/>
        <v>8340222.8100000005</v>
      </c>
      <c r="U564" s="44">
        <f t="shared" si="452"/>
        <v>28333791.27</v>
      </c>
      <c r="V564" s="44">
        <f t="shared" si="452"/>
        <v>5777596.8300000001</v>
      </c>
      <c r="W564" s="44">
        <f t="shared" si="452"/>
        <v>359512.45999999996</v>
      </c>
      <c r="X564" s="44">
        <f t="shared" si="452"/>
        <v>554336.62</v>
      </c>
      <c r="Y564" s="44">
        <f t="shared" si="452"/>
        <v>1678898.89</v>
      </c>
      <c r="Z564" s="44">
        <f t="shared" si="452"/>
        <v>74626837.189999998</v>
      </c>
      <c r="AA564" s="44">
        <f t="shared" si="452"/>
        <v>480162.81000000238</v>
      </c>
      <c r="AB564" s="45">
        <f t="shared" si="448"/>
        <v>0.99360694995140264</v>
      </c>
      <c r="AC564" s="47"/>
    </row>
    <row r="565" spans="1:29" s="39" customFormat="1" ht="15" customHeight="1" x14ac:dyDescent="0.3">
      <c r="A565" s="36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8"/>
    </row>
    <row r="566" spans="1:29" s="39" customFormat="1" ht="15" customHeight="1" x14ac:dyDescent="0.35">
      <c r="A566" s="40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8"/>
    </row>
    <row r="567" spans="1:29" s="39" customFormat="1" ht="15" customHeight="1" x14ac:dyDescent="0.35">
      <c r="A567" s="40" t="s">
        <v>47</v>
      </c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8"/>
    </row>
    <row r="568" spans="1:29" s="39" customFormat="1" ht="18" customHeight="1" x14ac:dyDescent="0.3">
      <c r="A568" s="41" t="s">
        <v>36</v>
      </c>
      <c r="B568" s="37">
        <f>[1]consoCURRENT!E15481</f>
        <v>0</v>
      </c>
      <c r="C568" s="37">
        <f>[1]consoCURRENT!F15481</f>
        <v>0</v>
      </c>
      <c r="D568" s="37">
        <f>[1]consoCURRENT!G15481</f>
        <v>0</v>
      </c>
      <c r="E568" s="37">
        <f>[1]consoCURRENT!H15481</f>
        <v>0</v>
      </c>
      <c r="F568" s="37">
        <f>[1]consoCURRENT!I15481</f>
        <v>0</v>
      </c>
      <c r="G568" s="37">
        <f>[1]consoCURRENT!J15481</f>
        <v>0</v>
      </c>
      <c r="H568" s="37">
        <f>[1]consoCURRENT!K15481</f>
        <v>0</v>
      </c>
      <c r="I568" s="37">
        <f>[1]consoCURRENT!L15481</f>
        <v>0</v>
      </c>
      <c r="J568" s="37">
        <f>[1]consoCURRENT!M15481</f>
        <v>0</v>
      </c>
      <c r="K568" s="37">
        <f>[1]consoCURRENT!N15481</f>
        <v>0</v>
      </c>
      <c r="L568" s="37">
        <f>[1]consoCURRENT!O15481</f>
        <v>0</v>
      </c>
      <c r="M568" s="37">
        <f>[1]consoCURRENT!P15481</f>
        <v>0</v>
      </c>
      <c r="N568" s="37">
        <f>[1]consoCURRENT!Q15481</f>
        <v>0</v>
      </c>
      <c r="O568" s="37">
        <f>[1]consoCURRENT!R15481</f>
        <v>0</v>
      </c>
      <c r="P568" s="37">
        <f>[1]consoCURRENT!S15481</f>
        <v>0</v>
      </c>
      <c r="Q568" s="37">
        <f>[1]consoCURRENT!T15481</f>
        <v>0</v>
      </c>
      <c r="R568" s="37">
        <f>[1]consoCURRENT!U15481</f>
        <v>0</v>
      </c>
      <c r="S568" s="37">
        <f>[1]consoCURRENT!V15481</f>
        <v>0</v>
      </c>
      <c r="T568" s="37">
        <f>[1]consoCURRENT!W15481</f>
        <v>0</v>
      </c>
      <c r="U568" s="37">
        <f>[1]consoCURRENT!X15481</f>
        <v>0</v>
      </c>
      <c r="V568" s="37">
        <f>[1]consoCURRENT!Y15481</f>
        <v>0</v>
      </c>
      <c r="W568" s="37">
        <f>[1]consoCURRENT!Z15481</f>
        <v>0</v>
      </c>
      <c r="X568" s="37">
        <f>[1]consoCURRENT!AA15481</f>
        <v>0</v>
      </c>
      <c r="Y568" s="37">
        <f>[1]consoCURRENT!AB15481</f>
        <v>0</v>
      </c>
      <c r="Z568" s="37">
        <f>SUM(M568:Y568)</f>
        <v>0</v>
      </c>
      <c r="AA568" s="37">
        <f>B568-Z568</f>
        <v>0</v>
      </c>
      <c r="AB568" s="42"/>
      <c r="AC568" s="38"/>
    </row>
    <row r="569" spans="1:29" s="39" customFormat="1" ht="18" customHeight="1" x14ac:dyDescent="0.3">
      <c r="A569" s="41" t="s">
        <v>37</v>
      </c>
      <c r="B569" s="37">
        <f>[1]consoCURRENT!E15593</f>
        <v>145978000</v>
      </c>
      <c r="C569" s="37">
        <f>[1]consoCURRENT!F15593</f>
        <v>0</v>
      </c>
      <c r="D569" s="37">
        <f>[1]consoCURRENT!G15593</f>
        <v>0</v>
      </c>
      <c r="E569" s="37">
        <f>[1]consoCURRENT!H15593</f>
        <v>796248</v>
      </c>
      <c r="F569" s="37">
        <f>[1]consoCURRENT!I15593</f>
        <v>133136416.39</v>
      </c>
      <c r="G569" s="37">
        <f>[1]consoCURRENT!J15593</f>
        <v>4412775.07</v>
      </c>
      <c r="H569" s="37">
        <f>[1]consoCURRENT!K15593</f>
        <v>4507057.32</v>
      </c>
      <c r="I569" s="37">
        <f>[1]consoCURRENT!L15593</f>
        <v>0</v>
      </c>
      <c r="J569" s="37">
        <f>[1]consoCURRENT!M15593</f>
        <v>0</v>
      </c>
      <c r="K569" s="37">
        <f>[1]consoCURRENT!N15593</f>
        <v>0</v>
      </c>
      <c r="L569" s="37">
        <f>[1]consoCURRENT!O15593</f>
        <v>0</v>
      </c>
      <c r="M569" s="37">
        <f>[1]consoCURRENT!P15593</f>
        <v>0</v>
      </c>
      <c r="N569" s="37">
        <f>[1]consoCURRENT!Q15593</f>
        <v>118748.48999999999</v>
      </c>
      <c r="O569" s="37">
        <f>[1]consoCURRENT!R15593</f>
        <v>653702.51</v>
      </c>
      <c r="P569" s="37">
        <f>[1]consoCURRENT!S15593</f>
        <v>23797</v>
      </c>
      <c r="Q569" s="37">
        <f>[1]consoCURRENT!T15593</f>
        <v>52346702</v>
      </c>
      <c r="R569" s="37">
        <f>[1]consoCURRENT!U15593</f>
        <v>44571532.340000004</v>
      </c>
      <c r="S569" s="37">
        <f>[1]consoCURRENT!V15593</f>
        <v>36218182.049999997</v>
      </c>
      <c r="T569" s="37">
        <f>[1]consoCURRENT!W15593</f>
        <v>2876188.38</v>
      </c>
      <c r="U569" s="37">
        <f>[1]consoCURRENT!X15593</f>
        <v>1380367.69</v>
      </c>
      <c r="V569" s="37">
        <f>[1]consoCURRENT!Y15593</f>
        <v>156219</v>
      </c>
      <c r="W569" s="37">
        <f>[1]consoCURRENT!Z15593</f>
        <v>4155792</v>
      </c>
      <c r="X569" s="37">
        <f>[1]consoCURRENT!AA15593</f>
        <v>202980.41</v>
      </c>
      <c r="Y569" s="37">
        <f>[1]consoCURRENT!AB15593</f>
        <v>148284.90999999968</v>
      </c>
      <c r="Z569" s="37">
        <f t="shared" ref="Z569:Z571" si="453">SUM(M569:Y569)</f>
        <v>142852496.78</v>
      </c>
      <c r="AA569" s="37">
        <f t="shared" ref="AA569:AA571" si="454">B569-Z569</f>
        <v>3125503.2199999988</v>
      </c>
      <c r="AB569" s="42">
        <f t="shared" ref="AB569:AB574" si="455">Z569/B569</f>
        <v>0.97858921741632299</v>
      </c>
      <c r="AC569" s="38"/>
    </row>
    <row r="570" spans="1:29" s="39" customFormat="1" ht="18" customHeight="1" x14ac:dyDescent="0.3">
      <c r="A570" s="41" t="s">
        <v>38</v>
      </c>
      <c r="B570" s="37">
        <f>[1]consoCURRENT!E15599</f>
        <v>0</v>
      </c>
      <c r="C570" s="37">
        <f>[1]consoCURRENT!F15599</f>
        <v>0</v>
      </c>
      <c r="D570" s="37">
        <f>[1]consoCURRENT!G15599</f>
        <v>0</v>
      </c>
      <c r="E570" s="37">
        <f>[1]consoCURRENT!H15599</f>
        <v>0</v>
      </c>
      <c r="F570" s="37">
        <f>[1]consoCURRENT!I15599</f>
        <v>0</v>
      </c>
      <c r="G570" s="37">
        <f>[1]consoCURRENT!J15599</f>
        <v>0</v>
      </c>
      <c r="H570" s="37">
        <f>[1]consoCURRENT!K15599</f>
        <v>0</v>
      </c>
      <c r="I570" s="37">
        <f>[1]consoCURRENT!L15599</f>
        <v>0</v>
      </c>
      <c r="J570" s="37">
        <f>[1]consoCURRENT!M15599</f>
        <v>0</v>
      </c>
      <c r="K570" s="37">
        <f>[1]consoCURRENT!N15599</f>
        <v>0</v>
      </c>
      <c r="L570" s="37">
        <f>[1]consoCURRENT!O15599</f>
        <v>0</v>
      </c>
      <c r="M570" s="37">
        <f>[1]consoCURRENT!P15599</f>
        <v>0</v>
      </c>
      <c r="N570" s="37">
        <f>[1]consoCURRENT!Q15599</f>
        <v>0</v>
      </c>
      <c r="O570" s="37">
        <f>[1]consoCURRENT!R15599</f>
        <v>0</v>
      </c>
      <c r="P570" s="37">
        <f>[1]consoCURRENT!S15599</f>
        <v>0</v>
      </c>
      <c r="Q570" s="37">
        <f>[1]consoCURRENT!T15599</f>
        <v>0</v>
      </c>
      <c r="R570" s="37">
        <f>[1]consoCURRENT!U15599</f>
        <v>0</v>
      </c>
      <c r="S570" s="37">
        <f>[1]consoCURRENT!V15599</f>
        <v>0</v>
      </c>
      <c r="T570" s="37">
        <f>[1]consoCURRENT!W15599</f>
        <v>0</v>
      </c>
      <c r="U570" s="37">
        <f>[1]consoCURRENT!X15599</f>
        <v>0</v>
      </c>
      <c r="V570" s="37">
        <f>[1]consoCURRENT!Y15599</f>
        <v>0</v>
      </c>
      <c r="W570" s="37">
        <f>[1]consoCURRENT!Z15599</f>
        <v>0</v>
      </c>
      <c r="X570" s="37">
        <f>[1]consoCURRENT!AA15599</f>
        <v>0</v>
      </c>
      <c r="Y570" s="37">
        <f>[1]consoCURRENT!AB15599</f>
        <v>0</v>
      </c>
      <c r="Z570" s="37">
        <f t="shared" si="453"/>
        <v>0</v>
      </c>
      <c r="AA570" s="37">
        <f t="shared" si="454"/>
        <v>0</v>
      </c>
      <c r="AB570" s="42"/>
      <c r="AC570" s="38"/>
    </row>
    <row r="571" spans="1:29" s="39" customFormat="1" ht="18" customHeight="1" x14ac:dyDescent="0.3">
      <c r="A571" s="41" t="s">
        <v>39</v>
      </c>
      <c r="B571" s="37">
        <f>[1]consoCURRENT!E15628</f>
        <v>0</v>
      </c>
      <c r="C571" s="37">
        <f>[1]consoCURRENT!F15628</f>
        <v>0</v>
      </c>
      <c r="D571" s="37">
        <f>[1]consoCURRENT!G15628</f>
        <v>0</v>
      </c>
      <c r="E571" s="37">
        <f>[1]consoCURRENT!H15628</f>
        <v>0</v>
      </c>
      <c r="F571" s="37">
        <f>[1]consoCURRENT!I15628</f>
        <v>0</v>
      </c>
      <c r="G571" s="37">
        <f>[1]consoCURRENT!J15628</f>
        <v>0</v>
      </c>
      <c r="H571" s="37">
        <f>[1]consoCURRENT!K15628</f>
        <v>0</v>
      </c>
      <c r="I571" s="37">
        <f>[1]consoCURRENT!L15628</f>
        <v>0</v>
      </c>
      <c r="J571" s="37">
        <f>[1]consoCURRENT!M15628</f>
        <v>0</v>
      </c>
      <c r="K571" s="37">
        <f>[1]consoCURRENT!N15628</f>
        <v>0</v>
      </c>
      <c r="L571" s="37">
        <f>[1]consoCURRENT!O15628</f>
        <v>0</v>
      </c>
      <c r="M571" s="37">
        <f>[1]consoCURRENT!P15628</f>
        <v>0</v>
      </c>
      <c r="N571" s="37">
        <f>[1]consoCURRENT!Q15628</f>
        <v>0</v>
      </c>
      <c r="O571" s="37">
        <f>[1]consoCURRENT!R15628</f>
        <v>0</v>
      </c>
      <c r="P571" s="37">
        <f>[1]consoCURRENT!S15628</f>
        <v>0</v>
      </c>
      <c r="Q571" s="37">
        <f>[1]consoCURRENT!T15628</f>
        <v>0</v>
      </c>
      <c r="R571" s="37">
        <f>[1]consoCURRENT!U15628</f>
        <v>0</v>
      </c>
      <c r="S571" s="37">
        <f>[1]consoCURRENT!V15628</f>
        <v>0</v>
      </c>
      <c r="T571" s="37">
        <f>[1]consoCURRENT!W15628</f>
        <v>0</v>
      </c>
      <c r="U571" s="37">
        <f>[1]consoCURRENT!X15628</f>
        <v>0</v>
      </c>
      <c r="V571" s="37">
        <f>[1]consoCURRENT!Y15628</f>
        <v>0</v>
      </c>
      <c r="W571" s="37">
        <f>[1]consoCURRENT!Z15628</f>
        <v>0</v>
      </c>
      <c r="X571" s="37">
        <f>[1]consoCURRENT!AA15628</f>
        <v>0</v>
      </c>
      <c r="Y571" s="37">
        <f>[1]consoCURRENT!AB15628</f>
        <v>0</v>
      </c>
      <c r="Z571" s="37">
        <f t="shared" si="453"/>
        <v>0</v>
      </c>
      <c r="AA571" s="37">
        <f t="shared" si="454"/>
        <v>0</v>
      </c>
      <c r="AB571" s="42"/>
      <c r="AC571" s="38"/>
    </row>
    <row r="572" spans="1:29" s="39" customFormat="1" ht="18" customHeight="1" x14ac:dyDescent="0.3">
      <c r="A572" s="43" t="s">
        <v>40</v>
      </c>
      <c r="B572" s="44">
        <f>SUM(B568:B571)</f>
        <v>145978000</v>
      </c>
      <c r="C572" s="44">
        <f t="shared" ref="C572:AA572" si="456">SUM(C568:C571)</f>
        <v>0</v>
      </c>
      <c r="D572" s="44">
        <f t="shared" si="456"/>
        <v>0</v>
      </c>
      <c r="E572" s="44">
        <f t="shared" si="456"/>
        <v>796248</v>
      </c>
      <c r="F572" s="44">
        <f t="shared" si="456"/>
        <v>133136416.39</v>
      </c>
      <c r="G572" s="44">
        <f t="shared" si="456"/>
        <v>4412775.07</v>
      </c>
      <c r="H572" s="44">
        <f t="shared" si="456"/>
        <v>4507057.32</v>
      </c>
      <c r="I572" s="44">
        <f t="shared" si="456"/>
        <v>0</v>
      </c>
      <c r="J572" s="44">
        <f t="shared" si="456"/>
        <v>0</v>
      </c>
      <c r="K572" s="44">
        <f t="shared" si="456"/>
        <v>0</v>
      </c>
      <c r="L572" s="44">
        <f t="shared" si="456"/>
        <v>0</v>
      </c>
      <c r="M572" s="44">
        <f t="shared" si="456"/>
        <v>0</v>
      </c>
      <c r="N572" s="44">
        <f t="shared" si="456"/>
        <v>118748.48999999999</v>
      </c>
      <c r="O572" s="44">
        <f t="shared" si="456"/>
        <v>653702.51</v>
      </c>
      <c r="P572" s="44">
        <f t="shared" si="456"/>
        <v>23797</v>
      </c>
      <c r="Q572" s="44">
        <f t="shared" si="456"/>
        <v>52346702</v>
      </c>
      <c r="R572" s="44">
        <f t="shared" si="456"/>
        <v>44571532.340000004</v>
      </c>
      <c r="S572" s="44">
        <f t="shared" si="456"/>
        <v>36218182.049999997</v>
      </c>
      <c r="T572" s="44">
        <f t="shared" si="456"/>
        <v>2876188.38</v>
      </c>
      <c r="U572" s="44">
        <f t="shared" si="456"/>
        <v>1380367.69</v>
      </c>
      <c r="V572" s="44">
        <f t="shared" si="456"/>
        <v>156219</v>
      </c>
      <c r="W572" s="44">
        <f t="shared" si="456"/>
        <v>4155792</v>
      </c>
      <c r="X572" s="44">
        <f t="shared" si="456"/>
        <v>202980.41</v>
      </c>
      <c r="Y572" s="44">
        <f t="shared" si="456"/>
        <v>148284.90999999968</v>
      </c>
      <c r="Z572" s="44">
        <f t="shared" si="456"/>
        <v>142852496.78</v>
      </c>
      <c r="AA572" s="44">
        <f t="shared" si="456"/>
        <v>3125503.2199999988</v>
      </c>
      <c r="AB572" s="45">
        <f t="shared" si="455"/>
        <v>0.97858921741632299</v>
      </c>
      <c r="AC572" s="38"/>
    </row>
    <row r="573" spans="1:29" s="39" customFormat="1" ht="18" customHeight="1" x14ac:dyDescent="0.3">
      <c r="A573" s="46" t="s">
        <v>41</v>
      </c>
      <c r="B573" s="37">
        <f>[1]consoCURRENT!E15632</f>
        <v>0</v>
      </c>
      <c r="C573" s="37">
        <f>[1]consoCURRENT!F15632</f>
        <v>0</v>
      </c>
      <c r="D573" s="37">
        <f>[1]consoCURRENT!G15632</f>
        <v>0</v>
      </c>
      <c r="E573" s="37">
        <f>[1]consoCURRENT!H15632</f>
        <v>0</v>
      </c>
      <c r="F573" s="37">
        <f>[1]consoCURRENT!I15632</f>
        <v>0</v>
      </c>
      <c r="G573" s="37">
        <f>[1]consoCURRENT!J15632</f>
        <v>0</v>
      </c>
      <c r="H573" s="37">
        <f>[1]consoCURRENT!K15632</f>
        <v>0</v>
      </c>
      <c r="I573" s="37">
        <f>[1]consoCURRENT!L15632</f>
        <v>0</v>
      </c>
      <c r="J573" s="37">
        <f>[1]consoCURRENT!M15632</f>
        <v>0</v>
      </c>
      <c r="K573" s="37">
        <f>[1]consoCURRENT!N15632</f>
        <v>0</v>
      </c>
      <c r="L573" s="37">
        <f>[1]consoCURRENT!O15632</f>
        <v>0</v>
      </c>
      <c r="M573" s="37">
        <f>[1]consoCURRENT!P15632</f>
        <v>0</v>
      </c>
      <c r="N573" s="37">
        <f>[1]consoCURRENT!Q15632</f>
        <v>0</v>
      </c>
      <c r="O573" s="37">
        <f>[1]consoCURRENT!R15632</f>
        <v>0</v>
      </c>
      <c r="P573" s="37">
        <f>[1]consoCURRENT!S15632</f>
        <v>0</v>
      </c>
      <c r="Q573" s="37">
        <f>[1]consoCURRENT!T15632</f>
        <v>0</v>
      </c>
      <c r="R573" s="37">
        <f>[1]consoCURRENT!U15632</f>
        <v>0</v>
      </c>
      <c r="S573" s="37">
        <f>[1]consoCURRENT!V15632</f>
        <v>0</v>
      </c>
      <c r="T573" s="37">
        <f>[1]consoCURRENT!W15632</f>
        <v>0</v>
      </c>
      <c r="U573" s="37">
        <f>[1]consoCURRENT!X15632</f>
        <v>0</v>
      </c>
      <c r="V573" s="37">
        <f>[1]consoCURRENT!Y15632</f>
        <v>0</v>
      </c>
      <c r="W573" s="37">
        <f>[1]consoCURRENT!Z15632</f>
        <v>0</v>
      </c>
      <c r="X573" s="37">
        <f>[1]consoCURRENT!AA15632</f>
        <v>0</v>
      </c>
      <c r="Y573" s="37">
        <f>[1]consoCURRENT!AB15632</f>
        <v>0</v>
      </c>
      <c r="Z573" s="37">
        <f t="shared" ref="Z573" si="457">SUM(M573:Y573)</f>
        <v>0</v>
      </c>
      <c r="AA573" s="37">
        <f t="shared" ref="AA573" si="458">B573-Z573</f>
        <v>0</v>
      </c>
      <c r="AB573" s="42"/>
      <c r="AC573" s="38"/>
    </row>
    <row r="574" spans="1:29" s="39" customFormat="1" ht="18" customHeight="1" x14ac:dyDescent="0.3">
      <c r="A574" s="43" t="s">
        <v>42</v>
      </c>
      <c r="B574" s="44">
        <f>B573+B572</f>
        <v>145978000</v>
      </c>
      <c r="C574" s="44">
        <f t="shared" ref="C574:AA574" si="459">C573+C572</f>
        <v>0</v>
      </c>
      <c r="D574" s="44">
        <f t="shared" si="459"/>
        <v>0</v>
      </c>
      <c r="E574" s="44">
        <f t="shared" si="459"/>
        <v>796248</v>
      </c>
      <c r="F574" s="44">
        <f t="shared" si="459"/>
        <v>133136416.39</v>
      </c>
      <c r="G574" s="44">
        <f t="shared" si="459"/>
        <v>4412775.07</v>
      </c>
      <c r="H574" s="44">
        <f t="shared" si="459"/>
        <v>4507057.32</v>
      </c>
      <c r="I574" s="44">
        <f t="shared" si="459"/>
        <v>0</v>
      </c>
      <c r="J574" s="44">
        <f t="shared" si="459"/>
        <v>0</v>
      </c>
      <c r="K574" s="44">
        <f t="shared" si="459"/>
        <v>0</v>
      </c>
      <c r="L574" s="44">
        <f t="shared" si="459"/>
        <v>0</v>
      </c>
      <c r="M574" s="44">
        <f t="shared" si="459"/>
        <v>0</v>
      </c>
      <c r="N574" s="44">
        <f t="shared" si="459"/>
        <v>118748.48999999999</v>
      </c>
      <c r="O574" s="44">
        <f t="shared" si="459"/>
        <v>653702.51</v>
      </c>
      <c r="P574" s="44">
        <f t="shared" si="459"/>
        <v>23797</v>
      </c>
      <c r="Q574" s="44">
        <f t="shared" si="459"/>
        <v>52346702</v>
      </c>
      <c r="R574" s="44">
        <f t="shared" si="459"/>
        <v>44571532.340000004</v>
      </c>
      <c r="S574" s="44">
        <f t="shared" si="459"/>
        <v>36218182.049999997</v>
      </c>
      <c r="T574" s="44">
        <f t="shared" si="459"/>
        <v>2876188.38</v>
      </c>
      <c r="U574" s="44">
        <f t="shared" si="459"/>
        <v>1380367.69</v>
      </c>
      <c r="V574" s="44">
        <f t="shared" si="459"/>
        <v>156219</v>
      </c>
      <c r="W574" s="44">
        <f t="shared" si="459"/>
        <v>4155792</v>
      </c>
      <c r="X574" s="44">
        <f t="shared" si="459"/>
        <v>202980.41</v>
      </c>
      <c r="Y574" s="44">
        <f t="shared" si="459"/>
        <v>148284.90999999968</v>
      </c>
      <c r="Z574" s="44">
        <f t="shared" si="459"/>
        <v>142852496.78</v>
      </c>
      <c r="AA574" s="44">
        <f t="shared" si="459"/>
        <v>3125503.2199999988</v>
      </c>
      <c r="AB574" s="45">
        <f t="shared" si="455"/>
        <v>0.97858921741632299</v>
      </c>
      <c r="AC574" s="47"/>
    </row>
    <row r="575" spans="1:29" s="39" customFormat="1" ht="15" customHeight="1" x14ac:dyDescent="0.3">
      <c r="A575" s="36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8"/>
    </row>
    <row r="576" spans="1:29" s="39" customFormat="1" ht="15" customHeight="1" x14ac:dyDescent="0.3">
      <c r="A576" s="36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8"/>
    </row>
    <row r="577" spans="1:29" s="39" customFormat="1" ht="15" customHeight="1" x14ac:dyDescent="0.35">
      <c r="A577" s="40" t="s">
        <v>48</v>
      </c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8"/>
    </row>
    <row r="578" spans="1:29" s="39" customFormat="1" ht="18" customHeight="1" x14ac:dyDescent="0.3">
      <c r="A578" s="41" t="s">
        <v>36</v>
      </c>
      <c r="B578" s="37">
        <f>[1]consoCURRENT!E15692</f>
        <v>0</v>
      </c>
      <c r="C578" s="37">
        <f>[1]consoCURRENT!F15692</f>
        <v>0</v>
      </c>
      <c r="D578" s="37">
        <f>[1]consoCURRENT!G15692</f>
        <v>0</v>
      </c>
      <c r="E578" s="37">
        <f>[1]consoCURRENT!H15692</f>
        <v>0</v>
      </c>
      <c r="F578" s="37">
        <f>[1]consoCURRENT!I15692</f>
        <v>0</v>
      </c>
      <c r="G578" s="37">
        <f>[1]consoCURRENT!J15692</f>
        <v>0</v>
      </c>
      <c r="H578" s="37">
        <f>[1]consoCURRENT!K15692</f>
        <v>0</v>
      </c>
      <c r="I578" s="37">
        <f>[1]consoCURRENT!L15692</f>
        <v>0</v>
      </c>
      <c r="J578" s="37">
        <f>[1]consoCURRENT!M15692</f>
        <v>0</v>
      </c>
      <c r="K578" s="37">
        <f>[1]consoCURRENT!N15692</f>
        <v>0</v>
      </c>
      <c r="L578" s="37">
        <f>[1]consoCURRENT!O15692</f>
        <v>0</v>
      </c>
      <c r="M578" s="37">
        <f>[1]consoCURRENT!P15692</f>
        <v>0</v>
      </c>
      <c r="N578" s="37">
        <f>[1]consoCURRENT!Q15692</f>
        <v>0</v>
      </c>
      <c r="O578" s="37">
        <f>[1]consoCURRENT!R15692</f>
        <v>0</v>
      </c>
      <c r="P578" s="37">
        <f>[1]consoCURRENT!S15692</f>
        <v>0</v>
      </c>
      <c r="Q578" s="37">
        <f>[1]consoCURRENT!T15692</f>
        <v>0</v>
      </c>
      <c r="R578" s="37">
        <f>[1]consoCURRENT!U15692</f>
        <v>0</v>
      </c>
      <c r="S578" s="37">
        <f>[1]consoCURRENT!V15692</f>
        <v>0</v>
      </c>
      <c r="T578" s="37">
        <f>[1]consoCURRENT!W15692</f>
        <v>0</v>
      </c>
      <c r="U578" s="37">
        <f>[1]consoCURRENT!X15692</f>
        <v>0</v>
      </c>
      <c r="V578" s="37">
        <f>[1]consoCURRENT!Y15692</f>
        <v>0</v>
      </c>
      <c r="W578" s="37">
        <f>[1]consoCURRENT!Z15692</f>
        <v>0</v>
      </c>
      <c r="X578" s="37">
        <f>[1]consoCURRENT!AA15692</f>
        <v>0</v>
      </c>
      <c r="Y578" s="37">
        <f>[1]consoCURRENT!AB15692</f>
        <v>0</v>
      </c>
      <c r="Z578" s="37">
        <f>SUM(M578:Y578)</f>
        <v>0</v>
      </c>
      <c r="AA578" s="37">
        <f>B578-Z578</f>
        <v>0</v>
      </c>
      <c r="AB578" s="42"/>
      <c r="AC578" s="38"/>
    </row>
    <row r="579" spans="1:29" s="39" customFormat="1" ht="18" customHeight="1" x14ac:dyDescent="0.3">
      <c r="A579" s="41" t="s">
        <v>37</v>
      </c>
      <c r="B579" s="37">
        <f>[1]consoCURRENT!E15804</f>
        <v>157589000</v>
      </c>
      <c r="C579" s="37">
        <f>[1]consoCURRENT!F15804</f>
        <v>0</v>
      </c>
      <c r="D579" s="37">
        <f>[1]consoCURRENT!G15804</f>
        <v>0</v>
      </c>
      <c r="E579" s="37">
        <f>[1]consoCURRENT!H15804</f>
        <v>303045.76000000001</v>
      </c>
      <c r="F579" s="37">
        <f>[1]consoCURRENT!I15804</f>
        <v>103474657.76000001</v>
      </c>
      <c r="G579" s="37">
        <f>[1]consoCURRENT!J15804</f>
        <v>53208043.899999999</v>
      </c>
      <c r="H579" s="37">
        <f>[1]consoCURRENT!K15804</f>
        <v>495053.04000000004</v>
      </c>
      <c r="I579" s="37">
        <f>[1]consoCURRENT!L15804</f>
        <v>0</v>
      </c>
      <c r="J579" s="37">
        <f>[1]consoCURRENT!M15804</f>
        <v>0</v>
      </c>
      <c r="K579" s="37">
        <f>[1]consoCURRENT!N15804</f>
        <v>0</v>
      </c>
      <c r="L579" s="37">
        <f>[1]consoCURRENT!O15804</f>
        <v>0</v>
      </c>
      <c r="M579" s="37">
        <f>[1]consoCURRENT!P15804</f>
        <v>0</v>
      </c>
      <c r="N579" s="37">
        <f>[1]consoCURRENT!Q15804</f>
        <v>47214.22</v>
      </c>
      <c r="O579" s="37">
        <f>[1]consoCURRENT!R15804</f>
        <v>178371.16999999998</v>
      </c>
      <c r="P579" s="37">
        <f>[1]consoCURRENT!S15804</f>
        <v>77460.37</v>
      </c>
      <c r="Q579" s="37">
        <f>[1]consoCURRENT!T15804</f>
        <v>16685350.299999999</v>
      </c>
      <c r="R579" s="37">
        <f>[1]consoCURRENT!U15804</f>
        <v>75097589.819999993</v>
      </c>
      <c r="S579" s="37">
        <f>[1]consoCURRENT!V15804</f>
        <v>11691717.640000001</v>
      </c>
      <c r="T579" s="37">
        <f>[1]consoCURRENT!W15804</f>
        <v>22204676.84</v>
      </c>
      <c r="U579" s="37">
        <f>[1]consoCURRENT!X15804</f>
        <v>21514855.710000001</v>
      </c>
      <c r="V579" s="37">
        <f>[1]consoCURRENT!Y15804</f>
        <v>9488511.3500000015</v>
      </c>
      <c r="W579" s="37">
        <f>[1]consoCURRENT!Z15804</f>
        <v>99951.95</v>
      </c>
      <c r="X579" s="37">
        <f>[1]consoCURRENT!AA15804</f>
        <v>105373.19</v>
      </c>
      <c r="Y579" s="37">
        <f>[1]consoCURRENT!AB15804</f>
        <v>289727.90000000002</v>
      </c>
      <c r="Z579" s="37">
        <f t="shared" ref="Z579:Z581" si="460">SUM(M579:Y579)</f>
        <v>157480800.45999998</v>
      </c>
      <c r="AA579" s="37">
        <f t="shared" ref="AA579:AA581" si="461">B579-Z579</f>
        <v>108199.54000002146</v>
      </c>
      <c r="AB579" s="42">
        <f t="shared" ref="AB579:AB584" si="462">Z579/B579</f>
        <v>0.99931340677331526</v>
      </c>
      <c r="AC579" s="38"/>
    </row>
    <row r="580" spans="1:29" s="39" customFormat="1" ht="18" customHeight="1" x14ac:dyDescent="0.3">
      <c r="A580" s="41" t="s">
        <v>38</v>
      </c>
      <c r="B580" s="37">
        <f>[1]consoCURRENT!E15810</f>
        <v>0</v>
      </c>
      <c r="C580" s="37">
        <f>[1]consoCURRENT!F15810</f>
        <v>0</v>
      </c>
      <c r="D580" s="37">
        <f>[1]consoCURRENT!G15810</f>
        <v>0</v>
      </c>
      <c r="E580" s="37">
        <f>[1]consoCURRENT!H15810</f>
        <v>0</v>
      </c>
      <c r="F580" s="37">
        <f>[1]consoCURRENT!I15810</f>
        <v>0</v>
      </c>
      <c r="G580" s="37">
        <f>[1]consoCURRENT!J15810</f>
        <v>0</v>
      </c>
      <c r="H580" s="37">
        <f>[1]consoCURRENT!K15810</f>
        <v>0</v>
      </c>
      <c r="I580" s="37">
        <f>[1]consoCURRENT!L15810</f>
        <v>0</v>
      </c>
      <c r="J580" s="37">
        <f>[1]consoCURRENT!M15810</f>
        <v>0</v>
      </c>
      <c r="K580" s="37">
        <f>[1]consoCURRENT!N15810</f>
        <v>0</v>
      </c>
      <c r="L580" s="37">
        <f>[1]consoCURRENT!O15810</f>
        <v>0</v>
      </c>
      <c r="M580" s="37">
        <f>[1]consoCURRENT!P15810</f>
        <v>0</v>
      </c>
      <c r="N580" s="37">
        <f>[1]consoCURRENT!Q15810</f>
        <v>0</v>
      </c>
      <c r="O580" s="37">
        <f>[1]consoCURRENT!R15810</f>
        <v>0</v>
      </c>
      <c r="P580" s="37">
        <f>[1]consoCURRENT!S15810</f>
        <v>0</v>
      </c>
      <c r="Q580" s="37">
        <f>[1]consoCURRENT!T15810</f>
        <v>0</v>
      </c>
      <c r="R580" s="37">
        <f>[1]consoCURRENT!U15810</f>
        <v>0</v>
      </c>
      <c r="S580" s="37">
        <f>[1]consoCURRENT!V15810</f>
        <v>0</v>
      </c>
      <c r="T580" s="37">
        <f>[1]consoCURRENT!W15810</f>
        <v>0</v>
      </c>
      <c r="U580" s="37">
        <f>[1]consoCURRENT!X15810</f>
        <v>0</v>
      </c>
      <c r="V580" s="37">
        <f>[1]consoCURRENT!Y15810</f>
        <v>0</v>
      </c>
      <c r="W580" s="37">
        <f>[1]consoCURRENT!Z15810</f>
        <v>0</v>
      </c>
      <c r="X580" s="37">
        <f>[1]consoCURRENT!AA15810</f>
        <v>0</v>
      </c>
      <c r="Y580" s="37">
        <f>[1]consoCURRENT!AB15810</f>
        <v>0</v>
      </c>
      <c r="Z580" s="37">
        <f t="shared" si="460"/>
        <v>0</v>
      </c>
      <c r="AA580" s="37">
        <f t="shared" si="461"/>
        <v>0</v>
      </c>
      <c r="AB580" s="42"/>
      <c r="AC580" s="38"/>
    </row>
    <row r="581" spans="1:29" s="39" customFormat="1" ht="18" customHeight="1" x14ac:dyDescent="0.3">
      <c r="A581" s="41" t="s">
        <v>39</v>
      </c>
      <c r="B581" s="37">
        <f>[1]consoCURRENT!E15839</f>
        <v>0</v>
      </c>
      <c r="C581" s="37">
        <f>[1]consoCURRENT!F15839</f>
        <v>0</v>
      </c>
      <c r="D581" s="37">
        <f>[1]consoCURRENT!G15839</f>
        <v>0</v>
      </c>
      <c r="E581" s="37">
        <f>[1]consoCURRENT!H15839</f>
        <v>0</v>
      </c>
      <c r="F581" s="37">
        <f>[1]consoCURRENT!I15839</f>
        <v>0</v>
      </c>
      <c r="G581" s="37">
        <f>[1]consoCURRENT!J15839</f>
        <v>0</v>
      </c>
      <c r="H581" s="37">
        <f>[1]consoCURRENT!K15839</f>
        <v>0</v>
      </c>
      <c r="I581" s="37">
        <f>[1]consoCURRENT!L15839</f>
        <v>0</v>
      </c>
      <c r="J581" s="37">
        <f>[1]consoCURRENT!M15839</f>
        <v>0</v>
      </c>
      <c r="K581" s="37">
        <f>[1]consoCURRENT!N15839</f>
        <v>0</v>
      </c>
      <c r="L581" s="37">
        <f>[1]consoCURRENT!O15839</f>
        <v>0</v>
      </c>
      <c r="M581" s="37">
        <f>[1]consoCURRENT!P15839</f>
        <v>0</v>
      </c>
      <c r="N581" s="37">
        <f>[1]consoCURRENT!Q15839</f>
        <v>0</v>
      </c>
      <c r="O581" s="37">
        <f>[1]consoCURRENT!R15839</f>
        <v>0</v>
      </c>
      <c r="P581" s="37">
        <f>[1]consoCURRENT!S15839</f>
        <v>0</v>
      </c>
      <c r="Q581" s="37">
        <f>[1]consoCURRENT!T15839</f>
        <v>0</v>
      </c>
      <c r="R581" s="37">
        <f>[1]consoCURRENT!U15839</f>
        <v>0</v>
      </c>
      <c r="S581" s="37">
        <f>[1]consoCURRENT!V15839</f>
        <v>0</v>
      </c>
      <c r="T581" s="37">
        <f>[1]consoCURRENT!W15839</f>
        <v>0</v>
      </c>
      <c r="U581" s="37">
        <f>[1]consoCURRENT!X15839</f>
        <v>0</v>
      </c>
      <c r="V581" s="37">
        <f>[1]consoCURRENT!Y15839</f>
        <v>0</v>
      </c>
      <c r="W581" s="37">
        <f>[1]consoCURRENT!Z15839</f>
        <v>0</v>
      </c>
      <c r="X581" s="37">
        <f>[1]consoCURRENT!AA15839</f>
        <v>0</v>
      </c>
      <c r="Y581" s="37">
        <f>[1]consoCURRENT!AB15839</f>
        <v>0</v>
      </c>
      <c r="Z581" s="37">
        <f t="shared" si="460"/>
        <v>0</v>
      </c>
      <c r="AA581" s="37">
        <f t="shared" si="461"/>
        <v>0</v>
      </c>
      <c r="AB581" s="42"/>
      <c r="AC581" s="38"/>
    </row>
    <row r="582" spans="1:29" s="39" customFormat="1" ht="18" customHeight="1" x14ac:dyDescent="0.3">
      <c r="A582" s="43" t="s">
        <v>40</v>
      </c>
      <c r="B582" s="44">
        <f>SUM(B578:B581)</f>
        <v>157589000</v>
      </c>
      <c r="C582" s="44">
        <f t="shared" ref="C582:AA582" si="463">SUM(C578:C581)</f>
        <v>0</v>
      </c>
      <c r="D582" s="44">
        <f t="shared" si="463"/>
        <v>0</v>
      </c>
      <c r="E582" s="44">
        <f t="shared" si="463"/>
        <v>303045.76000000001</v>
      </c>
      <c r="F582" s="44">
        <f t="shared" si="463"/>
        <v>103474657.76000001</v>
      </c>
      <c r="G582" s="44">
        <f t="shared" si="463"/>
        <v>53208043.899999999</v>
      </c>
      <c r="H582" s="44">
        <f t="shared" si="463"/>
        <v>495053.04000000004</v>
      </c>
      <c r="I582" s="44">
        <f t="shared" si="463"/>
        <v>0</v>
      </c>
      <c r="J582" s="44">
        <f t="shared" si="463"/>
        <v>0</v>
      </c>
      <c r="K582" s="44">
        <f t="shared" si="463"/>
        <v>0</v>
      </c>
      <c r="L582" s="44">
        <f t="shared" si="463"/>
        <v>0</v>
      </c>
      <c r="M582" s="44">
        <f t="shared" si="463"/>
        <v>0</v>
      </c>
      <c r="N582" s="44">
        <f t="shared" si="463"/>
        <v>47214.22</v>
      </c>
      <c r="O582" s="44">
        <f t="shared" si="463"/>
        <v>178371.16999999998</v>
      </c>
      <c r="P582" s="44">
        <f t="shared" si="463"/>
        <v>77460.37</v>
      </c>
      <c r="Q582" s="44">
        <f t="shared" si="463"/>
        <v>16685350.299999999</v>
      </c>
      <c r="R582" s="44">
        <f t="shared" si="463"/>
        <v>75097589.819999993</v>
      </c>
      <c r="S582" s="44">
        <f t="shared" si="463"/>
        <v>11691717.640000001</v>
      </c>
      <c r="T582" s="44">
        <f t="shared" si="463"/>
        <v>22204676.84</v>
      </c>
      <c r="U582" s="44">
        <f t="shared" si="463"/>
        <v>21514855.710000001</v>
      </c>
      <c r="V582" s="44">
        <f t="shared" si="463"/>
        <v>9488511.3500000015</v>
      </c>
      <c r="W582" s="44">
        <f t="shared" si="463"/>
        <v>99951.95</v>
      </c>
      <c r="X582" s="44">
        <f t="shared" si="463"/>
        <v>105373.19</v>
      </c>
      <c r="Y582" s="44">
        <f t="shared" si="463"/>
        <v>289727.90000000002</v>
      </c>
      <c r="Z582" s="44">
        <f t="shared" si="463"/>
        <v>157480800.45999998</v>
      </c>
      <c r="AA582" s="44">
        <f t="shared" si="463"/>
        <v>108199.54000002146</v>
      </c>
      <c r="AB582" s="45">
        <f t="shared" si="462"/>
        <v>0.99931340677331526</v>
      </c>
      <c r="AC582" s="38"/>
    </row>
    <row r="583" spans="1:29" s="39" customFormat="1" ht="18" customHeight="1" x14ac:dyDescent="0.3">
      <c r="A583" s="46" t="s">
        <v>41</v>
      </c>
      <c r="B583" s="37">
        <f>[1]consoCURRENT!E15843</f>
        <v>0</v>
      </c>
      <c r="C583" s="37">
        <f>[1]consoCURRENT!F15843</f>
        <v>0</v>
      </c>
      <c r="D583" s="37">
        <f>[1]consoCURRENT!G15843</f>
        <v>0</v>
      </c>
      <c r="E583" s="37">
        <f>[1]consoCURRENT!H15843</f>
        <v>0</v>
      </c>
      <c r="F583" s="37">
        <f>[1]consoCURRENT!I15843</f>
        <v>0</v>
      </c>
      <c r="G583" s="37">
        <f>[1]consoCURRENT!J15843</f>
        <v>0</v>
      </c>
      <c r="H583" s="37">
        <f>[1]consoCURRENT!K15843</f>
        <v>0</v>
      </c>
      <c r="I583" s="37">
        <f>[1]consoCURRENT!L15843</f>
        <v>0</v>
      </c>
      <c r="J583" s="37">
        <f>[1]consoCURRENT!M15843</f>
        <v>0</v>
      </c>
      <c r="K583" s="37">
        <f>[1]consoCURRENT!N15843</f>
        <v>0</v>
      </c>
      <c r="L583" s="37">
        <f>[1]consoCURRENT!O15843</f>
        <v>0</v>
      </c>
      <c r="M583" s="37">
        <f>[1]consoCURRENT!P15843</f>
        <v>0</v>
      </c>
      <c r="N583" s="37">
        <f>[1]consoCURRENT!Q15843</f>
        <v>0</v>
      </c>
      <c r="O583" s="37">
        <f>[1]consoCURRENT!R15843</f>
        <v>0</v>
      </c>
      <c r="P583" s="37">
        <f>[1]consoCURRENT!S15843</f>
        <v>0</v>
      </c>
      <c r="Q583" s="37">
        <f>[1]consoCURRENT!T15843</f>
        <v>0</v>
      </c>
      <c r="R583" s="37">
        <f>[1]consoCURRENT!U15843</f>
        <v>0</v>
      </c>
      <c r="S583" s="37">
        <f>[1]consoCURRENT!V15843</f>
        <v>0</v>
      </c>
      <c r="T583" s="37">
        <f>[1]consoCURRENT!W15843</f>
        <v>0</v>
      </c>
      <c r="U583" s="37">
        <f>[1]consoCURRENT!X15843</f>
        <v>0</v>
      </c>
      <c r="V583" s="37">
        <f>[1]consoCURRENT!Y15843</f>
        <v>0</v>
      </c>
      <c r="W583" s="37">
        <f>[1]consoCURRENT!Z15843</f>
        <v>0</v>
      </c>
      <c r="X583" s="37">
        <f>[1]consoCURRENT!AA15843</f>
        <v>0</v>
      </c>
      <c r="Y583" s="37">
        <f>[1]consoCURRENT!AB15843</f>
        <v>0</v>
      </c>
      <c r="Z583" s="37">
        <f t="shared" ref="Z583" si="464">SUM(M583:Y583)</f>
        <v>0</v>
      </c>
      <c r="AA583" s="37">
        <f t="shared" ref="AA583" si="465">B583-Z583</f>
        <v>0</v>
      </c>
      <c r="AB583" s="42"/>
      <c r="AC583" s="38"/>
    </row>
    <row r="584" spans="1:29" s="39" customFormat="1" ht="18" customHeight="1" x14ac:dyDescent="0.3">
      <c r="A584" s="43" t="s">
        <v>42</v>
      </c>
      <c r="B584" s="44">
        <f>B583+B582</f>
        <v>157589000</v>
      </c>
      <c r="C584" s="44">
        <f t="shared" ref="C584:AA584" si="466">C583+C582</f>
        <v>0</v>
      </c>
      <c r="D584" s="44">
        <f t="shared" si="466"/>
        <v>0</v>
      </c>
      <c r="E584" s="44">
        <f t="shared" si="466"/>
        <v>303045.76000000001</v>
      </c>
      <c r="F584" s="44">
        <f t="shared" si="466"/>
        <v>103474657.76000001</v>
      </c>
      <c r="G584" s="44">
        <f t="shared" si="466"/>
        <v>53208043.899999999</v>
      </c>
      <c r="H584" s="44">
        <f t="shared" si="466"/>
        <v>495053.04000000004</v>
      </c>
      <c r="I584" s="44">
        <f t="shared" si="466"/>
        <v>0</v>
      </c>
      <c r="J584" s="44">
        <f t="shared" si="466"/>
        <v>0</v>
      </c>
      <c r="K584" s="44">
        <f t="shared" si="466"/>
        <v>0</v>
      </c>
      <c r="L584" s="44">
        <f t="shared" si="466"/>
        <v>0</v>
      </c>
      <c r="M584" s="44">
        <f t="shared" si="466"/>
        <v>0</v>
      </c>
      <c r="N584" s="44">
        <f t="shared" si="466"/>
        <v>47214.22</v>
      </c>
      <c r="O584" s="44">
        <f t="shared" si="466"/>
        <v>178371.16999999998</v>
      </c>
      <c r="P584" s="44">
        <f t="shared" si="466"/>
        <v>77460.37</v>
      </c>
      <c r="Q584" s="44">
        <f t="shared" si="466"/>
        <v>16685350.299999999</v>
      </c>
      <c r="R584" s="44">
        <f t="shared" si="466"/>
        <v>75097589.819999993</v>
      </c>
      <c r="S584" s="44">
        <f t="shared" si="466"/>
        <v>11691717.640000001</v>
      </c>
      <c r="T584" s="44">
        <f t="shared" si="466"/>
        <v>22204676.84</v>
      </c>
      <c r="U584" s="44">
        <f t="shared" si="466"/>
        <v>21514855.710000001</v>
      </c>
      <c r="V584" s="44">
        <f t="shared" si="466"/>
        <v>9488511.3500000015</v>
      </c>
      <c r="W584" s="44">
        <f t="shared" si="466"/>
        <v>99951.95</v>
      </c>
      <c r="X584" s="44">
        <f t="shared" si="466"/>
        <v>105373.19</v>
      </c>
      <c r="Y584" s="44">
        <f t="shared" si="466"/>
        <v>289727.90000000002</v>
      </c>
      <c r="Z584" s="44">
        <f t="shared" si="466"/>
        <v>157480800.45999998</v>
      </c>
      <c r="AA584" s="44">
        <f t="shared" si="466"/>
        <v>108199.54000002146</v>
      </c>
      <c r="AB584" s="45">
        <f t="shared" si="462"/>
        <v>0.99931340677331526</v>
      </c>
      <c r="AC584" s="47"/>
    </row>
    <row r="585" spans="1:29" s="39" customFormat="1" ht="15" customHeight="1" x14ac:dyDescent="0.3">
      <c r="A585" s="36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8"/>
    </row>
    <row r="586" spans="1:29" s="39" customFormat="1" ht="15" customHeight="1" x14ac:dyDescent="0.3">
      <c r="A586" s="36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8"/>
    </row>
    <row r="587" spans="1:29" s="39" customFormat="1" ht="15" customHeight="1" x14ac:dyDescent="0.35">
      <c r="A587" s="40" t="s">
        <v>49</v>
      </c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8"/>
    </row>
    <row r="588" spans="1:29" s="39" customFormat="1" ht="18" customHeight="1" x14ac:dyDescent="0.3">
      <c r="A588" s="41" t="s">
        <v>36</v>
      </c>
      <c r="B588" s="37">
        <f>[1]consoCURRENT!E15903</f>
        <v>0</v>
      </c>
      <c r="C588" s="37">
        <f>[1]consoCURRENT!F15903</f>
        <v>0</v>
      </c>
      <c r="D588" s="37">
        <f>[1]consoCURRENT!G15903</f>
        <v>0</v>
      </c>
      <c r="E588" s="37">
        <f>[1]consoCURRENT!H15903</f>
        <v>0</v>
      </c>
      <c r="F588" s="37">
        <f>[1]consoCURRENT!I15903</f>
        <v>0</v>
      </c>
      <c r="G588" s="37">
        <f>[1]consoCURRENT!J15903</f>
        <v>0</v>
      </c>
      <c r="H588" s="37">
        <f>[1]consoCURRENT!K15903</f>
        <v>0</v>
      </c>
      <c r="I588" s="37">
        <f>[1]consoCURRENT!L15903</f>
        <v>0</v>
      </c>
      <c r="J588" s="37">
        <f>[1]consoCURRENT!M15903</f>
        <v>0</v>
      </c>
      <c r="K588" s="37">
        <f>[1]consoCURRENT!N15903</f>
        <v>0</v>
      </c>
      <c r="L588" s="37">
        <f>[1]consoCURRENT!O15903</f>
        <v>0</v>
      </c>
      <c r="M588" s="37">
        <f>[1]consoCURRENT!P15903</f>
        <v>0</v>
      </c>
      <c r="N588" s="37">
        <f>[1]consoCURRENT!Q15903</f>
        <v>0</v>
      </c>
      <c r="O588" s="37">
        <f>[1]consoCURRENT!R15903</f>
        <v>0</v>
      </c>
      <c r="P588" s="37">
        <f>[1]consoCURRENT!S15903</f>
        <v>0</v>
      </c>
      <c r="Q588" s="37">
        <f>[1]consoCURRENT!T15903</f>
        <v>0</v>
      </c>
      <c r="R588" s="37">
        <f>[1]consoCURRENT!U15903</f>
        <v>0</v>
      </c>
      <c r="S588" s="37">
        <f>[1]consoCURRENT!V15903</f>
        <v>0</v>
      </c>
      <c r="T588" s="37">
        <f>[1]consoCURRENT!W15903</f>
        <v>0</v>
      </c>
      <c r="U588" s="37">
        <f>[1]consoCURRENT!X15903</f>
        <v>0</v>
      </c>
      <c r="V588" s="37">
        <f>[1]consoCURRENT!Y15903</f>
        <v>0</v>
      </c>
      <c r="W588" s="37">
        <f>[1]consoCURRENT!Z15903</f>
        <v>0</v>
      </c>
      <c r="X588" s="37">
        <f>[1]consoCURRENT!AA15903</f>
        <v>0</v>
      </c>
      <c r="Y588" s="37">
        <f>[1]consoCURRENT!AB15903</f>
        <v>0</v>
      </c>
      <c r="Z588" s="37">
        <f>SUM(M588:Y588)</f>
        <v>0</v>
      </c>
      <c r="AA588" s="37">
        <f>B588-Z588</f>
        <v>0</v>
      </c>
      <c r="AB588" s="42"/>
      <c r="AC588" s="38"/>
    </row>
    <row r="589" spans="1:29" s="39" customFormat="1" ht="18" customHeight="1" x14ac:dyDescent="0.3">
      <c r="A589" s="41" t="s">
        <v>37</v>
      </c>
      <c r="B589" s="37">
        <f>[1]consoCURRENT!E16015</f>
        <v>342648000</v>
      </c>
      <c r="C589" s="37">
        <f>[1]consoCURRENT!F16015</f>
        <v>0</v>
      </c>
      <c r="D589" s="37">
        <f>[1]consoCURRENT!G16015</f>
        <v>0</v>
      </c>
      <c r="E589" s="37">
        <f>[1]consoCURRENT!H16015</f>
        <v>6306950.79</v>
      </c>
      <c r="F589" s="37">
        <f>[1]consoCURRENT!I16015</f>
        <v>319869175.38</v>
      </c>
      <c r="G589" s="37">
        <f>[1]consoCURRENT!J16015</f>
        <v>3036304.6</v>
      </c>
      <c r="H589" s="37">
        <f>[1]consoCURRENT!K16015</f>
        <v>3784992.0799999996</v>
      </c>
      <c r="I589" s="37">
        <f>[1]consoCURRENT!L16015</f>
        <v>0</v>
      </c>
      <c r="J589" s="37">
        <f>[1]consoCURRENT!M16015</f>
        <v>0</v>
      </c>
      <c r="K589" s="37">
        <f>[1]consoCURRENT!N16015</f>
        <v>0</v>
      </c>
      <c r="L589" s="37">
        <f>[1]consoCURRENT!O16015</f>
        <v>0</v>
      </c>
      <c r="M589" s="37">
        <f>[1]consoCURRENT!P16015</f>
        <v>0</v>
      </c>
      <c r="N589" s="37">
        <f>[1]consoCURRENT!Q16015</f>
        <v>78167</v>
      </c>
      <c r="O589" s="37">
        <f>[1]consoCURRENT!R16015</f>
        <v>53678.03</v>
      </c>
      <c r="P589" s="37">
        <f>[1]consoCURRENT!S16015</f>
        <v>6175105.7599999998</v>
      </c>
      <c r="Q589" s="37">
        <f>[1]consoCURRENT!T16015</f>
        <v>2385171.29</v>
      </c>
      <c r="R589" s="37">
        <f>[1]consoCURRENT!U16015</f>
        <v>111979365.88</v>
      </c>
      <c r="S589" s="37">
        <f>[1]consoCURRENT!V16015</f>
        <v>205504638.21000001</v>
      </c>
      <c r="T589" s="37">
        <f>[1]consoCURRENT!W16015</f>
        <v>553224.11</v>
      </c>
      <c r="U589" s="37">
        <f>[1]consoCURRENT!X16015</f>
        <v>357301.15</v>
      </c>
      <c r="V589" s="37">
        <f>[1]consoCURRENT!Y16015</f>
        <v>2125779.34</v>
      </c>
      <c r="W589" s="37">
        <f>[1]consoCURRENT!Z16015</f>
        <v>278862.95</v>
      </c>
      <c r="X589" s="37">
        <f>[1]consoCURRENT!AA16015</f>
        <v>699776.94</v>
      </c>
      <c r="Y589" s="37">
        <f>[1]consoCURRENT!AB16015</f>
        <v>2806352.19</v>
      </c>
      <c r="Z589" s="37">
        <f t="shared" ref="Z589:Z591" si="467">SUM(M589:Y589)</f>
        <v>332997422.84999996</v>
      </c>
      <c r="AA589" s="37">
        <f t="shared" ref="AA589:AA591" si="468">B589-Z589</f>
        <v>9650577.1500000358</v>
      </c>
      <c r="AB589" s="42">
        <f t="shared" ref="AB589:AB594" si="469">Z589/B589</f>
        <v>0.97183530284723674</v>
      </c>
      <c r="AC589" s="38"/>
    </row>
    <row r="590" spans="1:29" s="39" customFormat="1" ht="18" customHeight="1" x14ac:dyDescent="0.3">
      <c r="A590" s="41" t="s">
        <v>38</v>
      </c>
      <c r="B590" s="37">
        <f>[1]consoCURRENT!E16021</f>
        <v>0</v>
      </c>
      <c r="C590" s="37">
        <f>[1]consoCURRENT!F16021</f>
        <v>0</v>
      </c>
      <c r="D590" s="37">
        <f>[1]consoCURRENT!G16021</f>
        <v>0</v>
      </c>
      <c r="E590" s="37">
        <f>[1]consoCURRENT!H16021</f>
        <v>0</v>
      </c>
      <c r="F590" s="37">
        <f>[1]consoCURRENT!I16021</f>
        <v>0</v>
      </c>
      <c r="G590" s="37">
        <f>[1]consoCURRENT!J16021</f>
        <v>0</v>
      </c>
      <c r="H590" s="37">
        <f>[1]consoCURRENT!K16021</f>
        <v>0</v>
      </c>
      <c r="I590" s="37">
        <f>[1]consoCURRENT!L16021</f>
        <v>0</v>
      </c>
      <c r="J590" s="37">
        <f>[1]consoCURRENT!M16021</f>
        <v>0</v>
      </c>
      <c r="K590" s="37">
        <f>[1]consoCURRENT!N16021</f>
        <v>0</v>
      </c>
      <c r="L590" s="37">
        <f>[1]consoCURRENT!O16021</f>
        <v>0</v>
      </c>
      <c r="M590" s="37">
        <f>[1]consoCURRENT!P16021</f>
        <v>0</v>
      </c>
      <c r="N590" s="37">
        <f>[1]consoCURRENT!Q16021</f>
        <v>0</v>
      </c>
      <c r="O590" s="37">
        <f>[1]consoCURRENT!R16021</f>
        <v>0</v>
      </c>
      <c r="P590" s="37">
        <f>[1]consoCURRENT!S16021</f>
        <v>0</v>
      </c>
      <c r="Q590" s="37">
        <f>[1]consoCURRENT!T16021</f>
        <v>0</v>
      </c>
      <c r="R590" s="37">
        <f>[1]consoCURRENT!U16021</f>
        <v>0</v>
      </c>
      <c r="S590" s="37">
        <f>[1]consoCURRENT!V16021</f>
        <v>0</v>
      </c>
      <c r="T590" s="37">
        <f>[1]consoCURRENT!W16021</f>
        <v>0</v>
      </c>
      <c r="U590" s="37">
        <f>[1]consoCURRENT!X16021</f>
        <v>0</v>
      </c>
      <c r="V590" s="37">
        <f>[1]consoCURRENT!Y16021</f>
        <v>0</v>
      </c>
      <c r="W590" s="37">
        <f>[1]consoCURRENT!Z16021</f>
        <v>0</v>
      </c>
      <c r="X590" s="37">
        <f>[1]consoCURRENT!AA16021</f>
        <v>0</v>
      </c>
      <c r="Y590" s="37">
        <f>[1]consoCURRENT!AB16021</f>
        <v>0</v>
      </c>
      <c r="Z590" s="37">
        <f t="shared" si="467"/>
        <v>0</v>
      </c>
      <c r="AA590" s="37">
        <f t="shared" si="468"/>
        <v>0</v>
      </c>
      <c r="AB590" s="42"/>
      <c r="AC590" s="38"/>
    </row>
    <row r="591" spans="1:29" s="39" customFormat="1" ht="18" customHeight="1" x14ac:dyDescent="0.3">
      <c r="A591" s="41" t="s">
        <v>39</v>
      </c>
      <c r="B591" s="37">
        <f>[1]consoCURRENT!E16050</f>
        <v>0</v>
      </c>
      <c r="C591" s="37">
        <f>[1]consoCURRENT!F16050</f>
        <v>0</v>
      </c>
      <c r="D591" s="37">
        <f>[1]consoCURRENT!G16050</f>
        <v>0</v>
      </c>
      <c r="E591" s="37">
        <f>[1]consoCURRENT!H16050</f>
        <v>0</v>
      </c>
      <c r="F591" s="37">
        <f>[1]consoCURRENT!I16050</f>
        <v>0</v>
      </c>
      <c r="G591" s="37">
        <f>[1]consoCURRENT!J16050</f>
        <v>0</v>
      </c>
      <c r="H591" s="37">
        <f>[1]consoCURRENT!K16050</f>
        <v>0</v>
      </c>
      <c r="I591" s="37">
        <f>[1]consoCURRENT!L16050</f>
        <v>0</v>
      </c>
      <c r="J591" s="37">
        <f>[1]consoCURRENT!M16050</f>
        <v>0</v>
      </c>
      <c r="K591" s="37">
        <f>[1]consoCURRENT!N16050</f>
        <v>0</v>
      </c>
      <c r="L591" s="37">
        <f>[1]consoCURRENT!O16050</f>
        <v>0</v>
      </c>
      <c r="M591" s="37">
        <f>[1]consoCURRENT!P16050</f>
        <v>0</v>
      </c>
      <c r="N591" s="37">
        <f>[1]consoCURRENT!Q16050</f>
        <v>0</v>
      </c>
      <c r="O591" s="37">
        <f>[1]consoCURRENT!R16050</f>
        <v>0</v>
      </c>
      <c r="P591" s="37">
        <f>[1]consoCURRENT!S16050</f>
        <v>0</v>
      </c>
      <c r="Q591" s="37">
        <f>[1]consoCURRENT!T16050</f>
        <v>0</v>
      </c>
      <c r="R591" s="37">
        <f>[1]consoCURRENT!U16050</f>
        <v>0</v>
      </c>
      <c r="S591" s="37">
        <f>[1]consoCURRENT!V16050</f>
        <v>0</v>
      </c>
      <c r="T591" s="37">
        <f>[1]consoCURRENT!W16050</f>
        <v>0</v>
      </c>
      <c r="U591" s="37">
        <f>[1]consoCURRENT!X16050</f>
        <v>0</v>
      </c>
      <c r="V591" s="37">
        <f>[1]consoCURRENT!Y16050</f>
        <v>0</v>
      </c>
      <c r="W591" s="37">
        <f>[1]consoCURRENT!Z16050</f>
        <v>0</v>
      </c>
      <c r="X591" s="37">
        <f>[1]consoCURRENT!AA16050</f>
        <v>0</v>
      </c>
      <c r="Y591" s="37">
        <f>[1]consoCURRENT!AB16050</f>
        <v>0</v>
      </c>
      <c r="Z591" s="37">
        <f t="shared" si="467"/>
        <v>0</v>
      </c>
      <c r="AA591" s="37">
        <f t="shared" si="468"/>
        <v>0</v>
      </c>
      <c r="AB591" s="42"/>
      <c r="AC591" s="38"/>
    </row>
    <row r="592" spans="1:29" s="39" customFormat="1" ht="18" customHeight="1" x14ac:dyDescent="0.3">
      <c r="A592" s="43" t="s">
        <v>40</v>
      </c>
      <c r="B592" s="44">
        <f>SUM(B588:B591)</f>
        <v>342648000</v>
      </c>
      <c r="C592" s="44">
        <f t="shared" ref="C592:AA592" si="470">SUM(C588:C591)</f>
        <v>0</v>
      </c>
      <c r="D592" s="44">
        <f t="shared" si="470"/>
        <v>0</v>
      </c>
      <c r="E592" s="44">
        <f t="shared" si="470"/>
        <v>6306950.79</v>
      </c>
      <c r="F592" s="44">
        <f t="shared" si="470"/>
        <v>319869175.38</v>
      </c>
      <c r="G592" s="44">
        <f t="shared" si="470"/>
        <v>3036304.6</v>
      </c>
      <c r="H592" s="44">
        <f t="shared" si="470"/>
        <v>3784992.0799999996</v>
      </c>
      <c r="I592" s="44">
        <f t="shared" si="470"/>
        <v>0</v>
      </c>
      <c r="J592" s="44">
        <f t="shared" si="470"/>
        <v>0</v>
      </c>
      <c r="K592" s="44">
        <f t="shared" si="470"/>
        <v>0</v>
      </c>
      <c r="L592" s="44">
        <f t="shared" si="470"/>
        <v>0</v>
      </c>
      <c r="M592" s="44">
        <f t="shared" si="470"/>
        <v>0</v>
      </c>
      <c r="N592" s="44">
        <f t="shared" si="470"/>
        <v>78167</v>
      </c>
      <c r="O592" s="44">
        <f t="shared" si="470"/>
        <v>53678.03</v>
      </c>
      <c r="P592" s="44">
        <f t="shared" si="470"/>
        <v>6175105.7599999998</v>
      </c>
      <c r="Q592" s="44">
        <f t="shared" si="470"/>
        <v>2385171.29</v>
      </c>
      <c r="R592" s="44">
        <f t="shared" si="470"/>
        <v>111979365.88</v>
      </c>
      <c r="S592" s="44">
        <f t="shared" si="470"/>
        <v>205504638.21000001</v>
      </c>
      <c r="T592" s="44">
        <f t="shared" si="470"/>
        <v>553224.11</v>
      </c>
      <c r="U592" s="44">
        <f t="shared" si="470"/>
        <v>357301.15</v>
      </c>
      <c r="V592" s="44">
        <f t="shared" si="470"/>
        <v>2125779.34</v>
      </c>
      <c r="W592" s="44">
        <f t="shared" si="470"/>
        <v>278862.95</v>
      </c>
      <c r="X592" s="44">
        <f t="shared" si="470"/>
        <v>699776.94</v>
      </c>
      <c r="Y592" s="44">
        <f t="shared" si="470"/>
        <v>2806352.19</v>
      </c>
      <c r="Z592" s="44">
        <f t="shared" si="470"/>
        <v>332997422.84999996</v>
      </c>
      <c r="AA592" s="44">
        <f t="shared" si="470"/>
        <v>9650577.1500000358</v>
      </c>
      <c r="AB592" s="45">
        <f t="shared" si="469"/>
        <v>0.97183530284723674</v>
      </c>
      <c r="AC592" s="38"/>
    </row>
    <row r="593" spans="1:29" s="39" customFormat="1" ht="18" customHeight="1" x14ac:dyDescent="0.3">
      <c r="A593" s="46" t="s">
        <v>41</v>
      </c>
      <c r="B593" s="37">
        <f>[1]consoCURRENT!E16054</f>
        <v>0</v>
      </c>
      <c r="C593" s="37">
        <f>[1]consoCURRENT!F16054</f>
        <v>0</v>
      </c>
      <c r="D593" s="37">
        <f>[1]consoCURRENT!G16054</f>
        <v>0</v>
      </c>
      <c r="E593" s="37">
        <f>[1]consoCURRENT!H16054</f>
        <v>0</v>
      </c>
      <c r="F593" s="37">
        <f>[1]consoCURRENT!I16054</f>
        <v>0</v>
      </c>
      <c r="G593" s="37">
        <f>[1]consoCURRENT!J16054</f>
        <v>0</v>
      </c>
      <c r="H593" s="37">
        <f>[1]consoCURRENT!K16054</f>
        <v>0</v>
      </c>
      <c r="I593" s="37">
        <f>[1]consoCURRENT!L16054</f>
        <v>0</v>
      </c>
      <c r="J593" s="37">
        <f>[1]consoCURRENT!M16054</f>
        <v>0</v>
      </c>
      <c r="K593" s="37">
        <f>[1]consoCURRENT!N16054</f>
        <v>0</v>
      </c>
      <c r="L593" s="37">
        <f>[1]consoCURRENT!O16054</f>
        <v>0</v>
      </c>
      <c r="M593" s="37">
        <f>[1]consoCURRENT!P16054</f>
        <v>0</v>
      </c>
      <c r="N593" s="37">
        <f>[1]consoCURRENT!Q16054</f>
        <v>0</v>
      </c>
      <c r="O593" s="37">
        <f>[1]consoCURRENT!R16054</f>
        <v>0</v>
      </c>
      <c r="P593" s="37">
        <f>[1]consoCURRENT!S16054</f>
        <v>0</v>
      </c>
      <c r="Q593" s="37">
        <f>[1]consoCURRENT!T16054</f>
        <v>0</v>
      </c>
      <c r="R593" s="37">
        <f>[1]consoCURRENT!U16054</f>
        <v>0</v>
      </c>
      <c r="S593" s="37">
        <f>[1]consoCURRENT!V16054</f>
        <v>0</v>
      </c>
      <c r="T593" s="37">
        <f>[1]consoCURRENT!W16054</f>
        <v>0</v>
      </c>
      <c r="U593" s="37">
        <f>[1]consoCURRENT!X16054</f>
        <v>0</v>
      </c>
      <c r="V593" s="37">
        <f>[1]consoCURRENT!Y16054</f>
        <v>0</v>
      </c>
      <c r="W593" s="37">
        <f>[1]consoCURRENT!Z16054</f>
        <v>0</v>
      </c>
      <c r="X593" s="37">
        <f>[1]consoCURRENT!AA16054</f>
        <v>0</v>
      </c>
      <c r="Y593" s="37">
        <f>[1]consoCURRENT!AB16054</f>
        <v>0</v>
      </c>
      <c r="Z593" s="37">
        <f t="shared" ref="Z593" si="471">SUM(M593:Y593)</f>
        <v>0</v>
      </c>
      <c r="AA593" s="37">
        <f t="shared" ref="AA593" si="472">B593-Z593</f>
        <v>0</v>
      </c>
      <c r="AB593" s="42"/>
      <c r="AC593" s="38"/>
    </row>
    <row r="594" spans="1:29" s="39" customFormat="1" ht="18" customHeight="1" x14ac:dyDescent="0.3">
      <c r="A594" s="43" t="s">
        <v>42</v>
      </c>
      <c r="B594" s="44">
        <f>B593+B592</f>
        <v>342648000</v>
      </c>
      <c r="C594" s="44">
        <f t="shared" ref="C594:AA594" si="473">C593+C592</f>
        <v>0</v>
      </c>
      <c r="D594" s="44">
        <f t="shared" si="473"/>
        <v>0</v>
      </c>
      <c r="E594" s="44">
        <f t="shared" si="473"/>
        <v>6306950.79</v>
      </c>
      <c r="F594" s="44">
        <f t="shared" si="473"/>
        <v>319869175.38</v>
      </c>
      <c r="G594" s="44">
        <f t="shared" si="473"/>
        <v>3036304.6</v>
      </c>
      <c r="H594" s="44">
        <f t="shared" si="473"/>
        <v>3784992.0799999996</v>
      </c>
      <c r="I594" s="44">
        <f t="shared" si="473"/>
        <v>0</v>
      </c>
      <c r="J594" s="44">
        <f t="shared" si="473"/>
        <v>0</v>
      </c>
      <c r="K594" s="44">
        <f t="shared" si="473"/>
        <v>0</v>
      </c>
      <c r="L594" s="44">
        <f t="shared" si="473"/>
        <v>0</v>
      </c>
      <c r="M594" s="44">
        <f t="shared" si="473"/>
        <v>0</v>
      </c>
      <c r="N594" s="44">
        <f t="shared" si="473"/>
        <v>78167</v>
      </c>
      <c r="O594" s="44">
        <f t="shared" si="473"/>
        <v>53678.03</v>
      </c>
      <c r="P594" s="44">
        <f t="shared" si="473"/>
        <v>6175105.7599999998</v>
      </c>
      <c r="Q594" s="44">
        <f t="shared" si="473"/>
        <v>2385171.29</v>
      </c>
      <c r="R594" s="44">
        <f t="shared" si="473"/>
        <v>111979365.88</v>
      </c>
      <c r="S594" s="44">
        <f t="shared" si="473"/>
        <v>205504638.21000001</v>
      </c>
      <c r="T594" s="44">
        <f t="shared" si="473"/>
        <v>553224.11</v>
      </c>
      <c r="U594" s="44">
        <f t="shared" si="473"/>
        <v>357301.15</v>
      </c>
      <c r="V594" s="44">
        <f t="shared" si="473"/>
        <v>2125779.34</v>
      </c>
      <c r="W594" s="44">
        <f t="shared" si="473"/>
        <v>278862.95</v>
      </c>
      <c r="X594" s="44">
        <f t="shared" si="473"/>
        <v>699776.94</v>
      </c>
      <c r="Y594" s="44">
        <f t="shared" si="473"/>
        <v>2806352.19</v>
      </c>
      <c r="Z594" s="44">
        <f t="shared" si="473"/>
        <v>332997422.84999996</v>
      </c>
      <c r="AA594" s="44">
        <f t="shared" si="473"/>
        <v>9650577.1500000358</v>
      </c>
      <c r="AB594" s="45">
        <f t="shared" si="469"/>
        <v>0.97183530284723674</v>
      </c>
      <c r="AC594" s="47"/>
    </row>
    <row r="595" spans="1:29" s="39" customFormat="1" ht="15" customHeight="1" x14ac:dyDescent="0.3">
      <c r="A595" s="36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8"/>
    </row>
    <row r="596" spans="1:29" s="39" customFormat="1" ht="15" customHeight="1" x14ac:dyDescent="0.3">
      <c r="A596" s="36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8"/>
    </row>
    <row r="597" spans="1:29" s="39" customFormat="1" ht="15" customHeight="1" x14ac:dyDescent="0.35">
      <c r="A597" s="40" t="s">
        <v>50</v>
      </c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8"/>
    </row>
    <row r="598" spans="1:29" s="39" customFormat="1" ht="18" customHeight="1" x14ac:dyDescent="0.3">
      <c r="A598" s="41" t="s">
        <v>36</v>
      </c>
      <c r="B598" s="37">
        <f>[1]consoCURRENT!E16114</f>
        <v>0</v>
      </c>
      <c r="C598" s="37">
        <f>[1]consoCURRENT!F16114</f>
        <v>0</v>
      </c>
      <c r="D598" s="37">
        <f>[1]consoCURRENT!G16114</f>
        <v>0</v>
      </c>
      <c r="E598" s="37">
        <f>[1]consoCURRENT!H16114</f>
        <v>0</v>
      </c>
      <c r="F598" s="37">
        <f>[1]consoCURRENT!I16114</f>
        <v>0</v>
      </c>
      <c r="G598" s="37">
        <f>[1]consoCURRENT!J16114</f>
        <v>0</v>
      </c>
      <c r="H598" s="37">
        <f>[1]consoCURRENT!K16114</f>
        <v>0</v>
      </c>
      <c r="I598" s="37">
        <f>[1]consoCURRENT!L16114</f>
        <v>0</v>
      </c>
      <c r="J598" s="37">
        <f>[1]consoCURRENT!M16114</f>
        <v>0</v>
      </c>
      <c r="K598" s="37">
        <f>[1]consoCURRENT!N16114</f>
        <v>0</v>
      </c>
      <c r="L598" s="37">
        <f>[1]consoCURRENT!O16114</f>
        <v>0</v>
      </c>
      <c r="M598" s="37">
        <f>[1]consoCURRENT!P16114</f>
        <v>0</v>
      </c>
      <c r="N598" s="37">
        <f>[1]consoCURRENT!Q16114</f>
        <v>0</v>
      </c>
      <c r="O598" s="37">
        <f>[1]consoCURRENT!R16114</f>
        <v>0</v>
      </c>
      <c r="P598" s="37">
        <f>[1]consoCURRENT!S16114</f>
        <v>0</v>
      </c>
      <c r="Q598" s="37">
        <f>[1]consoCURRENT!T16114</f>
        <v>0</v>
      </c>
      <c r="R598" s="37">
        <f>[1]consoCURRENT!U16114</f>
        <v>0</v>
      </c>
      <c r="S598" s="37">
        <f>[1]consoCURRENT!V16114</f>
        <v>0</v>
      </c>
      <c r="T598" s="37">
        <f>[1]consoCURRENT!W16114</f>
        <v>0</v>
      </c>
      <c r="U598" s="37">
        <f>[1]consoCURRENT!X16114</f>
        <v>0</v>
      </c>
      <c r="V598" s="37">
        <f>[1]consoCURRENT!Y16114</f>
        <v>0</v>
      </c>
      <c r="W598" s="37">
        <f>[1]consoCURRENT!Z16114</f>
        <v>0</v>
      </c>
      <c r="X598" s="37">
        <f>[1]consoCURRENT!AA16114</f>
        <v>0</v>
      </c>
      <c r="Y598" s="37">
        <f>[1]consoCURRENT!AB16114</f>
        <v>0</v>
      </c>
      <c r="Z598" s="37">
        <f>SUM(M598:Y598)</f>
        <v>0</v>
      </c>
      <c r="AA598" s="37">
        <f>B598-Z598</f>
        <v>0</v>
      </c>
      <c r="AB598" s="42"/>
      <c r="AC598" s="38"/>
    </row>
    <row r="599" spans="1:29" s="39" customFormat="1" ht="18" customHeight="1" x14ac:dyDescent="0.3">
      <c r="A599" s="41" t="s">
        <v>37</v>
      </c>
      <c r="B599" s="37">
        <f>[1]consoCURRENT!E16226</f>
        <v>104173000</v>
      </c>
      <c r="C599" s="37">
        <f>[1]consoCURRENT!F16226</f>
        <v>0</v>
      </c>
      <c r="D599" s="37">
        <f>[1]consoCURRENT!G16226</f>
        <v>0</v>
      </c>
      <c r="E599" s="37">
        <f>[1]consoCURRENT!H16226</f>
        <v>545498.69999999995</v>
      </c>
      <c r="F599" s="37">
        <f>[1]consoCURRENT!I16226</f>
        <v>34878382.969999999</v>
      </c>
      <c r="G599" s="37">
        <f>[1]consoCURRENT!J16226</f>
        <v>59798776.519999996</v>
      </c>
      <c r="H599" s="37">
        <f>[1]consoCURRENT!K16226</f>
        <v>5136566.9300000006</v>
      </c>
      <c r="I599" s="37">
        <f>[1]consoCURRENT!L16226</f>
        <v>0</v>
      </c>
      <c r="J599" s="37">
        <f>[1]consoCURRENT!M16226</f>
        <v>0</v>
      </c>
      <c r="K599" s="37">
        <f>[1]consoCURRENT!N16226</f>
        <v>0</v>
      </c>
      <c r="L599" s="37">
        <f>[1]consoCURRENT!O16226</f>
        <v>0</v>
      </c>
      <c r="M599" s="37">
        <f>[1]consoCURRENT!P16226</f>
        <v>0</v>
      </c>
      <c r="N599" s="37">
        <f>[1]consoCURRENT!Q16226</f>
        <v>83818.31</v>
      </c>
      <c r="O599" s="37">
        <f>[1]consoCURRENT!R16226</f>
        <v>162697.37</v>
      </c>
      <c r="P599" s="37">
        <f>[1]consoCURRENT!S16226</f>
        <v>298983.02</v>
      </c>
      <c r="Q599" s="37">
        <f>[1]consoCURRENT!T16226</f>
        <v>258236.05</v>
      </c>
      <c r="R599" s="37">
        <f>[1]consoCURRENT!U16226</f>
        <v>10300539.4</v>
      </c>
      <c r="S599" s="37">
        <f>[1]consoCURRENT!V16226</f>
        <v>24319607.52</v>
      </c>
      <c r="T599" s="37">
        <f>[1]consoCURRENT!W16226</f>
        <v>20049843.82</v>
      </c>
      <c r="U599" s="37">
        <f>[1]consoCURRENT!X16226</f>
        <v>10218227.460000001</v>
      </c>
      <c r="V599" s="37">
        <f>[1]consoCURRENT!Y16226</f>
        <v>29530705.239999998</v>
      </c>
      <c r="W599" s="37">
        <f>[1]consoCURRENT!Z16226</f>
        <v>2559818.69</v>
      </c>
      <c r="X599" s="37">
        <f>[1]consoCURRENT!AA16226</f>
        <v>1539973.0199999998</v>
      </c>
      <c r="Y599" s="37">
        <f>[1]consoCURRENT!AB16226</f>
        <v>1036775.22</v>
      </c>
      <c r="Z599" s="37">
        <f t="shared" ref="Z599:Z601" si="474">SUM(M599:Y599)</f>
        <v>100359225.11999999</v>
      </c>
      <c r="AA599" s="37">
        <f t="shared" ref="AA599:AA601" si="475">B599-Z599</f>
        <v>3813774.8800000101</v>
      </c>
      <c r="AB599" s="42">
        <f t="shared" ref="AB599:AB604" si="476">Z599/B599</f>
        <v>0.96338998704078782</v>
      </c>
      <c r="AC599" s="38"/>
    </row>
    <row r="600" spans="1:29" s="39" customFormat="1" ht="18" customHeight="1" x14ac:dyDescent="0.3">
      <c r="A600" s="41" t="s">
        <v>38</v>
      </c>
      <c r="B600" s="37">
        <f>[1]consoCURRENT!E16232</f>
        <v>0</v>
      </c>
      <c r="C600" s="37">
        <f>[1]consoCURRENT!F16232</f>
        <v>0</v>
      </c>
      <c r="D600" s="37">
        <f>[1]consoCURRENT!G16232</f>
        <v>0</v>
      </c>
      <c r="E600" s="37">
        <f>[1]consoCURRENT!H16232</f>
        <v>0</v>
      </c>
      <c r="F600" s="37">
        <f>[1]consoCURRENT!I16232</f>
        <v>0</v>
      </c>
      <c r="G600" s="37">
        <f>[1]consoCURRENT!J16232</f>
        <v>0</v>
      </c>
      <c r="H600" s="37">
        <f>[1]consoCURRENT!K16232</f>
        <v>0</v>
      </c>
      <c r="I600" s="37">
        <f>[1]consoCURRENT!L16232</f>
        <v>0</v>
      </c>
      <c r="J600" s="37">
        <f>[1]consoCURRENT!M16232</f>
        <v>0</v>
      </c>
      <c r="K600" s="37">
        <f>[1]consoCURRENT!N16232</f>
        <v>0</v>
      </c>
      <c r="L600" s="37">
        <f>[1]consoCURRENT!O16232</f>
        <v>0</v>
      </c>
      <c r="M600" s="37">
        <f>[1]consoCURRENT!P16232</f>
        <v>0</v>
      </c>
      <c r="N600" s="37">
        <f>[1]consoCURRENT!Q16232</f>
        <v>0</v>
      </c>
      <c r="O600" s="37">
        <f>[1]consoCURRENT!R16232</f>
        <v>0</v>
      </c>
      <c r="P600" s="37">
        <f>[1]consoCURRENT!S16232</f>
        <v>0</v>
      </c>
      <c r="Q600" s="37">
        <f>[1]consoCURRENT!T16232</f>
        <v>0</v>
      </c>
      <c r="R600" s="37">
        <f>[1]consoCURRENT!U16232</f>
        <v>0</v>
      </c>
      <c r="S600" s="37">
        <f>[1]consoCURRENT!V16232</f>
        <v>0</v>
      </c>
      <c r="T600" s="37">
        <f>[1]consoCURRENT!W16232</f>
        <v>0</v>
      </c>
      <c r="U600" s="37">
        <f>[1]consoCURRENT!X16232</f>
        <v>0</v>
      </c>
      <c r="V600" s="37">
        <f>[1]consoCURRENT!Y16232</f>
        <v>0</v>
      </c>
      <c r="W600" s="37">
        <f>[1]consoCURRENT!Z16232</f>
        <v>0</v>
      </c>
      <c r="X600" s="37">
        <f>[1]consoCURRENT!AA16232</f>
        <v>0</v>
      </c>
      <c r="Y600" s="37">
        <f>[1]consoCURRENT!AB16232</f>
        <v>0</v>
      </c>
      <c r="Z600" s="37">
        <f t="shared" si="474"/>
        <v>0</v>
      </c>
      <c r="AA600" s="37">
        <f t="shared" si="475"/>
        <v>0</v>
      </c>
      <c r="AB600" s="42"/>
      <c r="AC600" s="38"/>
    </row>
    <row r="601" spans="1:29" s="39" customFormat="1" ht="18" customHeight="1" x14ac:dyDescent="0.3">
      <c r="A601" s="41" t="s">
        <v>39</v>
      </c>
      <c r="B601" s="37">
        <f>[1]consoCURRENT!E16261</f>
        <v>0</v>
      </c>
      <c r="C601" s="37">
        <f>[1]consoCURRENT!F16261</f>
        <v>0</v>
      </c>
      <c r="D601" s="37">
        <f>[1]consoCURRENT!G16261</f>
        <v>0</v>
      </c>
      <c r="E601" s="37">
        <f>[1]consoCURRENT!H16261</f>
        <v>0</v>
      </c>
      <c r="F601" s="37">
        <f>[1]consoCURRENT!I16261</f>
        <v>0</v>
      </c>
      <c r="G601" s="37">
        <f>[1]consoCURRENT!J16261</f>
        <v>0</v>
      </c>
      <c r="H601" s="37">
        <f>[1]consoCURRENT!K16261</f>
        <v>0</v>
      </c>
      <c r="I601" s="37">
        <f>[1]consoCURRENT!L16261</f>
        <v>0</v>
      </c>
      <c r="J601" s="37">
        <f>[1]consoCURRENT!M16261</f>
        <v>0</v>
      </c>
      <c r="K601" s="37">
        <f>[1]consoCURRENT!N16261</f>
        <v>0</v>
      </c>
      <c r="L601" s="37">
        <f>[1]consoCURRENT!O16261</f>
        <v>0</v>
      </c>
      <c r="M601" s="37">
        <f>[1]consoCURRENT!P16261</f>
        <v>0</v>
      </c>
      <c r="N601" s="37">
        <f>[1]consoCURRENT!Q16261</f>
        <v>0</v>
      </c>
      <c r="O601" s="37">
        <f>[1]consoCURRENT!R16261</f>
        <v>0</v>
      </c>
      <c r="P601" s="37">
        <f>[1]consoCURRENT!S16261</f>
        <v>0</v>
      </c>
      <c r="Q601" s="37">
        <f>[1]consoCURRENT!T16261</f>
        <v>0</v>
      </c>
      <c r="R601" s="37">
        <f>[1]consoCURRENT!U16261</f>
        <v>0</v>
      </c>
      <c r="S601" s="37">
        <f>[1]consoCURRENT!V16261</f>
        <v>0</v>
      </c>
      <c r="T601" s="37">
        <f>[1]consoCURRENT!W16261</f>
        <v>0</v>
      </c>
      <c r="U601" s="37">
        <f>[1]consoCURRENT!X16261</f>
        <v>0</v>
      </c>
      <c r="V601" s="37">
        <f>[1]consoCURRENT!Y16261</f>
        <v>0</v>
      </c>
      <c r="W601" s="37">
        <f>[1]consoCURRENT!Z16261</f>
        <v>0</v>
      </c>
      <c r="X601" s="37">
        <f>[1]consoCURRENT!AA16261</f>
        <v>0</v>
      </c>
      <c r="Y601" s="37">
        <f>[1]consoCURRENT!AB16261</f>
        <v>0</v>
      </c>
      <c r="Z601" s="37">
        <f t="shared" si="474"/>
        <v>0</v>
      </c>
      <c r="AA601" s="37">
        <f t="shared" si="475"/>
        <v>0</v>
      </c>
      <c r="AB601" s="42"/>
      <c r="AC601" s="38"/>
    </row>
    <row r="602" spans="1:29" s="39" customFormat="1" ht="18" customHeight="1" x14ac:dyDescent="0.3">
      <c r="A602" s="43" t="s">
        <v>40</v>
      </c>
      <c r="B602" s="44">
        <f>SUM(B598:B601)</f>
        <v>104173000</v>
      </c>
      <c r="C602" s="44">
        <f t="shared" ref="C602:AA602" si="477">SUM(C598:C601)</f>
        <v>0</v>
      </c>
      <c r="D602" s="44">
        <f t="shared" si="477"/>
        <v>0</v>
      </c>
      <c r="E602" s="44">
        <f t="shared" si="477"/>
        <v>545498.69999999995</v>
      </c>
      <c r="F602" s="44">
        <f t="shared" si="477"/>
        <v>34878382.969999999</v>
      </c>
      <c r="G602" s="44">
        <f t="shared" si="477"/>
        <v>59798776.519999996</v>
      </c>
      <c r="H602" s="44">
        <f t="shared" si="477"/>
        <v>5136566.9300000006</v>
      </c>
      <c r="I602" s="44">
        <f t="shared" si="477"/>
        <v>0</v>
      </c>
      <c r="J602" s="44">
        <f t="shared" si="477"/>
        <v>0</v>
      </c>
      <c r="K602" s="44">
        <f t="shared" si="477"/>
        <v>0</v>
      </c>
      <c r="L602" s="44">
        <f t="shared" si="477"/>
        <v>0</v>
      </c>
      <c r="M602" s="44">
        <f t="shared" si="477"/>
        <v>0</v>
      </c>
      <c r="N602" s="44">
        <f t="shared" si="477"/>
        <v>83818.31</v>
      </c>
      <c r="O602" s="44">
        <f t="shared" si="477"/>
        <v>162697.37</v>
      </c>
      <c r="P602" s="44">
        <f t="shared" si="477"/>
        <v>298983.02</v>
      </c>
      <c r="Q602" s="44">
        <f t="shared" si="477"/>
        <v>258236.05</v>
      </c>
      <c r="R602" s="44">
        <f t="shared" si="477"/>
        <v>10300539.4</v>
      </c>
      <c r="S602" s="44">
        <f t="shared" si="477"/>
        <v>24319607.52</v>
      </c>
      <c r="T602" s="44">
        <f t="shared" si="477"/>
        <v>20049843.82</v>
      </c>
      <c r="U602" s="44">
        <f t="shared" si="477"/>
        <v>10218227.460000001</v>
      </c>
      <c r="V602" s="44">
        <f t="shared" si="477"/>
        <v>29530705.239999998</v>
      </c>
      <c r="W602" s="44">
        <f t="shared" si="477"/>
        <v>2559818.69</v>
      </c>
      <c r="X602" s="44">
        <f t="shared" si="477"/>
        <v>1539973.0199999998</v>
      </c>
      <c r="Y602" s="44">
        <f t="shared" si="477"/>
        <v>1036775.22</v>
      </c>
      <c r="Z602" s="44">
        <f t="shared" si="477"/>
        <v>100359225.11999999</v>
      </c>
      <c r="AA602" s="44">
        <f t="shared" si="477"/>
        <v>3813774.8800000101</v>
      </c>
      <c r="AB602" s="45">
        <f t="shared" si="476"/>
        <v>0.96338998704078782</v>
      </c>
      <c r="AC602" s="38"/>
    </row>
    <row r="603" spans="1:29" s="39" customFormat="1" ht="18" customHeight="1" x14ac:dyDescent="0.3">
      <c r="A603" s="46" t="s">
        <v>41</v>
      </c>
      <c r="B603" s="37">
        <f>[1]consoCURRENT!E16265</f>
        <v>0</v>
      </c>
      <c r="C603" s="37">
        <f>[1]consoCURRENT!F16265</f>
        <v>0</v>
      </c>
      <c r="D603" s="37">
        <f>[1]consoCURRENT!G16265</f>
        <v>0</v>
      </c>
      <c r="E603" s="37">
        <f>[1]consoCURRENT!H16265</f>
        <v>0</v>
      </c>
      <c r="F603" s="37">
        <f>[1]consoCURRENT!I16265</f>
        <v>0</v>
      </c>
      <c r="G603" s="37">
        <f>[1]consoCURRENT!J16265</f>
        <v>0</v>
      </c>
      <c r="H603" s="37">
        <f>[1]consoCURRENT!K16265</f>
        <v>0</v>
      </c>
      <c r="I603" s="37">
        <f>[1]consoCURRENT!L16265</f>
        <v>0</v>
      </c>
      <c r="J603" s="37">
        <f>[1]consoCURRENT!M16265</f>
        <v>0</v>
      </c>
      <c r="K603" s="37">
        <f>[1]consoCURRENT!N16265</f>
        <v>0</v>
      </c>
      <c r="L603" s="37">
        <f>[1]consoCURRENT!O16265</f>
        <v>0</v>
      </c>
      <c r="M603" s="37">
        <f>[1]consoCURRENT!P16265</f>
        <v>0</v>
      </c>
      <c r="N603" s="37">
        <f>[1]consoCURRENT!Q16265</f>
        <v>0</v>
      </c>
      <c r="O603" s="37">
        <f>[1]consoCURRENT!R16265</f>
        <v>0</v>
      </c>
      <c r="P603" s="37">
        <f>[1]consoCURRENT!S16265</f>
        <v>0</v>
      </c>
      <c r="Q603" s="37">
        <f>[1]consoCURRENT!T16265</f>
        <v>0</v>
      </c>
      <c r="R603" s="37">
        <f>[1]consoCURRENT!U16265</f>
        <v>0</v>
      </c>
      <c r="S603" s="37">
        <f>[1]consoCURRENT!V16265</f>
        <v>0</v>
      </c>
      <c r="T603" s="37">
        <f>[1]consoCURRENT!W16265</f>
        <v>0</v>
      </c>
      <c r="U603" s="37">
        <f>[1]consoCURRENT!X16265</f>
        <v>0</v>
      </c>
      <c r="V603" s="37">
        <f>[1]consoCURRENT!Y16265</f>
        <v>0</v>
      </c>
      <c r="W603" s="37">
        <f>[1]consoCURRENT!Z16265</f>
        <v>0</v>
      </c>
      <c r="X603" s="37">
        <f>[1]consoCURRENT!AA16265</f>
        <v>0</v>
      </c>
      <c r="Y603" s="37">
        <f>[1]consoCURRENT!AB16265</f>
        <v>0</v>
      </c>
      <c r="Z603" s="37">
        <f t="shared" ref="Z603" si="478">SUM(M603:Y603)</f>
        <v>0</v>
      </c>
      <c r="AA603" s="37">
        <f t="shared" ref="AA603" si="479">B603-Z603</f>
        <v>0</v>
      </c>
      <c r="AB603" s="42"/>
      <c r="AC603" s="38"/>
    </row>
    <row r="604" spans="1:29" s="39" customFormat="1" ht="18" customHeight="1" x14ac:dyDescent="0.3">
      <c r="A604" s="43" t="s">
        <v>42</v>
      </c>
      <c r="B604" s="44">
        <f>B603+B602</f>
        <v>104173000</v>
      </c>
      <c r="C604" s="44">
        <f t="shared" ref="C604:AA604" si="480">C603+C602</f>
        <v>0</v>
      </c>
      <c r="D604" s="44">
        <f t="shared" si="480"/>
        <v>0</v>
      </c>
      <c r="E604" s="44">
        <f t="shared" si="480"/>
        <v>545498.69999999995</v>
      </c>
      <c r="F604" s="44">
        <f t="shared" si="480"/>
        <v>34878382.969999999</v>
      </c>
      <c r="G604" s="44">
        <f t="shared" si="480"/>
        <v>59798776.519999996</v>
      </c>
      <c r="H604" s="44">
        <f t="shared" si="480"/>
        <v>5136566.9300000006</v>
      </c>
      <c r="I604" s="44">
        <f t="shared" si="480"/>
        <v>0</v>
      </c>
      <c r="J604" s="44">
        <f t="shared" si="480"/>
        <v>0</v>
      </c>
      <c r="K604" s="44">
        <f t="shared" si="480"/>
        <v>0</v>
      </c>
      <c r="L604" s="44">
        <f t="shared" si="480"/>
        <v>0</v>
      </c>
      <c r="M604" s="44">
        <f t="shared" si="480"/>
        <v>0</v>
      </c>
      <c r="N604" s="44">
        <f t="shared" si="480"/>
        <v>83818.31</v>
      </c>
      <c r="O604" s="44">
        <f t="shared" si="480"/>
        <v>162697.37</v>
      </c>
      <c r="P604" s="44">
        <f t="shared" si="480"/>
        <v>298983.02</v>
      </c>
      <c r="Q604" s="44">
        <f t="shared" si="480"/>
        <v>258236.05</v>
      </c>
      <c r="R604" s="44">
        <f t="shared" si="480"/>
        <v>10300539.4</v>
      </c>
      <c r="S604" s="44">
        <f t="shared" si="480"/>
        <v>24319607.52</v>
      </c>
      <c r="T604" s="44">
        <f t="shared" si="480"/>
        <v>20049843.82</v>
      </c>
      <c r="U604" s="44">
        <f t="shared" si="480"/>
        <v>10218227.460000001</v>
      </c>
      <c r="V604" s="44">
        <f t="shared" si="480"/>
        <v>29530705.239999998</v>
      </c>
      <c r="W604" s="44">
        <f t="shared" si="480"/>
        <v>2559818.69</v>
      </c>
      <c r="X604" s="44">
        <f t="shared" si="480"/>
        <v>1539973.0199999998</v>
      </c>
      <c r="Y604" s="44">
        <f t="shared" si="480"/>
        <v>1036775.22</v>
      </c>
      <c r="Z604" s="44">
        <f t="shared" si="480"/>
        <v>100359225.11999999</v>
      </c>
      <c r="AA604" s="44">
        <f t="shared" si="480"/>
        <v>3813774.8800000101</v>
      </c>
      <c r="AB604" s="45">
        <f t="shared" si="476"/>
        <v>0.96338998704078782</v>
      </c>
      <c r="AC604" s="47"/>
    </row>
    <row r="605" spans="1:29" s="39" customFormat="1" ht="15" customHeight="1" x14ac:dyDescent="0.3">
      <c r="A605" s="36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8"/>
    </row>
    <row r="606" spans="1:29" s="39" customFormat="1" ht="15" customHeight="1" x14ac:dyDescent="0.3">
      <c r="A606" s="36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8"/>
    </row>
    <row r="607" spans="1:29" s="39" customFormat="1" ht="15" customHeight="1" x14ac:dyDescent="0.35">
      <c r="A607" s="40" t="s">
        <v>51</v>
      </c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8"/>
    </row>
    <row r="608" spans="1:29" s="39" customFormat="1" ht="18" customHeight="1" x14ac:dyDescent="0.3">
      <c r="A608" s="41" t="s">
        <v>36</v>
      </c>
      <c r="B608" s="37">
        <f>[1]consoCURRENT!E16325</f>
        <v>0</v>
      </c>
      <c r="C608" s="37">
        <f>[1]consoCURRENT!F16325</f>
        <v>0</v>
      </c>
      <c r="D608" s="37">
        <f>[1]consoCURRENT!G16325</f>
        <v>0</v>
      </c>
      <c r="E608" s="37">
        <f>[1]consoCURRENT!H16325</f>
        <v>0</v>
      </c>
      <c r="F608" s="37">
        <f>[1]consoCURRENT!I16325</f>
        <v>0</v>
      </c>
      <c r="G608" s="37">
        <f>[1]consoCURRENT!J16325</f>
        <v>0</v>
      </c>
      <c r="H608" s="37">
        <f>[1]consoCURRENT!K16325</f>
        <v>0</v>
      </c>
      <c r="I608" s="37">
        <f>[1]consoCURRENT!L16325</f>
        <v>0</v>
      </c>
      <c r="J608" s="37">
        <f>[1]consoCURRENT!M16325</f>
        <v>0</v>
      </c>
      <c r="K608" s="37">
        <f>[1]consoCURRENT!N16325</f>
        <v>0</v>
      </c>
      <c r="L608" s="37">
        <f>[1]consoCURRENT!O16325</f>
        <v>0</v>
      </c>
      <c r="M608" s="37">
        <f>[1]consoCURRENT!P16325</f>
        <v>0</v>
      </c>
      <c r="N608" s="37">
        <f>[1]consoCURRENT!Q16325</f>
        <v>0</v>
      </c>
      <c r="O608" s="37">
        <f>[1]consoCURRENT!R16325</f>
        <v>0</v>
      </c>
      <c r="P608" s="37">
        <f>[1]consoCURRENT!S16325</f>
        <v>0</v>
      </c>
      <c r="Q608" s="37">
        <f>[1]consoCURRENT!T16325</f>
        <v>0</v>
      </c>
      <c r="R608" s="37">
        <f>[1]consoCURRENT!U16325</f>
        <v>0</v>
      </c>
      <c r="S608" s="37">
        <f>[1]consoCURRENT!V16325</f>
        <v>0</v>
      </c>
      <c r="T608" s="37">
        <f>[1]consoCURRENT!W16325</f>
        <v>0</v>
      </c>
      <c r="U608" s="37">
        <f>[1]consoCURRENT!X16325</f>
        <v>0</v>
      </c>
      <c r="V608" s="37">
        <f>[1]consoCURRENT!Y16325</f>
        <v>0</v>
      </c>
      <c r="W608" s="37">
        <f>[1]consoCURRENT!Z16325</f>
        <v>0</v>
      </c>
      <c r="X608" s="37">
        <f>[1]consoCURRENT!AA16325</f>
        <v>0</v>
      </c>
      <c r="Y608" s="37">
        <f>[1]consoCURRENT!AB16325</f>
        <v>0</v>
      </c>
      <c r="Z608" s="37">
        <f>SUM(M608:Y608)</f>
        <v>0</v>
      </c>
      <c r="AA608" s="37">
        <f>B608-Z608</f>
        <v>0</v>
      </c>
      <c r="AB608" s="42"/>
      <c r="AC608" s="38"/>
    </row>
    <row r="609" spans="1:29" s="39" customFormat="1" ht="18" customHeight="1" x14ac:dyDescent="0.3">
      <c r="A609" s="41" t="s">
        <v>37</v>
      </c>
      <c r="B609" s="37">
        <f>[1]consoCURRENT!E16437</f>
        <v>269329000</v>
      </c>
      <c r="C609" s="37">
        <f>[1]consoCURRENT!F16437</f>
        <v>0</v>
      </c>
      <c r="D609" s="37">
        <f>[1]consoCURRENT!G16437</f>
        <v>0</v>
      </c>
      <c r="E609" s="37">
        <f>[1]consoCURRENT!H16437</f>
        <v>136974.15</v>
      </c>
      <c r="F609" s="37">
        <f>[1]consoCURRENT!I16437</f>
        <v>170381293.13999999</v>
      </c>
      <c r="G609" s="37">
        <f>[1]consoCURRENT!J16437</f>
        <v>88559166.870000005</v>
      </c>
      <c r="H609" s="37">
        <f>[1]consoCURRENT!K16437</f>
        <v>1794512.12</v>
      </c>
      <c r="I609" s="37">
        <f>[1]consoCURRENT!L16437</f>
        <v>0</v>
      </c>
      <c r="J609" s="37">
        <f>[1]consoCURRENT!M16437</f>
        <v>0</v>
      </c>
      <c r="K609" s="37">
        <f>[1]consoCURRENT!N16437</f>
        <v>0</v>
      </c>
      <c r="L609" s="37">
        <f>[1]consoCURRENT!O16437</f>
        <v>0</v>
      </c>
      <c r="M609" s="37">
        <f>[1]consoCURRENT!P16437</f>
        <v>0</v>
      </c>
      <c r="N609" s="37">
        <f>[1]consoCURRENT!Q16437</f>
        <v>18913.509999999998</v>
      </c>
      <c r="O609" s="37">
        <f>[1]consoCURRENT!R16437</f>
        <v>77262.649999999994</v>
      </c>
      <c r="P609" s="37">
        <f>[1]consoCURRENT!S16437</f>
        <v>40797.99</v>
      </c>
      <c r="Q609" s="37">
        <f>[1]consoCURRENT!T16437</f>
        <v>11503520.939999999</v>
      </c>
      <c r="R609" s="37">
        <f>[1]consoCURRENT!U16437</f>
        <v>30322481.57</v>
      </c>
      <c r="S609" s="37">
        <f>[1]consoCURRENT!V16437</f>
        <v>128555290.63000001</v>
      </c>
      <c r="T609" s="37">
        <f>[1]consoCURRENT!W16437</f>
        <v>23166851.170000002</v>
      </c>
      <c r="U609" s="37">
        <f>[1]consoCURRENT!X16437</f>
        <v>42318718.25</v>
      </c>
      <c r="V609" s="37">
        <f>[1]consoCURRENT!Y16437</f>
        <v>23073597.449999999</v>
      </c>
      <c r="W609" s="37">
        <f>[1]consoCURRENT!Z16437</f>
        <v>-157857.65999999997</v>
      </c>
      <c r="X609" s="37">
        <f>[1]consoCURRENT!AA16437</f>
        <v>113059</v>
      </c>
      <c r="Y609" s="37">
        <f>[1]consoCURRENT!AB16437</f>
        <v>1839310.78</v>
      </c>
      <c r="Z609" s="37">
        <f t="shared" ref="Z609:Z611" si="481">SUM(M609:Y609)</f>
        <v>260871946.28000003</v>
      </c>
      <c r="AA609" s="37">
        <f t="shared" ref="AA609:AA611" si="482">B609-Z609</f>
        <v>8457053.719999969</v>
      </c>
      <c r="AB609" s="42">
        <f t="shared" ref="AB609:AB614" si="483">Z609/B609</f>
        <v>0.96859954286393235</v>
      </c>
      <c r="AC609" s="38"/>
    </row>
    <row r="610" spans="1:29" s="39" customFormat="1" ht="18" customHeight="1" x14ac:dyDescent="0.3">
      <c r="A610" s="41" t="s">
        <v>38</v>
      </c>
      <c r="B610" s="37">
        <f>[1]consoCURRENT!E16443</f>
        <v>0</v>
      </c>
      <c r="C610" s="37">
        <f>[1]consoCURRENT!F16443</f>
        <v>0</v>
      </c>
      <c r="D610" s="37">
        <f>[1]consoCURRENT!G16443</f>
        <v>0</v>
      </c>
      <c r="E610" s="37">
        <f>[1]consoCURRENT!H16443</f>
        <v>0</v>
      </c>
      <c r="F610" s="37">
        <f>[1]consoCURRENT!I16443</f>
        <v>0</v>
      </c>
      <c r="G610" s="37">
        <f>[1]consoCURRENT!J16443</f>
        <v>0</v>
      </c>
      <c r="H610" s="37">
        <f>[1]consoCURRENT!K16443</f>
        <v>0</v>
      </c>
      <c r="I610" s="37">
        <f>[1]consoCURRENT!L16443</f>
        <v>0</v>
      </c>
      <c r="J610" s="37">
        <f>[1]consoCURRENT!M16443</f>
        <v>0</v>
      </c>
      <c r="K610" s="37">
        <f>[1]consoCURRENT!N16443</f>
        <v>0</v>
      </c>
      <c r="L610" s="37">
        <f>[1]consoCURRENT!O16443</f>
        <v>0</v>
      </c>
      <c r="M610" s="37">
        <f>[1]consoCURRENT!P16443</f>
        <v>0</v>
      </c>
      <c r="N610" s="37">
        <f>[1]consoCURRENT!Q16443</f>
        <v>0</v>
      </c>
      <c r="O610" s="37">
        <f>[1]consoCURRENT!R16443</f>
        <v>0</v>
      </c>
      <c r="P610" s="37">
        <f>[1]consoCURRENT!S16443</f>
        <v>0</v>
      </c>
      <c r="Q610" s="37">
        <f>[1]consoCURRENT!T16443</f>
        <v>0</v>
      </c>
      <c r="R610" s="37">
        <f>[1]consoCURRENT!U16443</f>
        <v>0</v>
      </c>
      <c r="S610" s="37">
        <f>[1]consoCURRENT!V16443</f>
        <v>0</v>
      </c>
      <c r="T610" s="37">
        <f>[1]consoCURRENT!W16443</f>
        <v>0</v>
      </c>
      <c r="U610" s="37">
        <f>[1]consoCURRENT!X16443</f>
        <v>0</v>
      </c>
      <c r="V610" s="37">
        <f>[1]consoCURRENT!Y16443</f>
        <v>0</v>
      </c>
      <c r="W610" s="37">
        <f>[1]consoCURRENT!Z16443</f>
        <v>0</v>
      </c>
      <c r="X610" s="37">
        <f>[1]consoCURRENT!AA16443</f>
        <v>0</v>
      </c>
      <c r="Y610" s="37">
        <f>[1]consoCURRENT!AB16443</f>
        <v>0</v>
      </c>
      <c r="Z610" s="37">
        <f t="shared" si="481"/>
        <v>0</v>
      </c>
      <c r="AA610" s="37">
        <f t="shared" si="482"/>
        <v>0</v>
      </c>
      <c r="AB610" s="42"/>
      <c r="AC610" s="38"/>
    </row>
    <row r="611" spans="1:29" s="39" customFormat="1" ht="18" customHeight="1" x14ac:dyDescent="0.3">
      <c r="A611" s="41" t="s">
        <v>39</v>
      </c>
      <c r="B611" s="37">
        <f>[1]consoCURRENT!E16472</f>
        <v>0</v>
      </c>
      <c r="C611" s="37">
        <f>[1]consoCURRENT!F16472</f>
        <v>0</v>
      </c>
      <c r="D611" s="37">
        <f>[1]consoCURRENT!G16472</f>
        <v>0</v>
      </c>
      <c r="E611" s="37">
        <f>[1]consoCURRENT!H16472</f>
        <v>0</v>
      </c>
      <c r="F611" s="37">
        <f>[1]consoCURRENT!I16472</f>
        <v>0</v>
      </c>
      <c r="G611" s="37">
        <f>[1]consoCURRENT!J16472</f>
        <v>0</v>
      </c>
      <c r="H611" s="37">
        <f>[1]consoCURRENT!K16472</f>
        <v>0</v>
      </c>
      <c r="I611" s="37">
        <f>[1]consoCURRENT!L16472</f>
        <v>0</v>
      </c>
      <c r="J611" s="37">
        <f>[1]consoCURRENT!M16472</f>
        <v>0</v>
      </c>
      <c r="K611" s="37">
        <f>[1]consoCURRENT!N16472</f>
        <v>0</v>
      </c>
      <c r="L611" s="37">
        <f>[1]consoCURRENT!O16472</f>
        <v>0</v>
      </c>
      <c r="M611" s="37">
        <f>[1]consoCURRENT!P16472</f>
        <v>0</v>
      </c>
      <c r="N611" s="37">
        <f>[1]consoCURRENT!Q16472</f>
        <v>0</v>
      </c>
      <c r="O611" s="37">
        <f>[1]consoCURRENT!R16472</f>
        <v>0</v>
      </c>
      <c r="P611" s="37">
        <f>[1]consoCURRENT!S16472</f>
        <v>0</v>
      </c>
      <c r="Q611" s="37">
        <f>[1]consoCURRENT!T16472</f>
        <v>0</v>
      </c>
      <c r="R611" s="37">
        <f>[1]consoCURRENT!U16472</f>
        <v>0</v>
      </c>
      <c r="S611" s="37">
        <f>[1]consoCURRENT!V16472</f>
        <v>0</v>
      </c>
      <c r="T611" s="37">
        <f>[1]consoCURRENT!W16472</f>
        <v>0</v>
      </c>
      <c r="U611" s="37">
        <f>[1]consoCURRENT!X16472</f>
        <v>0</v>
      </c>
      <c r="V611" s="37">
        <f>[1]consoCURRENT!Y16472</f>
        <v>0</v>
      </c>
      <c r="W611" s="37">
        <f>[1]consoCURRENT!Z16472</f>
        <v>0</v>
      </c>
      <c r="X611" s="37">
        <f>[1]consoCURRENT!AA16472</f>
        <v>0</v>
      </c>
      <c r="Y611" s="37">
        <f>[1]consoCURRENT!AB16472</f>
        <v>0</v>
      </c>
      <c r="Z611" s="37">
        <f t="shared" si="481"/>
        <v>0</v>
      </c>
      <c r="AA611" s="37">
        <f t="shared" si="482"/>
        <v>0</v>
      </c>
      <c r="AB611" s="42"/>
      <c r="AC611" s="38"/>
    </row>
    <row r="612" spans="1:29" s="39" customFormat="1" ht="18" customHeight="1" x14ac:dyDescent="0.3">
      <c r="A612" s="43" t="s">
        <v>40</v>
      </c>
      <c r="B612" s="44">
        <f>SUM(B608:B611)</f>
        <v>269329000</v>
      </c>
      <c r="C612" s="44">
        <f t="shared" ref="C612:AA612" si="484">SUM(C608:C611)</f>
        <v>0</v>
      </c>
      <c r="D612" s="44">
        <f t="shared" si="484"/>
        <v>0</v>
      </c>
      <c r="E612" s="44">
        <f t="shared" si="484"/>
        <v>136974.15</v>
      </c>
      <c r="F612" s="44">
        <f t="shared" si="484"/>
        <v>170381293.13999999</v>
      </c>
      <c r="G612" s="44">
        <f t="shared" si="484"/>
        <v>88559166.870000005</v>
      </c>
      <c r="H612" s="44">
        <f t="shared" si="484"/>
        <v>1794512.12</v>
      </c>
      <c r="I612" s="44">
        <f t="shared" si="484"/>
        <v>0</v>
      </c>
      <c r="J612" s="44">
        <f t="shared" si="484"/>
        <v>0</v>
      </c>
      <c r="K612" s="44">
        <f t="shared" si="484"/>
        <v>0</v>
      </c>
      <c r="L612" s="44">
        <f t="shared" si="484"/>
        <v>0</v>
      </c>
      <c r="M612" s="44">
        <f t="shared" si="484"/>
        <v>0</v>
      </c>
      <c r="N612" s="44">
        <f t="shared" si="484"/>
        <v>18913.509999999998</v>
      </c>
      <c r="O612" s="44">
        <f t="shared" si="484"/>
        <v>77262.649999999994</v>
      </c>
      <c r="P612" s="44">
        <f t="shared" si="484"/>
        <v>40797.99</v>
      </c>
      <c r="Q612" s="44">
        <f t="shared" si="484"/>
        <v>11503520.939999999</v>
      </c>
      <c r="R612" s="44">
        <f t="shared" si="484"/>
        <v>30322481.57</v>
      </c>
      <c r="S612" s="44">
        <f t="shared" si="484"/>
        <v>128555290.63000001</v>
      </c>
      <c r="T612" s="44">
        <f t="shared" si="484"/>
        <v>23166851.170000002</v>
      </c>
      <c r="U612" s="44">
        <f t="shared" si="484"/>
        <v>42318718.25</v>
      </c>
      <c r="V612" s="44">
        <f t="shared" si="484"/>
        <v>23073597.449999999</v>
      </c>
      <c r="W612" s="44">
        <f t="shared" si="484"/>
        <v>-157857.65999999997</v>
      </c>
      <c r="X612" s="44">
        <f t="shared" si="484"/>
        <v>113059</v>
      </c>
      <c r="Y612" s="44">
        <f t="shared" si="484"/>
        <v>1839310.78</v>
      </c>
      <c r="Z612" s="44">
        <f t="shared" si="484"/>
        <v>260871946.28000003</v>
      </c>
      <c r="AA612" s="44">
        <f t="shared" si="484"/>
        <v>8457053.719999969</v>
      </c>
      <c r="AB612" s="45">
        <f t="shared" si="483"/>
        <v>0.96859954286393235</v>
      </c>
      <c r="AC612" s="38"/>
    </row>
    <row r="613" spans="1:29" s="39" customFormat="1" ht="18" customHeight="1" x14ac:dyDescent="0.3">
      <c r="A613" s="46" t="s">
        <v>41</v>
      </c>
      <c r="B613" s="37">
        <f>[1]consoCURRENT!E16476</f>
        <v>0</v>
      </c>
      <c r="C613" s="37">
        <f>[1]consoCURRENT!F16476</f>
        <v>0</v>
      </c>
      <c r="D613" s="37">
        <f>[1]consoCURRENT!G16476</f>
        <v>0</v>
      </c>
      <c r="E613" s="37">
        <f>[1]consoCURRENT!H16476</f>
        <v>0</v>
      </c>
      <c r="F613" s="37">
        <f>[1]consoCURRENT!I16476</f>
        <v>0</v>
      </c>
      <c r="G613" s="37">
        <f>[1]consoCURRENT!J16476</f>
        <v>0</v>
      </c>
      <c r="H613" s="37">
        <f>[1]consoCURRENT!K16476</f>
        <v>0</v>
      </c>
      <c r="I613" s="37">
        <f>[1]consoCURRENT!L16476</f>
        <v>0</v>
      </c>
      <c r="J613" s="37">
        <f>[1]consoCURRENT!M16476</f>
        <v>0</v>
      </c>
      <c r="K613" s="37">
        <f>[1]consoCURRENT!N16476</f>
        <v>0</v>
      </c>
      <c r="L613" s="37">
        <f>[1]consoCURRENT!O16476</f>
        <v>0</v>
      </c>
      <c r="M613" s="37">
        <f>[1]consoCURRENT!P16476</f>
        <v>0</v>
      </c>
      <c r="N613" s="37">
        <f>[1]consoCURRENT!Q16476</f>
        <v>0</v>
      </c>
      <c r="O613" s="37">
        <f>[1]consoCURRENT!R16476</f>
        <v>0</v>
      </c>
      <c r="P613" s="37">
        <f>[1]consoCURRENT!S16476</f>
        <v>0</v>
      </c>
      <c r="Q613" s="37">
        <f>[1]consoCURRENT!T16476</f>
        <v>0</v>
      </c>
      <c r="R613" s="37">
        <f>[1]consoCURRENT!U16476</f>
        <v>0</v>
      </c>
      <c r="S613" s="37">
        <f>[1]consoCURRENT!V16476</f>
        <v>0</v>
      </c>
      <c r="T613" s="37">
        <f>[1]consoCURRENT!W16476</f>
        <v>0</v>
      </c>
      <c r="U613" s="37">
        <f>[1]consoCURRENT!X16476</f>
        <v>0</v>
      </c>
      <c r="V613" s="37">
        <f>[1]consoCURRENT!Y16476</f>
        <v>0</v>
      </c>
      <c r="W613" s="37">
        <f>[1]consoCURRENT!Z16476</f>
        <v>0</v>
      </c>
      <c r="X613" s="37">
        <f>[1]consoCURRENT!AA16476</f>
        <v>0</v>
      </c>
      <c r="Y613" s="37">
        <f>[1]consoCURRENT!AB16476</f>
        <v>0</v>
      </c>
      <c r="Z613" s="37">
        <f t="shared" ref="Z613" si="485">SUM(M613:Y613)</f>
        <v>0</v>
      </c>
      <c r="AA613" s="37">
        <f t="shared" ref="AA613" si="486">B613-Z613</f>
        <v>0</v>
      </c>
      <c r="AB613" s="42"/>
      <c r="AC613" s="38"/>
    </row>
    <row r="614" spans="1:29" s="39" customFormat="1" ht="18" customHeight="1" x14ac:dyDescent="0.3">
      <c r="A614" s="43" t="s">
        <v>42</v>
      </c>
      <c r="B614" s="44">
        <f>B613+B612</f>
        <v>269329000</v>
      </c>
      <c r="C614" s="44">
        <f t="shared" ref="C614:AA614" si="487">C613+C612</f>
        <v>0</v>
      </c>
      <c r="D614" s="44">
        <f t="shared" si="487"/>
        <v>0</v>
      </c>
      <c r="E614" s="44">
        <f t="shared" si="487"/>
        <v>136974.15</v>
      </c>
      <c r="F614" s="44">
        <f t="shared" si="487"/>
        <v>170381293.13999999</v>
      </c>
      <c r="G614" s="44">
        <f t="shared" si="487"/>
        <v>88559166.870000005</v>
      </c>
      <c r="H614" s="44">
        <f t="shared" si="487"/>
        <v>1794512.12</v>
      </c>
      <c r="I614" s="44">
        <f t="shared" si="487"/>
        <v>0</v>
      </c>
      <c r="J614" s="44">
        <f t="shared" si="487"/>
        <v>0</v>
      </c>
      <c r="K614" s="44">
        <f t="shared" si="487"/>
        <v>0</v>
      </c>
      <c r="L614" s="44">
        <f t="shared" si="487"/>
        <v>0</v>
      </c>
      <c r="M614" s="44">
        <f t="shared" si="487"/>
        <v>0</v>
      </c>
      <c r="N614" s="44">
        <f t="shared" si="487"/>
        <v>18913.509999999998</v>
      </c>
      <c r="O614" s="44">
        <f t="shared" si="487"/>
        <v>77262.649999999994</v>
      </c>
      <c r="P614" s="44">
        <f t="shared" si="487"/>
        <v>40797.99</v>
      </c>
      <c r="Q614" s="44">
        <f t="shared" si="487"/>
        <v>11503520.939999999</v>
      </c>
      <c r="R614" s="44">
        <f t="shared" si="487"/>
        <v>30322481.57</v>
      </c>
      <c r="S614" s="44">
        <f t="shared" si="487"/>
        <v>128555290.63000001</v>
      </c>
      <c r="T614" s="44">
        <f t="shared" si="487"/>
        <v>23166851.170000002</v>
      </c>
      <c r="U614" s="44">
        <f t="shared" si="487"/>
        <v>42318718.25</v>
      </c>
      <c r="V614" s="44">
        <f t="shared" si="487"/>
        <v>23073597.449999999</v>
      </c>
      <c r="W614" s="44">
        <f t="shared" si="487"/>
        <v>-157857.65999999997</v>
      </c>
      <c r="X614" s="44">
        <f t="shared" si="487"/>
        <v>113059</v>
      </c>
      <c r="Y614" s="44">
        <f t="shared" si="487"/>
        <v>1839310.78</v>
      </c>
      <c r="Z614" s="44">
        <f t="shared" si="487"/>
        <v>260871946.28000003</v>
      </c>
      <c r="AA614" s="44">
        <f t="shared" si="487"/>
        <v>8457053.719999969</v>
      </c>
      <c r="AB614" s="45">
        <f t="shared" si="483"/>
        <v>0.96859954286393235</v>
      </c>
      <c r="AC614" s="47"/>
    </row>
    <row r="615" spans="1:29" s="39" customFormat="1" ht="15" customHeight="1" x14ac:dyDescent="0.3">
      <c r="A615" s="36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8"/>
    </row>
    <row r="616" spans="1:29" s="39" customFormat="1" ht="15" customHeight="1" x14ac:dyDescent="0.3">
      <c r="A616" s="36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8"/>
    </row>
    <row r="617" spans="1:29" s="39" customFormat="1" ht="15" customHeight="1" x14ac:dyDescent="0.35">
      <c r="A617" s="40" t="s">
        <v>52</v>
      </c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8"/>
    </row>
    <row r="618" spans="1:29" s="39" customFormat="1" ht="18" customHeight="1" x14ac:dyDescent="0.3">
      <c r="A618" s="41" t="s">
        <v>36</v>
      </c>
      <c r="B618" s="37">
        <f>[1]consoCURRENT!E16536</f>
        <v>0</v>
      </c>
      <c r="C618" s="37">
        <f>[1]consoCURRENT!F16536</f>
        <v>0</v>
      </c>
      <c r="D618" s="37">
        <f>[1]consoCURRENT!G16536</f>
        <v>0</v>
      </c>
      <c r="E618" s="37">
        <f>[1]consoCURRENT!H16536</f>
        <v>0</v>
      </c>
      <c r="F618" s="37">
        <f>[1]consoCURRENT!I16536</f>
        <v>0</v>
      </c>
      <c r="G618" s="37">
        <f>[1]consoCURRENT!J16536</f>
        <v>0</v>
      </c>
      <c r="H618" s="37">
        <f>[1]consoCURRENT!K16536</f>
        <v>0</v>
      </c>
      <c r="I618" s="37">
        <f>[1]consoCURRENT!L16536</f>
        <v>0</v>
      </c>
      <c r="J618" s="37">
        <f>[1]consoCURRENT!M16536</f>
        <v>0</v>
      </c>
      <c r="K618" s="37">
        <f>[1]consoCURRENT!N16536</f>
        <v>0</v>
      </c>
      <c r="L618" s="37">
        <f>[1]consoCURRENT!O16536</f>
        <v>0</v>
      </c>
      <c r="M618" s="37">
        <f>[1]consoCURRENT!P16536</f>
        <v>0</v>
      </c>
      <c r="N618" s="37">
        <f>[1]consoCURRENT!Q16536</f>
        <v>0</v>
      </c>
      <c r="O618" s="37">
        <f>[1]consoCURRENT!R16536</f>
        <v>0</v>
      </c>
      <c r="P618" s="37">
        <f>[1]consoCURRENT!S16536</f>
        <v>0</v>
      </c>
      <c r="Q618" s="37">
        <f>[1]consoCURRENT!T16536</f>
        <v>0</v>
      </c>
      <c r="R618" s="37">
        <f>[1]consoCURRENT!U16536</f>
        <v>0</v>
      </c>
      <c r="S618" s="37">
        <f>[1]consoCURRENT!V16536</f>
        <v>0</v>
      </c>
      <c r="T618" s="37">
        <f>[1]consoCURRENT!W16536</f>
        <v>0</v>
      </c>
      <c r="U618" s="37">
        <f>[1]consoCURRENT!X16536</f>
        <v>0</v>
      </c>
      <c r="V618" s="37">
        <f>[1]consoCURRENT!Y16536</f>
        <v>0</v>
      </c>
      <c r="W618" s="37">
        <f>[1]consoCURRENT!Z16536</f>
        <v>0</v>
      </c>
      <c r="X618" s="37">
        <f>[1]consoCURRENT!AA16536</f>
        <v>0</v>
      </c>
      <c r="Y618" s="37">
        <f>[1]consoCURRENT!AB16536</f>
        <v>0</v>
      </c>
      <c r="Z618" s="37">
        <f>SUM(M618:Y618)</f>
        <v>0</v>
      </c>
      <c r="AA618" s="37">
        <f>B618-Z618</f>
        <v>0</v>
      </c>
      <c r="AB618" s="42"/>
      <c r="AC618" s="38"/>
    </row>
    <row r="619" spans="1:29" s="39" customFormat="1" ht="18" customHeight="1" x14ac:dyDescent="0.3">
      <c r="A619" s="41" t="s">
        <v>37</v>
      </c>
      <c r="B619" s="37">
        <f>[1]consoCURRENT!E16648</f>
        <v>361499000</v>
      </c>
      <c r="C619" s="37">
        <f>[1]consoCURRENT!F16648</f>
        <v>0</v>
      </c>
      <c r="D619" s="37">
        <f>[1]consoCURRENT!G16648</f>
        <v>0</v>
      </c>
      <c r="E619" s="37">
        <f>[1]consoCURRENT!H16648</f>
        <v>36202985.079999998</v>
      </c>
      <c r="F619" s="37">
        <f>[1]consoCURRENT!I16648</f>
        <v>305121441.12999994</v>
      </c>
      <c r="G619" s="37">
        <f>[1]consoCURRENT!J16648</f>
        <v>1532625.2799999998</v>
      </c>
      <c r="H619" s="37">
        <f>[1]consoCURRENT!K16648</f>
        <v>1974216.46</v>
      </c>
      <c r="I619" s="37">
        <f>[1]consoCURRENT!L16648</f>
        <v>0</v>
      </c>
      <c r="J619" s="37">
        <f>[1]consoCURRENT!M16648</f>
        <v>0</v>
      </c>
      <c r="K619" s="37">
        <f>[1]consoCURRENT!N16648</f>
        <v>0</v>
      </c>
      <c r="L619" s="37">
        <f>[1]consoCURRENT!O16648</f>
        <v>0</v>
      </c>
      <c r="M619" s="37">
        <f>[1]consoCURRENT!P16648</f>
        <v>0</v>
      </c>
      <c r="N619" s="37">
        <f>[1]consoCURRENT!Q16648</f>
        <v>66386.34</v>
      </c>
      <c r="O619" s="37">
        <f>[1]consoCURRENT!R16648</f>
        <v>104098.45</v>
      </c>
      <c r="P619" s="37">
        <f>[1]consoCURRENT!S16648</f>
        <v>36032500.289999999</v>
      </c>
      <c r="Q619" s="37">
        <f>[1]consoCURRENT!T16648</f>
        <v>154117686.91999999</v>
      </c>
      <c r="R619" s="37">
        <f>[1]consoCURRENT!U16648</f>
        <v>134858605.97000003</v>
      </c>
      <c r="S619" s="37">
        <f>[1]consoCURRENT!V16648</f>
        <v>16145148.24</v>
      </c>
      <c r="T619" s="37">
        <f>[1]consoCURRENT!W16648</f>
        <v>184223.7</v>
      </c>
      <c r="U619" s="37">
        <f>[1]consoCURRENT!X16648</f>
        <v>965012.04</v>
      </c>
      <c r="V619" s="37">
        <f>[1]consoCURRENT!Y16648</f>
        <v>383389.54</v>
      </c>
      <c r="W619" s="37">
        <f>[1]consoCURRENT!Z16648</f>
        <v>490214.99</v>
      </c>
      <c r="X619" s="37">
        <f>[1]consoCURRENT!AA16648</f>
        <v>779870.13</v>
      </c>
      <c r="Y619" s="37">
        <f>[1]consoCURRENT!AB16648</f>
        <v>704131.34000000008</v>
      </c>
      <c r="Z619" s="37">
        <f t="shared" ref="Z619:Z621" si="488">SUM(M619:Y619)</f>
        <v>344831267.95000005</v>
      </c>
      <c r="AA619" s="37">
        <f t="shared" ref="AA619:AA621" si="489">B619-Z619</f>
        <v>16667732.049999952</v>
      </c>
      <c r="AB619" s="42">
        <f t="shared" ref="AB619:AB624" si="490">Z619/B619</f>
        <v>0.95389272985540774</v>
      </c>
      <c r="AC619" s="38"/>
    </row>
    <row r="620" spans="1:29" s="39" customFormat="1" ht="18" customHeight="1" x14ac:dyDescent="0.3">
      <c r="A620" s="41" t="s">
        <v>38</v>
      </c>
      <c r="B620" s="37">
        <f>[1]consoCURRENT!E16654</f>
        <v>0</v>
      </c>
      <c r="C620" s="37">
        <f>[1]consoCURRENT!F16654</f>
        <v>0</v>
      </c>
      <c r="D620" s="37">
        <f>[1]consoCURRENT!G16654</f>
        <v>0</v>
      </c>
      <c r="E620" s="37">
        <f>[1]consoCURRENT!H16654</f>
        <v>0</v>
      </c>
      <c r="F620" s="37">
        <f>[1]consoCURRENT!I16654</f>
        <v>0</v>
      </c>
      <c r="G620" s="37">
        <f>[1]consoCURRENT!J16654</f>
        <v>0</v>
      </c>
      <c r="H620" s="37">
        <f>[1]consoCURRENT!K16654</f>
        <v>0</v>
      </c>
      <c r="I620" s="37">
        <f>[1]consoCURRENT!L16654</f>
        <v>0</v>
      </c>
      <c r="J620" s="37">
        <f>[1]consoCURRENT!M16654</f>
        <v>0</v>
      </c>
      <c r="K620" s="37">
        <f>[1]consoCURRENT!N16654</f>
        <v>0</v>
      </c>
      <c r="L620" s="37">
        <f>[1]consoCURRENT!O16654</f>
        <v>0</v>
      </c>
      <c r="M620" s="37">
        <f>[1]consoCURRENT!P16654</f>
        <v>0</v>
      </c>
      <c r="N620" s="37">
        <f>[1]consoCURRENT!Q16654</f>
        <v>0</v>
      </c>
      <c r="O620" s="37">
        <f>[1]consoCURRENT!R16654</f>
        <v>0</v>
      </c>
      <c r="P620" s="37">
        <f>[1]consoCURRENT!S16654</f>
        <v>0</v>
      </c>
      <c r="Q620" s="37">
        <f>[1]consoCURRENT!T16654</f>
        <v>0</v>
      </c>
      <c r="R620" s="37">
        <f>[1]consoCURRENT!U16654</f>
        <v>0</v>
      </c>
      <c r="S620" s="37">
        <f>[1]consoCURRENT!V16654</f>
        <v>0</v>
      </c>
      <c r="T620" s="37">
        <f>[1]consoCURRENT!W16654</f>
        <v>0</v>
      </c>
      <c r="U620" s="37">
        <f>[1]consoCURRENT!X16654</f>
        <v>0</v>
      </c>
      <c r="V620" s="37">
        <f>[1]consoCURRENT!Y16654</f>
        <v>0</v>
      </c>
      <c r="W620" s="37">
        <f>[1]consoCURRENT!Z16654</f>
        <v>0</v>
      </c>
      <c r="X620" s="37">
        <f>[1]consoCURRENT!AA16654</f>
        <v>0</v>
      </c>
      <c r="Y620" s="37">
        <f>[1]consoCURRENT!AB16654</f>
        <v>0</v>
      </c>
      <c r="Z620" s="37">
        <f t="shared" si="488"/>
        <v>0</v>
      </c>
      <c r="AA620" s="37">
        <f t="shared" si="489"/>
        <v>0</v>
      </c>
      <c r="AB620" s="42"/>
      <c r="AC620" s="38"/>
    </row>
    <row r="621" spans="1:29" s="39" customFormat="1" ht="18" customHeight="1" x14ac:dyDescent="0.3">
      <c r="A621" s="41" t="s">
        <v>39</v>
      </c>
      <c r="B621" s="37">
        <f>[1]consoCURRENT!E16683</f>
        <v>0</v>
      </c>
      <c r="C621" s="37">
        <f>[1]consoCURRENT!F16683</f>
        <v>0</v>
      </c>
      <c r="D621" s="37">
        <f>[1]consoCURRENT!G16683</f>
        <v>0</v>
      </c>
      <c r="E621" s="37">
        <f>[1]consoCURRENT!H16683</f>
        <v>0</v>
      </c>
      <c r="F621" s="37">
        <f>[1]consoCURRENT!I16683</f>
        <v>0</v>
      </c>
      <c r="G621" s="37">
        <f>[1]consoCURRENT!J16683</f>
        <v>0</v>
      </c>
      <c r="H621" s="37">
        <f>[1]consoCURRENT!K16683</f>
        <v>0</v>
      </c>
      <c r="I621" s="37">
        <f>[1]consoCURRENT!L16683</f>
        <v>0</v>
      </c>
      <c r="J621" s="37">
        <f>[1]consoCURRENT!M16683</f>
        <v>0</v>
      </c>
      <c r="K621" s="37">
        <f>[1]consoCURRENT!N16683</f>
        <v>0</v>
      </c>
      <c r="L621" s="37">
        <f>[1]consoCURRENT!O16683</f>
        <v>0</v>
      </c>
      <c r="M621" s="37">
        <f>[1]consoCURRENT!P16683</f>
        <v>0</v>
      </c>
      <c r="N621" s="37">
        <f>[1]consoCURRENT!Q16683</f>
        <v>0</v>
      </c>
      <c r="O621" s="37">
        <f>[1]consoCURRENT!R16683</f>
        <v>0</v>
      </c>
      <c r="P621" s="37">
        <f>[1]consoCURRENT!S16683</f>
        <v>0</v>
      </c>
      <c r="Q621" s="37">
        <f>[1]consoCURRENT!T16683</f>
        <v>0</v>
      </c>
      <c r="R621" s="37">
        <f>[1]consoCURRENT!U16683</f>
        <v>0</v>
      </c>
      <c r="S621" s="37">
        <f>[1]consoCURRENT!V16683</f>
        <v>0</v>
      </c>
      <c r="T621" s="37">
        <f>[1]consoCURRENT!W16683</f>
        <v>0</v>
      </c>
      <c r="U621" s="37">
        <f>[1]consoCURRENT!X16683</f>
        <v>0</v>
      </c>
      <c r="V621" s="37">
        <f>[1]consoCURRENT!Y16683</f>
        <v>0</v>
      </c>
      <c r="W621" s="37">
        <f>[1]consoCURRENT!Z16683</f>
        <v>0</v>
      </c>
      <c r="X621" s="37">
        <f>[1]consoCURRENT!AA16683</f>
        <v>0</v>
      </c>
      <c r="Y621" s="37">
        <f>[1]consoCURRENT!AB16683</f>
        <v>0</v>
      </c>
      <c r="Z621" s="37">
        <f t="shared" si="488"/>
        <v>0</v>
      </c>
      <c r="AA621" s="37">
        <f t="shared" si="489"/>
        <v>0</v>
      </c>
      <c r="AB621" s="42"/>
      <c r="AC621" s="38"/>
    </row>
    <row r="622" spans="1:29" s="39" customFormat="1" ht="18" customHeight="1" x14ac:dyDescent="0.3">
      <c r="A622" s="43" t="s">
        <v>40</v>
      </c>
      <c r="B622" s="44">
        <f>SUM(B618:B621)</f>
        <v>361499000</v>
      </c>
      <c r="C622" s="44">
        <f t="shared" ref="C622:AA622" si="491">SUM(C618:C621)</f>
        <v>0</v>
      </c>
      <c r="D622" s="44">
        <f t="shared" si="491"/>
        <v>0</v>
      </c>
      <c r="E622" s="44">
        <f t="shared" si="491"/>
        <v>36202985.079999998</v>
      </c>
      <c r="F622" s="44">
        <f t="shared" si="491"/>
        <v>305121441.12999994</v>
      </c>
      <c r="G622" s="44">
        <f t="shared" si="491"/>
        <v>1532625.2799999998</v>
      </c>
      <c r="H622" s="44">
        <f t="shared" si="491"/>
        <v>1974216.46</v>
      </c>
      <c r="I622" s="44">
        <f t="shared" si="491"/>
        <v>0</v>
      </c>
      <c r="J622" s="44">
        <f t="shared" si="491"/>
        <v>0</v>
      </c>
      <c r="K622" s="44">
        <f t="shared" si="491"/>
        <v>0</v>
      </c>
      <c r="L622" s="44">
        <f t="shared" si="491"/>
        <v>0</v>
      </c>
      <c r="M622" s="44">
        <f t="shared" si="491"/>
        <v>0</v>
      </c>
      <c r="N622" s="44">
        <f t="shared" si="491"/>
        <v>66386.34</v>
      </c>
      <c r="O622" s="44">
        <f t="shared" si="491"/>
        <v>104098.45</v>
      </c>
      <c r="P622" s="44">
        <f t="shared" si="491"/>
        <v>36032500.289999999</v>
      </c>
      <c r="Q622" s="44">
        <f t="shared" si="491"/>
        <v>154117686.91999999</v>
      </c>
      <c r="R622" s="44">
        <f t="shared" si="491"/>
        <v>134858605.97000003</v>
      </c>
      <c r="S622" s="44">
        <f t="shared" si="491"/>
        <v>16145148.24</v>
      </c>
      <c r="T622" s="44">
        <f t="shared" si="491"/>
        <v>184223.7</v>
      </c>
      <c r="U622" s="44">
        <f t="shared" si="491"/>
        <v>965012.04</v>
      </c>
      <c r="V622" s="44">
        <f t="shared" si="491"/>
        <v>383389.54</v>
      </c>
      <c r="W622" s="44">
        <f t="shared" si="491"/>
        <v>490214.99</v>
      </c>
      <c r="X622" s="44">
        <f t="shared" si="491"/>
        <v>779870.13</v>
      </c>
      <c r="Y622" s="44">
        <f t="shared" si="491"/>
        <v>704131.34000000008</v>
      </c>
      <c r="Z622" s="44">
        <f t="shared" si="491"/>
        <v>344831267.95000005</v>
      </c>
      <c r="AA622" s="44">
        <f t="shared" si="491"/>
        <v>16667732.049999952</v>
      </c>
      <c r="AB622" s="45">
        <f t="shared" si="490"/>
        <v>0.95389272985540774</v>
      </c>
      <c r="AC622" s="38"/>
    </row>
    <row r="623" spans="1:29" s="39" customFormat="1" ht="18" customHeight="1" x14ac:dyDescent="0.3">
      <c r="A623" s="46" t="s">
        <v>41</v>
      </c>
      <c r="B623" s="37">
        <f>[1]consoCURRENT!E16687</f>
        <v>0</v>
      </c>
      <c r="C623" s="37">
        <f>[1]consoCURRENT!F16687</f>
        <v>0</v>
      </c>
      <c r="D623" s="37">
        <f>[1]consoCURRENT!G16687</f>
        <v>0</v>
      </c>
      <c r="E623" s="37">
        <f>[1]consoCURRENT!H16687</f>
        <v>0</v>
      </c>
      <c r="F623" s="37">
        <f>[1]consoCURRENT!I16687</f>
        <v>0</v>
      </c>
      <c r="G623" s="37">
        <f>[1]consoCURRENT!J16687</f>
        <v>0</v>
      </c>
      <c r="H623" s="37">
        <f>[1]consoCURRENT!K16687</f>
        <v>0</v>
      </c>
      <c r="I623" s="37">
        <f>[1]consoCURRENT!L16687</f>
        <v>0</v>
      </c>
      <c r="J623" s="37">
        <f>[1]consoCURRENT!M16687</f>
        <v>0</v>
      </c>
      <c r="K623" s="37">
        <f>[1]consoCURRENT!N16687</f>
        <v>0</v>
      </c>
      <c r="L623" s="37">
        <f>[1]consoCURRENT!O16687</f>
        <v>0</v>
      </c>
      <c r="M623" s="37">
        <f>[1]consoCURRENT!P16687</f>
        <v>0</v>
      </c>
      <c r="N623" s="37">
        <f>[1]consoCURRENT!Q16687</f>
        <v>0</v>
      </c>
      <c r="O623" s="37">
        <f>[1]consoCURRENT!R16687</f>
        <v>0</v>
      </c>
      <c r="P623" s="37">
        <f>[1]consoCURRENT!S16687</f>
        <v>0</v>
      </c>
      <c r="Q623" s="37">
        <f>[1]consoCURRENT!T16687</f>
        <v>0</v>
      </c>
      <c r="R623" s="37">
        <f>[1]consoCURRENT!U16687</f>
        <v>0</v>
      </c>
      <c r="S623" s="37">
        <f>[1]consoCURRENT!V16687</f>
        <v>0</v>
      </c>
      <c r="T623" s="37">
        <f>[1]consoCURRENT!W16687</f>
        <v>0</v>
      </c>
      <c r="U623" s="37">
        <f>[1]consoCURRENT!X16687</f>
        <v>0</v>
      </c>
      <c r="V623" s="37">
        <f>[1]consoCURRENT!Y16687</f>
        <v>0</v>
      </c>
      <c r="W623" s="37">
        <f>[1]consoCURRENT!Z16687</f>
        <v>0</v>
      </c>
      <c r="X623" s="37">
        <f>[1]consoCURRENT!AA16687</f>
        <v>0</v>
      </c>
      <c r="Y623" s="37">
        <f>[1]consoCURRENT!AB16687</f>
        <v>0</v>
      </c>
      <c r="Z623" s="37">
        <f t="shared" ref="Z623" si="492">SUM(M623:Y623)</f>
        <v>0</v>
      </c>
      <c r="AA623" s="37">
        <f t="shared" ref="AA623" si="493">B623-Z623</f>
        <v>0</v>
      </c>
      <c r="AB623" s="42"/>
      <c r="AC623" s="38"/>
    </row>
    <row r="624" spans="1:29" s="39" customFormat="1" ht="18" customHeight="1" x14ac:dyDescent="0.3">
      <c r="A624" s="43" t="s">
        <v>42</v>
      </c>
      <c r="B624" s="44">
        <f>B623+B622</f>
        <v>361499000</v>
      </c>
      <c r="C624" s="44">
        <f t="shared" ref="C624:AA624" si="494">C623+C622</f>
        <v>0</v>
      </c>
      <c r="D624" s="44">
        <f t="shared" si="494"/>
        <v>0</v>
      </c>
      <c r="E624" s="44">
        <f t="shared" si="494"/>
        <v>36202985.079999998</v>
      </c>
      <c r="F624" s="44">
        <f t="shared" si="494"/>
        <v>305121441.12999994</v>
      </c>
      <c r="G624" s="44">
        <f t="shared" si="494"/>
        <v>1532625.2799999998</v>
      </c>
      <c r="H624" s="44">
        <f t="shared" si="494"/>
        <v>1974216.46</v>
      </c>
      <c r="I624" s="44">
        <f t="shared" si="494"/>
        <v>0</v>
      </c>
      <c r="J624" s="44">
        <f t="shared" si="494"/>
        <v>0</v>
      </c>
      <c r="K624" s="44">
        <f t="shared" si="494"/>
        <v>0</v>
      </c>
      <c r="L624" s="44">
        <f t="shared" si="494"/>
        <v>0</v>
      </c>
      <c r="M624" s="44">
        <f t="shared" si="494"/>
        <v>0</v>
      </c>
      <c r="N624" s="44">
        <f t="shared" si="494"/>
        <v>66386.34</v>
      </c>
      <c r="O624" s="44">
        <f t="shared" si="494"/>
        <v>104098.45</v>
      </c>
      <c r="P624" s="44">
        <f t="shared" si="494"/>
        <v>36032500.289999999</v>
      </c>
      <c r="Q624" s="44">
        <f t="shared" si="494"/>
        <v>154117686.91999999</v>
      </c>
      <c r="R624" s="44">
        <f t="shared" si="494"/>
        <v>134858605.97000003</v>
      </c>
      <c r="S624" s="44">
        <f t="shared" si="494"/>
        <v>16145148.24</v>
      </c>
      <c r="T624" s="44">
        <f t="shared" si="494"/>
        <v>184223.7</v>
      </c>
      <c r="U624" s="44">
        <f t="shared" si="494"/>
        <v>965012.04</v>
      </c>
      <c r="V624" s="44">
        <f t="shared" si="494"/>
        <v>383389.54</v>
      </c>
      <c r="W624" s="44">
        <f t="shared" si="494"/>
        <v>490214.99</v>
      </c>
      <c r="X624" s="44">
        <f t="shared" si="494"/>
        <v>779870.13</v>
      </c>
      <c r="Y624" s="44">
        <f t="shared" si="494"/>
        <v>704131.34000000008</v>
      </c>
      <c r="Z624" s="44">
        <f t="shared" si="494"/>
        <v>344831267.95000005</v>
      </c>
      <c r="AA624" s="44">
        <f t="shared" si="494"/>
        <v>16667732.049999952</v>
      </c>
      <c r="AB624" s="45">
        <f t="shared" si="490"/>
        <v>0.95389272985540774</v>
      </c>
      <c r="AC624" s="47"/>
    </row>
    <row r="625" spans="1:29" s="39" customFormat="1" ht="15" customHeight="1" x14ac:dyDescent="0.3">
      <c r="A625" s="36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8"/>
    </row>
    <row r="626" spans="1:29" s="39" customFormat="1" ht="15" customHeight="1" x14ac:dyDescent="0.3">
      <c r="A626" s="36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8"/>
    </row>
    <row r="627" spans="1:29" s="39" customFormat="1" ht="15" customHeight="1" x14ac:dyDescent="0.35">
      <c r="A627" s="40" t="s">
        <v>53</v>
      </c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8"/>
    </row>
    <row r="628" spans="1:29" s="39" customFormat="1" ht="18" customHeight="1" x14ac:dyDescent="0.3">
      <c r="A628" s="41" t="s">
        <v>36</v>
      </c>
      <c r="B628" s="37">
        <f>[1]consoCURRENT!E16747</f>
        <v>0</v>
      </c>
      <c r="C628" s="37">
        <f>[1]consoCURRENT!F16747</f>
        <v>0</v>
      </c>
      <c r="D628" s="37">
        <f>[1]consoCURRENT!G16747</f>
        <v>0</v>
      </c>
      <c r="E628" s="37">
        <f>[1]consoCURRENT!H16747</f>
        <v>0</v>
      </c>
      <c r="F628" s="37">
        <f>[1]consoCURRENT!I16747</f>
        <v>0</v>
      </c>
      <c r="G628" s="37">
        <f>[1]consoCURRENT!J16747</f>
        <v>0</v>
      </c>
      <c r="H628" s="37">
        <f>[1]consoCURRENT!K16747</f>
        <v>0</v>
      </c>
      <c r="I628" s="37">
        <f>[1]consoCURRENT!L16747</f>
        <v>0</v>
      </c>
      <c r="J628" s="37">
        <f>[1]consoCURRENT!M16747</f>
        <v>0</v>
      </c>
      <c r="K628" s="37">
        <f>[1]consoCURRENT!N16747</f>
        <v>0</v>
      </c>
      <c r="L628" s="37">
        <f>[1]consoCURRENT!O16747</f>
        <v>0</v>
      </c>
      <c r="M628" s="37">
        <f>[1]consoCURRENT!P16747</f>
        <v>0</v>
      </c>
      <c r="N628" s="37">
        <f>[1]consoCURRENT!Q16747</f>
        <v>0</v>
      </c>
      <c r="O628" s="37">
        <f>[1]consoCURRENT!R16747</f>
        <v>0</v>
      </c>
      <c r="P628" s="37">
        <f>[1]consoCURRENT!S16747</f>
        <v>0</v>
      </c>
      <c r="Q628" s="37">
        <f>[1]consoCURRENT!T16747</f>
        <v>0</v>
      </c>
      <c r="R628" s="37">
        <f>[1]consoCURRENT!U16747</f>
        <v>0</v>
      </c>
      <c r="S628" s="37">
        <f>[1]consoCURRENT!V16747</f>
        <v>0</v>
      </c>
      <c r="T628" s="37">
        <f>[1]consoCURRENT!W16747</f>
        <v>0</v>
      </c>
      <c r="U628" s="37">
        <f>[1]consoCURRENT!X16747</f>
        <v>0</v>
      </c>
      <c r="V628" s="37">
        <f>[1]consoCURRENT!Y16747</f>
        <v>0</v>
      </c>
      <c r="W628" s="37">
        <f>[1]consoCURRENT!Z16747</f>
        <v>0</v>
      </c>
      <c r="X628" s="37">
        <f>[1]consoCURRENT!AA16747</f>
        <v>0</v>
      </c>
      <c r="Y628" s="37">
        <f>[1]consoCURRENT!AB16747</f>
        <v>0</v>
      </c>
      <c r="Z628" s="37">
        <f>SUM(M628:Y628)</f>
        <v>0</v>
      </c>
      <c r="AA628" s="37">
        <f>B628-Z628</f>
        <v>0</v>
      </c>
      <c r="AB628" s="42"/>
      <c r="AC628" s="38"/>
    </row>
    <row r="629" spans="1:29" s="39" customFormat="1" ht="18" customHeight="1" x14ac:dyDescent="0.3">
      <c r="A629" s="41" t="s">
        <v>37</v>
      </c>
      <c r="B629" s="37">
        <f>[1]consoCURRENT!E16859</f>
        <v>225316000.00000003</v>
      </c>
      <c r="C629" s="37">
        <f>[1]consoCURRENT!F16859</f>
        <v>0</v>
      </c>
      <c r="D629" s="37">
        <f>[1]consoCURRENT!G16859</f>
        <v>0</v>
      </c>
      <c r="E629" s="37">
        <f>[1]consoCURRENT!H16859</f>
        <v>7377573.0300000003</v>
      </c>
      <c r="F629" s="37">
        <f>[1]consoCURRENT!I16859</f>
        <v>155842546.41000003</v>
      </c>
      <c r="G629" s="37">
        <f>[1]consoCURRENT!J16859</f>
        <v>41662501.600000001</v>
      </c>
      <c r="H629" s="37">
        <f>[1]consoCURRENT!K16859</f>
        <v>20051319.010000002</v>
      </c>
      <c r="I629" s="37">
        <f>[1]consoCURRENT!L16859</f>
        <v>0</v>
      </c>
      <c r="J629" s="37">
        <f>[1]consoCURRENT!M16859</f>
        <v>0</v>
      </c>
      <c r="K629" s="37">
        <f>[1]consoCURRENT!N16859</f>
        <v>0</v>
      </c>
      <c r="L629" s="37">
        <f>[1]consoCURRENT!O16859</f>
        <v>0</v>
      </c>
      <c r="M629" s="37">
        <f>[1]consoCURRENT!P16859</f>
        <v>0</v>
      </c>
      <c r="N629" s="37">
        <f>[1]consoCURRENT!Q16859</f>
        <v>27561.3</v>
      </c>
      <c r="O629" s="37">
        <f>[1]consoCURRENT!R16859</f>
        <v>365513.32</v>
      </c>
      <c r="P629" s="37">
        <f>[1]consoCURRENT!S16859</f>
        <v>6984498.4100000001</v>
      </c>
      <c r="Q629" s="37">
        <f>[1]consoCURRENT!T16859</f>
        <v>65227969.539999992</v>
      </c>
      <c r="R629" s="37">
        <f>[1]consoCURRENT!U16859</f>
        <v>39856545.290000021</v>
      </c>
      <c r="S629" s="37">
        <f>[1]consoCURRENT!V16859</f>
        <v>50758031.579999983</v>
      </c>
      <c r="T629" s="37">
        <f>[1]consoCURRENT!W16859</f>
        <v>48340665.170000002</v>
      </c>
      <c r="U629" s="37">
        <f>[1]consoCURRENT!X16859</f>
        <v>-41229744.059999995</v>
      </c>
      <c r="V629" s="37">
        <f>[1]consoCURRENT!Y16859</f>
        <v>34551580.489999987</v>
      </c>
      <c r="W629" s="37">
        <f>[1]consoCURRENT!Z16859</f>
        <v>7219988.2600000016</v>
      </c>
      <c r="X629" s="37">
        <f>[1]consoCURRENT!AA16859</f>
        <v>-2577728.98</v>
      </c>
      <c r="Y629" s="37">
        <f>[1]consoCURRENT!AB16859</f>
        <v>15409059.73</v>
      </c>
      <c r="Z629" s="37">
        <f t="shared" ref="Z629:Z631" si="495">SUM(M629:Y629)</f>
        <v>224933940.04999998</v>
      </c>
      <c r="AA629" s="37">
        <f t="shared" ref="AA629:AA631" si="496">B629-Z629</f>
        <v>382059.95000004768</v>
      </c>
      <c r="AB629" s="42">
        <f t="shared" ref="AB629:AB634" si="497">Z629/B629</f>
        <v>0.99830433724191781</v>
      </c>
      <c r="AC629" s="38"/>
    </row>
    <row r="630" spans="1:29" s="39" customFormat="1" ht="18" customHeight="1" x14ac:dyDescent="0.3">
      <c r="A630" s="41" t="s">
        <v>38</v>
      </c>
      <c r="B630" s="37">
        <f>[1]consoCURRENT!E16865</f>
        <v>0</v>
      </c>
      <c r="C630" s="37">
        <f>[1]consoCURRENT!F16865</f>
        <v>0</v>
      </c>
      <c r="D630" s="37">
        <f>[1]consoCURRENT!G16865</f>
        <v>0</v>
      </c>
      <c r="E630" s="37">
        <f>[1]consoCURRENT!H16865</f>
        <v>0</v>
      </c>
      <c r="F630" s="37">
        <f>[1]consoCURRENT!I16865</f>
        <v>0</v>
      </c>
      <c r="G630" s="37">
        <f>[1]consoCURRENT!J16865</f>
        <v>0</v>
      </c>
      <c r="H630" s="37">
        <f>[1]consoCURRENT!K16865</f>
        <v>0</v>
      </c>
      <c r="I630" s="37">
        <f>[1]consoCURRENT!L16865</f>
        <v>0</v>
      </c>
      <c r="J630" s="37">
        <f>[1]consoCURRENT!M16865</f>
        <v>0</v>
      </c>
      <c r="K630" s="37">
        <f>[1]consoCURRENT!N16865</f>
        <v>0</v>
      </c>
      <c r="L630" s="37">
        <f>[1]consoCURRENT!O16865</f>
        <v>0</v>
      </c>
      <c r="M630" s="37">
        <f>[1]consoCURRENT!P16865</f>
        <v>0</v>
      </c>
      <c r="N630" s="37">
        <f>[1]consoCURRENT!Q16865</f>
        <v>0</v>
      </c>
      <c r="O630" s="37">
        <f>[1]consoCURRENT!R16865</f>
        <v>0</v>
      </c>
      <c r="P630" s="37">
        <f>[1]consoCURRENT!S16865</f>
        <v>0</v>
      </c>
      <c r="Q630" s="37">
        <f>[1]consoCURRENT!T16865</f>
        <v>0</v>
      </c>
      <c r="R630" s="37">
        <f>[1]consoCURRENT!U16865</f>
        <v>0</v>
      </c>
      <c r="S630" s="37">
        <f>[1]consoCURRENT!V16865</f>
        <v>0</v>
      </c>
      <c r="T630" s="37">
        <f>[1]consoCURRENT!W16865</f>
        <v>0</v>
      </c>
      <c r="U630" s="37">
        <f>[1]consoCURRENT!X16865</f>
        <v>0</v>
      </c>
      <c r="V630" s="37">
        <f>[1]consoCURRENT!Y16865</f>
        <v>0</v>
      </c>
      <c r="W630" s="37">
        <f>[1]consoCURRENT!Z16865</f>
        <v>0</v>
      </c>
      <c r="X630" s="37">
        <f>[1]consoCURRENT!AA16865</f>
        <v>0</v>
      </c>
      <c r="Y630" s="37">
        <f>[1]consoCURRENT!AB16865</f>
        <v>0</v>
      </c>
      <c r="Z630" s="37">
        <f t="shared" si="495"/>
        <v>0</v>
      </c>
      <c r="AA630" s="37">
        <f t="shared" si="496"/>
        <v>0</v>
      </c>
      <c r="AB630" s="42"/>
      <c r="AC630" s="38"/>
    </row>
    <row r="631" spans="1:29" s="39" customFormat="1" ht="18" customHeight="1" x14ac:dyDescent="0.3">
      <c r="A631" s="41" t="s">
        <v>39</v>
      </c>
      <c r="B631" s="37">
        <f>[1]consoCURRENT!E16894</f>
        <v>0</v>
      </c>
      <c r="C631" s="37">
        <f>[1]consoCURRENT!F16894</f>
        <v>0</v>
      </c>
      <c r="D631" s="37">
        <f>[1]consoCURRENT!G16894</f>
        <v>0</v>
      </c>
      <c r="E631" s="37">
        <f>[1]consoCURRENT!H16894</f>
        <v>0</v>
      </c>
      <c r="F631" s="37">
        <f>[1]consoCURRENT!I16894</f>
        <v>0</v>
      </c>
      <c r="G631" s="37">
        <f>[1]consoCURRENT!J16894</f>
        <v>0</v>
      </c>
      <c r="H631" s="37">
        <f>[1]consoCURRENT!K16894</f>
        <v>0</v>
      </c>
      <c r="I631" s="37">
        <f>[1]consoCURRENT!L16894</f>
        <v>0</v>
      </c>
      <c r="J631" s="37">
        <f>[1]consoCURRENT!M16894</f>
        <v>0</v>
      </c>
      <c r="K631" s="37">
        <f>[1]consoCURRENT!N16894</f>
        <v>0</v>
      </c>
      <c r="L631" s="37">
        <f>[1]consoCURRENT!O16894</f>
        <v>0</v>
      </c>
      <c r="M631" s="37">
        <f>[1]consoCURRENT!P16894</f>
        <v>0</v>
      </c>
      <c r="N631" s="37">
        <f>[1]consoCURRENT!Q16894</f>
        <v>0</v>
      </c>
      <c r="O631" s="37">
        <f>[1]consoCURRENT!R16894</f>
        <v>0</v>
      </c>
      <c r="P631" s="37">
        <f>[1]consoCURRENT!S16894</f>
        <v>0</v>
      </c>
      <c r="Q631" s="37">
        <f>[1]consoCURRENT!T16894</f>
        <v>0</v>
      </c>
      <c r="R631" s="37">
        <f>[1]consoCURRENT!U16894</f>
        <v>0</v>
      </c>
      <c r="S631" s="37">
        <f>[1]consoCURRENT!V16894</f>
        <v>0</v>
      </c>
      <c r="T631" s="37">
        <f>[1]consoCURRENT!W16894</f>
        <v>0</v>
      </c>
      <c r="U631" s="37">
        <f>[1]consoCURRENT!X16894</f>
        <v>0</v>
      </c>
      <c r="V631" s="37">
        <f>[1]consoCURRENT!Y16894</f>
        <v>0</v>
      </c>
      <c r="W631" s="37">
        <f>[1]consoCURRENT!Z16894</f>
        <v>0</v>
      </c>
      <c r="X631" s="37">
        <f>[1]consoCURRENT!AA16894</f>
        <v>0</v>
      </c>
      <c r="Y631" s="37">
        <f>[1]consoCURRENT!AB16894</f>
        <v>0</v>
      </c>
      <c r="Z631" s="37">
        <f t="shared" si="495"/>
        <v>0</v>
      </c>
      <c r="AA631" s="37">
        <f t="shared" si="496"/>
        <v>0</v>
      </c>
      <c r="AB631" s="42"/>
      <c r="AC631" s="38"/>
    </row>
    <row r="632" spans="1:29" s="39" customFormat="1" ht="18" customHeight="1" x14ac:dyDescent="0.3">
      <c r="A632" s="43" t="s">
        <v>40</v>
      </c>
      <c r="B632" s="44">
        <f>SUM(B628:B631)</f>
        <v>225316000.00000003</v>
      </c>
      <c r="C632" s="44">
        <f t="shared" ref="C632:AA632" si="498">SUM(C628:C631)</f>
        <v>0</v>
      </c>
      <c r="D632" s="44">
        <f t="shared" si="498"/>
        <v>0</v>
      </c>
      <c r="E632" s="44">
        <f t="shared" si="498"/>
        <v>7377573.0300000003</v>
      </c>
      <c r="F632" s="44">
        <f t="shared" si="498"/>
        <v>155842546.41000003</v>
      </c>
      <c r="G632" s="44">
        <f t="shared" si="498"/>
        <v>41662501.600000001</v>
      </c>
      <c r="H632" s="44">
        <f t="shared" si="498"/>
        <v>20051319.010000002</v>
      </c>
      <c r="I632" s="44">
        <f t="shared" si="498"/>
        <v>0</v>
      </c>
      <c r="J632" s="44">
        <f t="shared" si="498"/>
        <v>0</v>
      </c>
      <c r="K632" s="44">
        <f t="shared" si="498"/>
        <v>0</v>
      </c>
      <c r="L632" s="44">
        <f t="shared" si="498"/>
        <v>0</v>
      </c>
      <c r="M632" s="44">
        <f t="shared" si="498"/>
        <v>0</v>
      </c>
      <c r="N632" s="44">
        <f t="shared" si="498"/>
        <v>27561.3</v>
      </c>
      <c r="O632" s="44">
        <f t="shared" si="498"/>
        <v>365513.32</v>
      </c>
      <c r="P632" s="44">
        <f t="shared" si="498"/>
        <v>6984498.4100000001</v>
      </c>
      <c r="Q632" s="44">
        <f t="shared" si="498"/>
        <v>65227969.539999992</v>
      </c>
      <c r="R632" s="44">
        <f t="shared" si="498"/>
        <v>39856545.290000021</v>
      </c>
      <c r="S632" s="44">
        <f t="shared" si="498"/>
        <v>50758031.579999983</v>
      </c>
      <c r="T632" s="44">
        <f t="shared" si="498"/>
        <v>48340665.170000002</v>
      </c>
      <c r="U632" s="44">
        <f t="shared" si="498"/>
        <v>-41229744.059999995</v>
      </c>
      <c r="V632" s="44">
        <f t="shared" si="498"/>
        <v>34551580.489999987</v>
      </c>
      <c r="W632" s="44">
        <f t="shared" si="498"/>
        <v>7219988.2600000016</v>
      </c>
      <c r="X632" s="44">
        <f t="shared" si="498"/>
        <v>-2577728.98</v>
      </c>
      <c r="Y632" s="44">
        <f t="shared" si="498"/>
        <v>15409059.73</v>
      </c>
      <c r="Z632" s="44">
        <f t="shared" si="498"/>
        <v>224933940.04999998</v>
      </c>
      <c r="AA632" s="44">
        <f t="shared" si="498"/>
        <v>382059.95000004768</v>
      </c>
      <c r="AB632" s="45">
        <f t="shared" si="497"/>
        <v>0.99830433724191781</v>
      </c>
      <c r="AC632" s="38"/>
    </row>
    <row r="633" spans="1:29" s="39" customFormat="1" ht="18" customHeight="1" x14ac:dyDescent="0.3">
      <c r="A633" s="46" t="s">
        <v>41</v>
      </c>
      <c r="B633" s="37">
        <f>[1]consoCURRENT!E16898</f>
        <v>0</v>
      </c>
      <c r="C633" s="37">
        <f>[1]consoCURRENT!F16898</f>
        <v>0</v>
      </c>
      <c r="D633" s="37">
        <f>[1]consoCURRENT!G16898</f>
        <v>0</v>
      </c>
      <c r="E633" s="37">
        <f>[1]consoCURRENT!H16898</f>
        <v>0</v>
      </c>
      <c r="F633" s="37">
        <f>[1]consoCURRENT!I16898</f>
        <v>0</v>
      </c>
      <c r="G633" s="37">
        <f>[1]consoCURRENT!J16898</f>
        <v>0</v>
      </c>
      <c r="H633" s="37">
        <f>[1]consoCURRENT!K16898</f>
        <v>0</v>
      </c>
      <c r="I633" s="37">
        <f>[1]consoCURRENT!L16898</f>
        <v>0</v>
      </c>
      <c r="J633" s="37">
        <f>[1]consoCURRENT!M16898</f>
        <v>0</v>
      </c>
      <c r="K633" s="37">
        <f>[1]consoCURRENT!N16898</f>
        <v>0</v>
      </c>
      <c r="L633" s="37">
        <f>[1]consoCURRENT!O16898</f>
        <v>0</v>
      </c>
      <c r="M633" s="37">
        <f>[1]consoCURRENT!P16898</f>
        <v>0</v>
      </c>
      <c r="N633" s="37">
        <f>[1]consoCURRENT!Q16898</f>
        <v>0</v>
      </c>
      <c r="O633" s="37">
        <f>[1]consoCURRENT!R16898</f>
        <v>0</v>
      </c>
      <c r="P633" s="37">
        <f>[1]consoCURRENT!S16898</f>
        <v>0</v>
      </c>
      <c r="Q633" s="37">
        <f>[1]consoCURRENT!T16898</f>
        <v>0</v>
      </c>
      <c r="R633" s="37">
        <f>[1]consoCURRENT!U16898</f>
        <v>0</v>
      </c>
      <c r="S633" s="37">
        <f>[1]consoCURRENT!V16898</f>
        <v>0</v>
      </c>
      <c r="T633" s="37">
        <f>[1]consoCURRENT!W16898</f>
        <v>0</v>
      </c>
      <c r="U633" s="37">
        <f>[1]consoCURRENT!X16898</f>
        <v>0</v>
      </c>
      <c r="V633" s="37">
        <f>[1]consoCURRENT!Y16898</f>
        <v>0</v>
      </c>
      <c r="W633" s="37">
        <f>[1]consoCURRENT!Z16898</f>
        <v>0</v>
      </c>
      <c r="X633" s="37">
        <f>[1]consoCURRENT!AA16898</f>
        <v>0</v>
      </c>
      <c r="Y633" s="37">
        <f>[1]consoCURRENT!AB16898</f>
        <v>0</v>
      </c>
      <c r="Z633" s="37">
        <f t="shared" ref="Z633" si="499">SUM(M633:Y633)</f>
        <v>0</v>
      </c>
      <c r="AA633" s="37">
        <f t="shared" ref="AA633" si="500">B633-Z633</f>
        <v>0</v>
      </c>
      <c r="AB633" s="42"/>
      <c r="AC633" s="38"/>
    </row>
    <row r="634" spans="1:29" s="39" customFormat="1" ht="18" customHeight="1" x14ac:dyDescent="0.3">
      <c r="A634" s="43" t="s">
        <v>42</v>
      </c>
      <c r="B634" s="44">
        <f>B633+B632</f>
        <v>225316000.00000003</v>
      </c>
      <c r="C634" s="44">
        <f t="shared" ref="C634:AA634" si="501">C633+C632</f>
        <v>0</v>
      </c>
      <c r="D634" s="44">
        <f t="shared" si="501"/>
        <v>0</v>
      </c>
      <c r="E634" s="44">
        <f t="shared" si="501"/>
        <v>7377573.0300000003</v>
      </c>
      <c r="F634" s="44">
        <f t="shared" si="501"/>
        <v>155842546.41000003</v>
      </c>
      <c r="G634" s="44">
        <f t="shared" si="501"/>
        <v>41662501.600000001</v>
      </c>
      <c r="H634" s="44">
        <f t="shared" si="501"/>
        <v>20051319.010000002</v>
      </c>
      <c r="I634" s="44">
        <f t="shared" si="501"/>
        <v>0</v>
      </c>
      <c r="J634" s="44">
        <f t="shared" si="501"/>
        <v>0</v>
      </c>
      <c r="K634" s="44">
        <f t="shared" si="501"/>
        <v>0</v>
      </c>
      <c r="L634" s="44">
        <f t="shared" si="501"/>
        <v>0</v>
      </c>
      <c r="M634" s="44">
        <f t="shared" si="501"/>
        <v>0</v>
      </c>
      <c r="N634" s="44">
        <f t="shared" si="501"/>
        <v>27561.3</v>
      </c>
      <c r="O634" s="44">
        <f t="shared" si="501"/>
        <v>365513.32</v>
      </c>
      <c r="P634" s="44">
        <f t="shared" si="501"/>
        <v>6984498.4100000001</v>
      </c>
      <c r="Q634" s="44">
        <f t="shared" si="501"/>
        <v>65227969.539999992</v>
      </c>
      <c r="R634" s="44">
        <f t="shared" si="501"/>
        <v>39856545.290000021</v>
      </c>
      <c r="S634" s="44">
        <f t="shared" si="501"/>
        <v>50758031.579999983</v>
      </c>
      <c r="T634" s="44">
        <f t="shared" si="501"/>
        <v>48340665.170000002</v>
      </c>
      <c r="U634" s="44">
        <f t="shared" si="501"/>
        <v>-41229744.059999995</v>
      </c>
      <c r="V634" s="44">
        <f t="shared" si="501"/>
        <v>34551580.489999987</v>
      </c>
      <c r="W634" s="44">
        <f t="shared" si="501"/>
        <v>7219988.2600000016</v>
      </c>
      <c r="X634" s="44">
        <f t="shared" si="501"/>
        <v>-2577728.98</v>
      </c>
      <c r="Y634" s="44">
        <f t="shared" si="501"/>
        <v>15409059.73</v>
      </c>
      <c r="Z634" s="44">
        <f t="shared" si="501"/>
        <v>224933940.04999998</v>
      </c>
      <c r="AA634" s="44">
        <f t="shared" si="501"/>
        <v>382059.95000004768</v>
      </c>
      <c r="AB634" s="45">
        <f t="shared" si="497"/>
        <v>0.99830433724191781</v>
      </c>
      <c r="AC634" s="47"/>
    </row>
    <row r="635" spans="1:29" s="39" customFormat="1" ht="15" customHeight="1" x14ac:dyDescent="0.3">
      <c r="A635" s="36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8"/>
    </row>
    <row r="636" spans="1:29" s="39" customFormat="1" ht="15" customHeight="1" x14ac:dyDescent="0.3">
      <c r="A636" s="36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8"/>
    </row>
    <row r="637" spans="1:29" s="39" customFormat="1" ht="15" customHeight="1" x14ac:dyDescent="0.35">
      <c r="A637" s="40" t="s">
        <v>54</v>
      </c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8"/>
    </row>
    <row r="638" spans="1:29" s="39" customFormat="1" ht="18" customHeight="1" x14ac:dyDescent="0.3">
      <c r="A638" s="41" t="s">
        <v>36</v>
      </c>
      <c r="B638" s="37">
        <f>[1]consoCURRENT!E16958</f>
        <v>0</v>
      </c>
      <c r="C638" s="37">
        <f>[1]consoCURRENT!F16958</f>
        <v>0</v>
      </c>
      <c r="D638" s="37">
        <f>[1]consoCURRENT!G16958</f>
        <v>0</v>
      </c>
      <c r="E638" s="37">
        <f>[1]consoCURRENT!H16958</f>
        <v>0</v>
      </c>
      <c r="F638" s="37">
        <f>[1]consoCURRENT!I16958</f>
        <v>0</v>
      </c>
      <c r="G638" s="37">
        <f>[1]consoCURRENT!J16958</f>
        <v>0</v>
      </c>
      <c r="H638" s="37">
        <f>[1]consoCURRENT!K16958</f>
        <v>0</v>
      </c>
      <c r="I638" s="37">
        <f>[1]consoCURRENT!L16958</f>
        <v>0</v>
      </c>
      <c r="J638" s="37">
        <f>[1]consoCURRENT!M16958</f>
        <v>0</v>
      </c>
      <c r="K638" s="37">
        <f>[1]consoCURRENT!N16958</f>
        <v>0</v>
      </c>
      <c r="L638" s="37">
        <f>[1]consoCURRENT!O16958</f>
        <v>0</v>
      </c>
      <c r="M638" s="37">
        <f>[1]consoCURRENT!P16958</f>
        <v>0</v>
      </c>
      <c r="N638" s="37">
        <f>[1]consoCURRENT!Q16958</f>
        <v>0</v>
      </c>
      <c r="O638" s="37">
        <f>[1]consoCURRENT!R16958</f>
        <v>0</v>
      </c>
      <c r="P638" s="37">
        <f>[1]consoCURRENT!S16958</f>
        <v>0</v>
      </c>
      <c r="Q638" s="37">
        <f>[1]consoCURRENT!T16958</f>
        <v>0</v>
      </c>
      <c r="R638" s="37">
        <f>[1]consoCURRENT!U16958</f>
        <v>0</v>
      </c>
      <c r="S638" s="37">
        <f>[1]consoCURRENT!V16958</f>
        <v>0</v>
      </c>
      <c r="T638" s="37">
        <f>[1]consoCURRENT!W16958</f>
        <v>0</v>
      </c>
      <c r="U638" s="37">
        <f>[1]consoCURRENT!X16958</f>
        <v>0</v>
      </c>
      <c r="V638" s="37">
        <f>[1]consoCURRENT!Y16958</f>
        <v>0</v>
      </c>
      <c r="W638" s="37">
        <f>[1]consoCURRENT!Z16958</f>
        <v>0</v>
      </c>
      <c r="X638" s="37">
        <f>[1]consoCURRENT!AA16958</f>
        <v>0</v>
      </c>
      <c r="Y638" s="37">
        <f>[1]consoCURRENT!AB16958</f>
        <v>0</v>
      </c>
      <c r="Z638" s="37">
        <f>SUM(M638:Y638)</f>
        <v>0</v>
      </c>
      <c r="AA638" s="37">
        <f>B638-Z638</f>
        <v>0</v>
      </c>
      <c r="AB638" s="42"/>
      <c r="AC638" s="38"/>
    </row>
    <row r="639" spans="1:29" s="39" customFormat="1" ht="18" customHeight="1" x14ac:dyDescent="0.3">
      <c r="A639" s="41" t="s">
        <v>37</v>
      </c>
      <c r="B639" s="37">
        <f>[1]consoCURRENT!E17070</f>
        <v>150182000</v>
      </c>
      <c r="C639" s="37">
        <f>[1]consoCURRENT!F17070</f>
        <v>0</v>
      </c>
      <c r="D639" s="37">
        <f>[1]consoCURRENT!G17070</f>
        <v>0</v>
      </c>
      <c r="E639" s="37">
        <f>[1]consoCURRENT!H17070</f>
        <v>881049.99</v>
      </c>
      <c r="F639" s="37">
        <f>[1]consoCURRENT!I17070</f>
        <v>69289026.420000002</v>
      </c>
      <c r="G639" s="37">
        <f>[1]consoCURRENT!J17070</f>
        <v>4112064.29</v>
      </c>
      <c r="H639" s="37">
        <f>[1]consoCURRENT!K17070</f>
        <v>1467314.48</v>
      </c>
      <c r="I639" s="37">
        <f>[1]consoCURRENT!L17070</f>
        <v>0</v>
      </c>
      <c r="J639" s="37">
        <f>[1]consoCURRENT!M17070</f>
        <v>0</v>
      </c>
      <c r="K639" s="37">
        <f>[1]consoCURRENT!N17070</f>
        <v>0</v>
      </c>
      <c r="L639" s="37">
        <f>[1]consoCURRENT!O17070</f>
        <v>0</v>
      </c>
      <c r="M639" s="37">
        <f>[1]consoCURRENT!P17070</f>
        <v>0</v>
      </c>
      <c r="N639" s="37">
        <f>[1]consoCURRENT!Q17070</f>
        <v>39921</v>
      </c>
      <c r="O639" s="37">
        <f>[1]consoCURRENT!R17070</f>
        <v>190553.60000000001</v>
      </c>
      <c r="P639" s="37">
        <f>[1]consoCURRENT!S17070</f>
        <v>650575.39</v>
      </c>
      <c r="Q639" s="37">
        <f>[1]consoCURRENT!T17070</f>
        <v>24241619.210000001</v>
      </c>
      <c r="R639" s="37">
        <f>[1]consoCURRENT!U17070</f>
        <v>39507626</v>
      </c>
      <c r="S639" s="37">
        <f>[1]consoCURRENT!V17070</f>
        <v>5539781.21</v>
      </c>
      <c r="T639" s="37">
        <f>[1]consoCURRENT!W17070</f>
        <v>1912205.43</v>
      </c>
      <c r="U639" s="37">
        <f>[1]consoCURRENT!X17070</f>
        <v>1711994.03</v>
      </c>
      <c r="V639" s="37">
        <f>[1]consoCURRENT!Y17070</f>
        <v>487864.83</v>
      </c>
      <c r="W639" s="37">
        <f>[1]consoCURRENT!Z17070</f>
        <v>109608.47</v>
      </c>
      <c r="X639" s="37">
        <f>[1]consoCURRENT!AA17070</f>
        <v>344681.95</v>
      </c>
      <c r="Y639" s="37">
        <f>[1]consoCURRENT!AB17070</f>
        <v>1013024.06</v>
      </c>
      <c r="Z639" s="37">
        <f t="shared" ref="Z639:Z641" si="502">SUM(M639:Y639)</f>
        <v>75749455.180000007</v>
      </c>
      <c r="AA639" s="37">
        <f t="shared" ref="AA639:AA641" si="503">B639-Z639</f>
        <v>74432544.819999993</v>
      </c>
      <c r="AB639" s="42">
        <f t="shared" ref="AB639:AB644" si="504">Z639/B639</f>
        <v>0.50438438148379972</v>
      </c>
      <c r="AC639" s="38"/>
    </row>
    <row r="640" spans="1:29" s="39" customFormat="1" ht="18" customHeight="1" x14ac:dyDescent="0.3">
      <c r="A640" s="41" t="s">
        <v>38</v>
      </c>
      <c r="B640" s="37">
        <f>[1]consoCURRENT!E17076</f>
        <v>0</v>
      </c>
      <c r="C640" s="37">
        <f>[1]consoCURRENT!F17076</f>
        <v>0</v>
      </c>
      <c r="D640" s="37">
        <f>[1]consoCURRENT!G17076</f>
        <v>0</v>
      </c>
      <c r="E640" s="37">
        <f>[1]consoCURRENT!H17076</f>
        <v>0</v>
      </c>
      <c r="F640" s="37">
        <f>[1]consoCURRENT!I17076</f>
        <v>0</v>
      </c>
      <c r="G640" s="37">
        <f>[1]consoCURRENT!J17076</f>
        <v>0</v>
      </c>
      <c r="H640" s="37">
        <f>[1]consoCURRENT!K17076</f>
        <v>0</v>
      </c>
      <c r="I640" s="37">
        <f>[1]consoCURRENT!L17076</f>
        <v>0</v>
      </c>
      <c r="J640" s="37">
        <f>[1]consoCURRENT!M17076</f>
        <v>0</v>
      </c>
      <c r="K640" s="37">
        <f>[1]consoCURRENT!N17076</f>
        <v>0</v>
      </c>
      <c r="L640" s="37">
        <f>[1]consoCURRENT!O17076</f>
        <v>0</v>
      </c>
      <c r="M640" s="37">
        <f>[1]consoCURRENT!P17076</f>
        <v>0</v>
      </c>
      <c r="N640" s="37">
        <f>[1]consoCURRENT!Q17076</f>
        <v>0</v>
      </c>
      <c r="O640" s="37">
        <f>[1]consoCURRENT!R17076</f>
        <v>0</v>
      </c>
      <c r="P640" s="37">
        <f>[1]consoCURRENT!S17076</f>
        <v>0</v>
      </c>
      <c r="Q640" s="37">
        <f>[1]consoCURRENT!T17076</f>
        <v>0</v>
      </c>
      <c r="R640" s="37">
        <f>[1]consoCURRENT!U17076</f>
        <v>0</v>
      </c>
      <c r="S640" s="37">
        <f>[1]consoCURRENT!V17076</f>
        <v>0</v>
      </c>
      <c r="T640" s="37">
        <f>[1]consoCURRENT!W17076</f>
        <v>0</v>
      </c>
      <c r="U640" s="37">
        <f>[1]consoCURRENT!X17076</f>
        <v>0</v>
      </c>
      <c r="V640" s="37">
        <f>[1]consoCURRENT!Y17076</f>
        <v>0</v>
      </c>
      <c r="W640" s="37">
        <f>[1]consoCURRENT!Z17076</f>
        <v>0</v>
      </c>
      <c r="X640" s="37">
        <f>[1]consoCURRENT!AA17076</f>
        <v>0</v>
      </c>
      <c r="Y640" s="37">
        <f>[1]consoCURRENT!AB17076</f>
        <v>0</v>
      </c>
      <c r="Z640" s="37">
        <f t="shared" si="502"/>
        <v>0</v>
      </c>
      <c r="AA640" s="37">
        <f t="shared" si="503"/>
        <v>0</v>
      </c>
      <c r="AB640" s="42"/>
      <c r="AC640" s="38"/>
    </row>
    <row r="641" spans="1:29" s="39" customFormat="1" ht="18" customHeight="1" x14ac:dyDescent="0.3">
      <c r="A641" s="41" t="s">
        <v>39</v>
      </c>
      <c r="B641" s="37">
        <f>[1]consoCURRENT!E17105</f>
        <v>0</v>
      </c>
      <c r="C641" s="37">
        <f>[1]consoCURRENT!F17105</f>
        <v>0</v>
      </c>
      <c r="D641" s="37">
        <f>[1]consoCURRENT!G17105</f>
        <v>0</v>
      </c>
      <c r="E641" s="37">
        <f>[1]consoCURRENT!H17105</f>
        <v>0</v>
      </c>
      <c r="F641" s="37">
        <f>[1]consoCURRENT!I17105</f>
        <v>0</v>
      </c>
      <c r="G641" s="37">
        <f>[1]consoCURRENT!J17105</f>
        <v>0</v>
      </c>
      <c r="H641" s="37">
        <f>[1]consoCURRENT!K17105</f>
        <v>0</v>
      </c>
      <c r="I641" s="37">
        <f>[1]consoCURRENT!L17105</f>
        <v>0</v>
      </c>
      <c r="J641" s="37">
        <f>[1]consoCURRENT!M17105</f>
        <v>0</v>
      </c>
      <c r="K641" s="37">
        <f>[1]consoCURRENT!N17105</f>
        <v>0</v>
      </c>
      <c r="L641" s="37">
        <f>[1]consoCURRENT!O17105</f>
        <v>0</v>
      </c>
      <c r="M641" s="37">
        <f>[1]consoCURRENT!P17105</f>
        <v>0</v>
      </c>
      <c r="N641" s="37">
        <f>[1]consoCURRENT!Q17105</f>
        <v>0</v>
      </c>
      <c r="O641" s="37">
        <f>[1]consoCURRENT!R17105</f>
        <v>0</v>
      </c>
      <c r="P641" s="37">
        <f>[1]consoCURRENT!S17105</f>
        <v>0</v>
      </c>
      <c r="Q641" s="37">
        <f>[1]consoCURRENT!T17105</f>
        <v>0</v>
      </c>
      <c r="R641" s="37">
        <f>[1]consoCURRENT!U17105</f>
        <v>0</v>
      </c>
      <c r="S641" s="37">
        <f>[1]consoCURRENT!V17105</f>
        <v>0</v>
      </c>
      <c r="T641" s="37">
        <f>[1]consoCURRENT!W17105</f>
        <v>0</v>
      </c>
      <c r="U641" s="37">
        <f>[1]consoCURRENT!X17105</f>
        <v>0</v>
      </c>
      <c r="V641" s="37">
        <f>[1]consoCURRENT!Y17105</f>
        <v>0</v>
      </c>
      <c r="W641" s="37">
        <f>[1]consoCURRENT!Z17105</f>
        <v>0</v>
      </c>
      <c r="X641" s="37">
        <f>[1]consoCURRENT!AA17105</f>
        <v>0</v>
      </c>
      <c r="Y641" s="37">
        <f>[1]consoCURRENT!AB17105</f>
        <v>0</v>
      </c>
      <c r="Z641" s="37">
        <f t="shared" si="502"/>
        <v>0</v>
      </c>
      <c r="AA641" s="37">
        <f t="shared" si="503"/>
        <v>0</v>
      </c>
      <c r="AB641" s="42"/>
      <c r="AC641" s="38"/>
    </row>
    <row r="642" spans="1:29" s="39" customFormat="1" ht="18" customHeight="1" x14ac:dyDescent="0.3">
      <c r="A642" s="43" t="s">
        <v>40</v>
      </c>
      <c r="B642" s="44">
        <f>SUM(B638:B641)</f>
        <v>150182000</v>
      </c>
      <c r="C642" s="44">
        <f t="shared" ref="C642:AA642" si="505">SUM(C638:C641)</f>
        <v>0</v>
      </c>
      <c r="D642" s="44">
        <f t="shared" si="505"/>
        <v>0</v>
      </c>
      <c r="E642" s="44">
        <f t="shared" si="505"/>
        <v>881049.99</v>
      </c>
      <c r="F642" s="44">
        <f t="shared" si="505"/>
        <v>69289026.420000002</v>
      </c>
      <c r="G642" s="44">
        <f t="shared" si="505"/>
        <v>4112064.29</v>
      </c>
      <c r="H642" s="44">
        <f t="shared" si="505"/>
        <v>1467314.48</v>
      </c>
      <c r="I642" s="44">
        <f t="shared" si="505"/>
        <v>0</v>
      </c>
      <c r="J642" s="44">
        <f t="shared" si="505"/>
        <v>0</v>
      </c>
      <c r="K642" s="44">
        <f t="shared" si="505"/>
        <v>0</v>
      </c>
      <c r="L642" s="44">
        <f t="shared" si="505"/>
        <v>0</v>
      </c>
      <c r="M642" s="44">
        <f t="shared" si="505"/>
        <v>0</v>
      </c>
      <c r="N642" s="44">
        <f t="shared" si="505"/>
        <v>39921</v>
      </c>
      <c r="O642" s="44">
        <f t="shared" si="505"/>
        <v>190553.60000000001</v>
      </c>
      <c r="P642" s="44">
        <f t="shared" si="505"/>
        <v>650575.39</v>
      </c>
      <c r="Q642" s="44">
        <f t="shared" si="505"/>
        <v>24241619.210000001</v>
      </c>
      <c r="R642" s="44">
        <f t="shared" si="505"/>
        <v>39507626</v>
      </c>
      <c r="S642" s="44">
        <f t="shared" si="505"/>
        <v>5539781.21</v>
      </c>
      <c r="T642" s="44">
        <f t="shared" si="505"/>
        <v>1912205.43</v>
      </c>
      <c r="U642" s="44">
        <f t="shared" si="505"/>
        <v>1711994.03</v>
      </c>
      <c r="V642" s="44">
        <f t="shared" si="505"/>
        <v>487864.83</v>
      </c>
      <c r="W642" s="44">
        <f t="shared" si="505"/>
        <v>109608.47</v>
      </c>
      <c r="X642" s="44">
        <f t="shared" si="505"/>
        <v>344681.95</v>
      </c>
      <c r="Y642" s="44">
        <f t="shared" si="505"/>
        <v>1013024.06</v>
      </c>
      <c r="Z642" s="44">
        <f t="shared" si="505"/>
        <v>75749455.180000007</v>
      </c>
      <c r="AA642" s="44">
        <f t="shared" si="505"/>
        <v>74432544.819999993</v>
      </c>
      <c r="AB642" s="45">
        <f t="shared" si="504"/>
        <v>0.50438438148379972</v>
      </c>
      <c r="AC642" s="38"/>
    </row>
    <row r="643" spans="1:29" s="39" customFormat="1" ht="18" customHeight="1" x14ac:dyDescent="0.3">
      <c r="A643" s="46" t="s">
        <v>41</v>
      </c>
      <c r="B643" s="37">
        <f>[1]consoCURRENT!E17109</f>
        <v>0</v>
      </c>
      <c r="C643" s="37">
        <f>[1]consoCURRENT!F17109</f>
        <v>0</v>
      </c>
      <c r="D643" s="37">
        <f>[1]consoCURRENT!G17109</f>
        <v>0</v>
      </c>
      <c r="E643" s="37">
        <f>[1]consoCURRENT!H17109</f>
        <v>0</v>
      </c>
      <c r="F643" s="37">
        <f>[1]consoCURRENT!I17109</f>
        <v>0</v>
      </c>
      <c r="G643" s="37">
        <f>[1]consoCURRENT!J17109</f>
        <v>0</v>
      </c>
      <c r="H643" s="37">
        <f>[1]consoCURRENT!K17109</f>
        <v>0</v>
      </c>
      <c r="I643" s="37">
        <f>[1]consoCURRENT!L17109</f>
        <v>0</v>
      </c>
      <c r="J643" s="37">
        <f>[1]consoCURRENT!M17109</f>
        <v>0</v>
      </c>
      <c r="K643" s="37">
        <f>[1]consoCURRENT!N17109</f>
        <v>0</v>
      </c>
      <c r="L643" s="37">
        <f>[1]consoCURRENT!O17109</f>
        <v>0</v>
      </c>
      <c r="M643" s="37">
        <f>[1]consoCURRENT!P17109</f>
        <v>0</v>
      </c>
      <c r="N643" s="37">
        <f>[1]consoCURRENT!Q17109</f>
        <v>0</v>
      </c>
      <c r="O643" s="37">
        <f>[1]consoCURRENT!R17109</f>
        <v>0</v>
      </c>
      <c r="P643" s="37">
        <f>[1]consoCURRENT!S17109</f>
        <v>0</v>
      </c>
      <c r="Q643" s="37">
        <f>[1]consoCURRENT!T17109</f>
        <v>0</v>
      </c>
      <c r="R643" s="37">
        <f>[1]consoCURRENT!U17109</f>
        <v>0</v>
      </c>
      <c r="S643" s="37">
        <f>[1]consoCURRENT!V17109</f>
        <v>0</v>
      </c>
      <c r="T643" s="37">
        <f>[1]consoCURRENT!W17109</f>
        <v>0</v>
      </c>
      <c r="U643" s="37">
        <f>[1]consoCURRENT!X17109</f>
        <v>0</v>
      </c>
      <c r="V643" s="37">
        <f>[1]consoCURRENT!Y17109</f>
        <v>0</v>
      </c>
      <c r="W643" s="37">
        <f>[1]consoCURRENT!Z17109</f>
        <v>0</v>
      </c>
      <c r="X643" s="37">
        <f>[1]consoCURRENT!AA17109</f>
        <v>0</v>
      </c>
      <c r="Y643" s="37">
        <f>[1]consoCURRENT!AB17109</f>
        <v>0</v>
      </c>
      <c r="Z643" s="37">
        <f t="shared" ref="Z643" si="506">SUM(M643:Y643)</f>
        <v>0</v>
      </c>
      <c r="AA643" s="37">
        <f t="shared" ref="AA643" si="507">B643-Z643</f>
        <v>0</v>
      </c>
      <c r="AB643" s="42"/>
      <c r="AC643" s="38"/>
    </row>
    <row r="644" spans="1:29" s="39" customFormat="1" ht="18" customHeight="1" x14ac:dyDescent="0.3">
      <c r="A644" s="43" t="s">
        <v>42</v>
      </c>
      <c r="B644" s="44">
        <f>B643+B642</f>
        <v>150182000</v>
      </c>
      <c r="C644" s="44">
        <f t="shared" ref="C644:AA644" si="508">C643+C642</f>
        <v>0</v>
      </c>
      <c r="D644" s="44">
        <f t="shared" si="508"/>
        <v>0</v>
      </c>
      <c r="E644" s="44">
        <f t="shared" si="508"/>
        <v>881049.99</v>
      </c>
      <c r="F644" s="44">
        <f t="shared" si="508"/>
        <v>69289026.420000002</v>
      </c>
      <c r="G644" s="44">
        <f t="shared" si="508"/>
        <v>4112064.29</v>
      </c>
      <c r="H644" s="44">
        <f t="shared" si="508"/>
        <v>1467314.48</v>
      </c>
      <c r="I644" s="44">
        <f t="shared" si="508"/>
        <v>0</v>
      </c>
      <c r="J644" s="44">
        <f t="shared" si="508"/>
        <v>0</v>
      </c>
      <c r="K644" s="44">
        <f t="shared" si="508"/>
        <v>0</v>
      </c>
      <c r="L644" s="44">
        <f t="shared" si="508"/>
        <v>0</v>
      </c>
      <c r="M644" s="44">
        <f t="shared" si="508"/>
        <v>0</v>
      </c>
      <c r="N644" s="44">
        <f t="shared" si="508"/>
        <v>39921</v>
      </c>
      <c r="O644" s="44">
        <f t="shared" si="508"/>
        <v>190553.60000000001</v>
      </c>
      <c r="P644" s="44">
        <f t="shared" si="508"/>
        <v>650575.39</v>
      </c>
      <c r="Q644" s="44">
        <f t="shared" si="508"/>
        <v>24241619.210000001</v>
      </c>
      <c r="R644" s="44">
        <f t="shared" si="508"/>
        <v>39507626</v>
      </c>
      <c r="S644" s="44">
        <f t="shared" si="508"/>
        <v>5539781.21</v>
      </c>
      <c r="T644" s="44">
        <f t="shared" si="508"/>
        <v>1912205.43</v>
      </c>
      <c r="U644" s="44">
        <f t="shared" si="508"/>
        <v>1711994.03</v>
      </c>
      <c r="V644" s="44">
        <f t="shared" si="508"/>
        <v>487864.83</v>
      </c>
      <c r="W644" s="44">
        <f t="shared" si="508"/>
        <v>109608.47</v>
      </c>
      <c r="X644" s="44">
        <f t="shared" si="508"/>
        <v>344681.95</v>
      </c>
      <c r="Y644" s="44">
        <f t="shared" si="508"/>
        <v>1013024.06</v>
      </c>
      <c r="Z644" s="44">
        <f t="shared" si="508"/>
        <v>75749455.180000007</v>
      </c>
      <c r="AA644" s="44">
        <f t="shared" si="508"/>
        <v>74432544.819999993</v>
      </c>
      <c r="AB644" s="45">
        <f t="shared" si="504"/>
        <v>0.50438438148379972</v>
      </c>
      <c r="AC644" s="47"/>
    </row>
    <row r="645" spans="1:29" s="39" customFormat="1" ht="15" customHeight="1" x14ac:dyDescent="0.3">
      <c r="A645" s="36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8"/>
    </row>
    <row r="646" spans="1:29" s="39" customFormat="1" ht="15" customHeight="1" x14ac:dyDescent="0.3">
      <c r="A646" s="36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8"/>
    </row>
    <row r="647" spans="1:29" s="39" customFormat="1" ht="15" customHeight="1" x14ac:dyDescent="0.35">
      <c r="A647" s="40" t="s">
        <v>55</v>
      </c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8"/>
    </row>
    <row r="648" spans="1:29" s="39" customFormat="1" ht="18" customHeight="1" x14ac:dyDescent="0.3">
      <c r="A648" s="41" t="s">
        <v>36</v>
      </c>
      <c r="B648" s="37">
        <f>[1]consoCURRENT!E17169</f>
        <v>0</v>
      </c>
      <c r="C648" s="37">
        <f>[1]consoCURRENT!F17169</f>
        <v>0</v>
      </c>
      <c r="D648" s="37">
        <f>[1]consoCURRENT!G17169</f>
        <v>0</v>
      </c>
      <c r="E648" s="37">
        <f>[1]consoCURRENT!H17169</f>
        <v>0</v>
      </c>
      <c r="F648" s="37">
        <f>[1]consoCURRENT!I17169</f>
        <v>0</v>
      </c>
      <c r="G648" s="37">
        <f>[1]consoCURRENT!J17169</f>
        <v>0</v>
      </c>
      <c r="H648" s="37">
        <f>[1]consoCURRENT!K17169</f>
        <v>0</v>
      </c>
      <c r="I648" s="37">
        <f>[1]consoCURRENT!L17169</f>
        <v>0</v>
      </c>
      <c r="J648" s="37">
        <f>[1]consoCURRENT!M17169</f>
        <v>0</v>
      </c>
      <c r="K648" s="37">
        <f>[1]consoCURRENT!N17169</f>
        <v>0</v>
      </c>
      <c r="L648" s="37">
        <f>[1]consoCURRENT!O17169</f>
        <v>0</v>
      </c>
      <c r="M648" s="37">
        <f>[1]consoCURRENT!P17169</f>
        <v>0</v>
      </c>
      <c r="N648" s="37">
        <f>[1]consoCURRENT!Q17169</f>
        <v>0</v>
      </c>
      <c r="O648" s="37">
        <f>[1]consoCURRENT!R17169</f>
        <v>0</v>
      </c>
      <c r="P648" s="37">
        <f>[1]consoCURRENT!S17169</f>
        <v>0</v>
      </c>
      <c r="Q648" s="37">
        <f>[1]consoCURRENT!T17169</f>
        <v>0</v>
      </c>
      <c r="R648" s="37">
        <f>[1]consoCURRENT!U17169</f>
        <v>0</v>
      </c>
      <c r="S648" s="37">
        <f>[1]consoCURRENT!V17169</f>
        <v>0</v>
      </c>
      <c r="T648" s="37">
        <f>[1]consoCURRENT!W17169</f>
        <v>0</v>
      </c>
      <c r="U648" s="37">
        <f>[1]consoCURRENT!X17169</f>
        <v>0</v>
      </c>
      <c r="V648" s="37">
        <f>[1]consoCURRENT!Y17169</f>
        <v>0</v>
      </c>
      <c r="W648" s="37">
        <f>[1]consoCURRENT!Z17169</f>
        <v>0</v>
      </c>
      <c r="X648" s="37">
        <f>[1]consoCURRENT!AA17169</f>
        <v>0</v>
      </c>
      <c r="Y648" s="37">
        <f>[1]consoCURRENT!AB17169</f>
        <v>0</v>
      </c>
      <c r="Z648" s="37">
        <f>SUM(M648:Y648)</f>
        <v>0</v>
      </c>
      <c r="AA648" s="37">
        <f>B648-Z648</f>
        <v>0</v>
      </c>
      <c r="AB648" s="42"/>
      <c r="AC648" s="38"/>
    </row>
    <row r="649" spans="1:29" s="39" customFormat="1" ht="18" customHeight="1" x14ac:dyDescent="0.3">
      <c r="A649" s="41" t="s">
        <v>37</v>
      </c>
      <c r="B649" s="37">
        <f>[1]consoCURRENT!E17281</f>
        <v>200510000</v>
      </c>
      <c r="C649" s="37">
        <f>[1]consoCURRENT!F17281</f>
        <v>0</v>
      </c>
      <c r="D649" s="37">
        <f>[1]consoCURRENT!G17281</f>
        <v>0</v>
      </c>
      <c r="E649" s="37">
        <f>[1]consoCURRENT!H17281</f>
        <v>63148.81</v>
      </c>
      <c r="F649" s="37">
        <f>[1]consoCURRENT!I17281</f>
        <v>51467192.960000008</v>
      </c>
      <c r="G649" s="37">
        <f>[1]consoCURRENT!J17281</f>
        <v>86460656.609999999</v>
      </c>
      <c r="H649" s="37">
        <f>[1]consoCURRENT!K17281</f>
        <v>62519001.619999997</v>
      </c>
      <c r="I649" s="37">
        <f>[1]consoCURRENT!L17281</f>
        <v>0</v>
      </c>
      <c r="J649" s="37">
        <f>[1]consoCURRENT!M17281</f>
        <v>0</v>
      </c>
      <c r="K649" s="37">
        <f>[1]consoCURRENT!N17281</f>
        <v>0</v>
      </c>
      <c r="L649" s="37">
        <f>[1]consoCURRENT!O17281</f>
        <v>0</v>
      </c>
      <c r="M649" s="37">
        <f>[1]consoCURRENT!P17281</f>
        <v>0</v>
      </c>
      <c r="N649" s="37">
        <f>[1]consoCURRENT!Q17281</f>
        <v>58148.81</v>
      </c>
      <c r="O649" s="37">
        <f>[1]consoCURRENT!R17281</f>
        <v>5000</v>
      </c>
      <c r="P649" s="37">
        <f>[1]consoCURRENT!S17281</f>
        <v>0</v>
      </c>
      <c r="Q649" s="37">
        <f>[1]consoCURRENT!T17281</f>
        <v>87688.42</v>
      </c>
      <c r="R649" s="37">
        <f>[1]consoCURRENT!U17281</f>
        <v>2600140</v>
      </c>
      <c r="S649" s="37">
        <f>[1]consoCURRENT!V17281</f>
        <v>48779364.540000007</v>
      </c>
      <c r="T649" s="37">
        <f>[1]consoCURRENT!W17281</f>
        <v>7783791</v>
      </c>
      <c r="U649" s="37">
        <f>[1]consoCURRENT!X17281</f>
        <v>38951279.259999998</v>
      </c>
      <c r="V649" s="37">
        <f>[1]consoCURRENT!Y17281</f>
        <v>39725586.350000001</v>
      </c>
      <c r="W649" s="37">
        <f>[1]consoCURRENT!Z17281</f>
        <v>1451917.35</v>
      </c>
      <c r="X649" s="37">
        <f>[1]consoCURRENT!AA17281</f>
        <v>754450.87</v>
      </c>
      <c r="Y649" s="37">
        <f>[1]consoCURRENT!AB17281</f>
        <v>60312633.399999999</v>
      </c>
      <c r="Z649" s="37">
        <f t="shared" ref="Z649:Z651" si="509">SUM(M649:Y649)</f>
        <v>200510000</v>
      </c>
      <c r="AA649" s="37">
        <f t="shared" ref="AA649:AA651" si="510">B649-Z649</f>
        <v>0</v>
      </c>
      <c r="AB649" s="42">
        <f t="shared" ref="AB649:AB654" si="511">Z649/B649</f>
        <v>1</v>
      </c>
      <c r="AC649" s="38"/>
    </row>
    <row r="650" spans="1:29" s="39" customFormat="1" ht="18" customHeight="1" x14ac:dyDescent="0.3">
      <c r="A650" s="41" t="s">
        <v>38</v>
      </c>
      <c r="B650" s="37">
        <f>[1]consoCURRENT!E17287</f>
        <v>0</v>
      </c>
      <c r="C650" s="37">
        <f>[1]consoCURRENT!F17287</f>
        <v>0</v>
      </c>
      <c r="D650" s="37">
        <f>[1]consoCURRENT!G17287</f>
        <v>0</v>
      </c>
      <c r="E650" s="37">
        <f>[1]consoCURRENT!H17287</f>
        <v>0</v>
      </c>
      <c r="F650" s="37">
        <f>[1]consoCURRENT!I17287</f>
        <v>0</v>
      </c>
      <c r="G650" s="37">
        <f>[1]consoCURRENT!J17287</f>
        <v>0</v>
      </c>
      <c r="H650" s="37">
        <f>[1]consoCURRENT!K17287</f>
        <v>0</v>
      </c>
      <c r="I650" s="37">
        <f>[1]consoCURRENT!L17287</f>
        <v>0</v>
      </c>
      <c r="J650" s="37">
        <f>[1]consoCURRENT!M17287</f>
        <v>0</v>
      </c>
      <c r="K650" s="37">
        <f>[1]consoCURRENT!N17287</f>
        <v>0</v>
      </c>
      <c r="L650" s="37">
        <f>[1]consoCURRENT!O17287</f>
        <v>0</v>
      </c>
      <c r="M650" s="37">
        <f>[1]consoCURRENT!P17287</f>
        <v>0</v>
      </c>
      <c r="N650" s="37">
        <f>[1]consoCURRENT!Q17287</f>
        <v>0</v>
      </c>
      <c r="O650" s="37">
        <f>[1]consoCURRENT!R17287</f>
        <v>0</v>
      </c>
      <c r="P650" s="37">
        <f>[1]consoCURRENT!S17287</f>
        <v>0</v>
      </c>
      <c r="Q650" s="37">
        <f>[1]consoCURRENT!T17287</f>
        <v>0</v>
      </c>
      <c r="R650" s="37">
        <f>[1]consoCURRENT!U17287</f>
        <v>0</v>
      </c>
      <c r="S650" s="37">
        <f>[1]consoCURRENT!V17287</f>
        <v>0</v>
      </c>
      <c r="T650" s="37">
        <f>[1]consoCURRENT!W17287</f>
        <v>0</v>
      </c>
      <c r="U650" s="37">
        <f>[1]consoCURRENT!X17287</f>
        <v>0</v>
      </c>
      <c r="V650" s="37">
        <f>[1]consoCURRENT!Y17287</f>
        <v>0</v>
      </c>
      <c r="W650" s="37">
        <f>[1]consoCURRENT!Z17287</f>
        <v>0</v>
      </c>
      <c r="X650" s="37">
        <f>[1]consoCURRENT!AA17287</f>
        <v>0</v>
      </c>
      <c r="Y650" s="37">
        <f>[1]consoCURRENT!AB17287</f>
        <v>0</v>
      </c>
      <c r="Z650" s="37">
        <f t="shared" si="509"/>
        <v>0</v>
      </c>
      <c r="AA650" s="37">
        <f t="shared" si="510"/>
        <v>0</v>
      </c>
      <c r="AB650" s="42"/>
      <c r="AC650" s="38"/>
    </row>
    <row r="651" spans="1:29" s="39" customFormat="1" ht="18" customHeight="1" x14ac:dyDescent="0.3">
      <c r="A651" s="41" t="s">
        <v>39</v>
      </c>
      <c r="B651" s="37">
        <f>[1]consoCURRENT!E17316</f>
        <v>0</v>
      </c>
      <c r="C651" s="37">
        <f>[1]consoCURRENT!F17316</f>
        <v>0</v>
      </c>
      <c r="D651" s="37">
        <f>[1]consoCURRENT!G17316</f>
        <v>0</v>
      </c>
      <c r="E651" s="37">
        <f>[1]consoCURRENT!H17316</f>
        <v>0</v>
      </c>
      <c r="F651" s="37">
        <f>[1]consoCURRENT!I17316</f>
        <v>0</v>
      </c>
      <c r="G651" s="37">
        <f>[1]consoCURRENT!J17316</f>
        <v>0</v>
      </c>
      <c r="H651" s="37">
        <f>[1]consoCURRENT!K17316</f>
        <v>0</v>
      </c>
      <c r="I651" s="37">
        <f>[1]consoCURRENT!L17316</f>
        <v>0</v>
      </c>
      <c r="J651" s="37">
        <f>[1]consoCURRENT!M17316</f>
        <v>0</v>
      </c>
      <c r="K651" s="37">
        <f>[1]consoCURRENT!N17316</f>
        <v>0</v>
      </c>
      <c r="L651" s="37">
        <f>[1]consoCURRENT!O17316</f>
        <v>0</v>
      </c>
      <c r="M651" s="37">
        <f>[1]consoCURRENT!P17316</f>
        <v>0</v>
      </c>
      <c r="N651" s="37">
        <f>[1]consoCURRENT!Q17316</f>
        <v>0</v>
      </c>
      <c r="O651" s="37">
        <f>[1]consoCURRENT!R17316</f>
        <v>0</v>
      </c>
      <c r="P651" s="37">
        <f>[1]consoCURRENT!S17316</f>
        <v>0</v>
      </c>
      <c r="Q651" s="37">
        <f>[1]consoCURRENT!T17316</f>
        <v>0</v>
      </c>
      <c r="R651" s="37">
        <f>[1]consoCURRENT!U17316</f>
        <v>0</v>
      </c>
      <c r="S651" s="37">
        <f>[1]consoCURRENT!V17316</f>
        <v>0</v>
      </c>
      <c r="T651" s="37">
        <f>[1]consoCURRENT!W17316</f>
        <v>0</v>
      </c>
      <c r="U651" s="37">
        <f>[1]consoCURRENT!X17316</f>
        <v>0</v>
      </c>
      <c r="V651" s="37">
        <f>[1]consoCURRENT!Y17316</f>
        <v>0</v>
      </c>
      <c r="W651" s="37">
        <f>[1]consoCURRENT!Z17316</f>
        <v>0</v>
      </c>
      <c r="X651" s="37">
        <f>[1]consoCURRENT!AA17316</f>
        <v>0</v>
      </c>
      <c r="Y651" s="37">
        <f>[1]consoCURRENT!AB17316</f>
        <v>0</v>
      </c>
      <c r="Z651" s="37">
        <f t="shared" si="509"/>
        <v>0</v>
      </c>
      <c r="AA651" s="37">
        <f t="shared" si="510"/>
        <v>0</v>
      </c>
      <c r="AB651" s="42"/>
      <c r="AC651" s="38"/>
    </row>
    <row r="652" spans="1:29" s="39" customFormat="1" ht="18" customHeight="1" x14ac:dyDescent="0.3">
      <c r="A652" s="43" t="s">
        <v>40</v>
      </c>
      <c r="B652" s="44">
        <f>SUM(B648:B651)</f>
        <v>200510000</v>
      </c>
      <c r="C652" s="44">
        <f t="shared" ref="C652:AA652" si="512">SUM(C648:C651)</f>
        <v>0</v>
      </c>
      <c r="D652" s="44">
        <f t="shared" si="512"/>
        <v>0</v>
      </c>
      <c r="E652" s="44">
        <f t="shared" si="512"/>
        <v>63148.81</v>
      </c>
      <c r="F652" s="44">
        <f t="shared" si="512"/>
        <v>51467192.960000008</v>
      </c>
      <c r="G652" s="44">
        <f t="shared" si="512"/>
        <v>86460656.609999999</v>
      </c>
      <c r="H652" s="44">
        <f t="shared" si="512"/>
        <v>62519001.619999997</v>
      </c>
      <c r="I652" s="44">
        <f t="shared" si="512"/>
        <v>0</v>
      </c>
      <c r="J652" s="44">
        <f t="shared" si="512"/>
        <v>0</v>
      </c>
      <c r="K652" s="44">
        <f t="shared" si="512"/>
        <v>0</v>
      </c>
      <c r="L652" s="44">
        <f t="shared" si="512"/>
        <v>0</v>
      </c>
      <c r="M652" s="44">
        <f t="shared" si="512"/>
        <v>0</v>
      </c>
      <c r="N652" s="44">
        <f t="shared" si="512"/>
        <v>58148.81</v>
      </c>
      <c r="O652" s="44">
        <f t="shared" si="512"/>
        <v>5000</v>
      </c>
      <c r="P652" s="44">
        <f t="shared" si="512"/>
        <v>0</v>
      </c>
      <c r="Q652" s="44">
        <f t="shared" si="512"/>
        <v>87688.42</v>
      </c>
      <c r="R652" s="44">
        <f t="shared" si="512"/>
        <v>2600140</v>
      </c>
      <c r="S652" s="44">
        <f t="shared" si="512"/>
        <v>48779364.540000007</v>
      </c>
      <c r="T652" s="44">
        <f t="shared" si="512"/>
        <v>7783791</v>
      </c>
      <c r="U652" s="44">
        <f t="shared" si="512"/>
        <v>38951279.259999998</v>
      </c>
      <c r="V652" s="44">
        <f t="shared" si="512"/>
        <v>39725586.350000001</v>
      </c>
      <c r="W652" s="44">
        <f t="shared" si="512"/>
        <v>1451917.35</v>
      </c>
      <c r="X652" s="44">
        <f t="shared" si="512"/>
        <v>754450.87</v>
      </c>
      <c r="Y652" s="44">
        <f t="shared" si="512"/>
        <v>60312633.399999999</v>
      </c>
      <c r="Z652" s="44">
        <f t="shared" si="512"/>
        <v>200510000</v>
      </c>
      <c r="AA652" s="44">
        <f t="shared" si="512"/>
        <v>0</v>
      </c>
      <c r="AB652" s="45">
        <f t="shared" si="511"/>
        <v>1</v>
      </c>
      <c r="AC652" s="38"/>
    </row>
    <row r="653" spans="1:29" s="39" customFormat="1" ht="18" customHeight="1" x14ac:dyDescent="0.3">
      <c r="A653" s="46" t="s">
        <v>41</v>
      </c>
      <c r="B653" s="37">
        <f>[1]consoCURRENT!E17320</f>
        <v>0</v>
      </c>
      <c r="C653" s="37">
        <f>[1]consoCURRENT!F17320</f>
        <v>0</v>
      </c>
      <c r="D653" s="37">
        <f>[1]consoCURRENT!G17320</f>
        <v>0</v>
      </c>
      <c r="E653" s="37">
        <f>[1]consoCURRENT!H17320</f>
        <v>0</v>
      </c>
      <c r="F653" s="37">
        <f>[1]consoCURRENT!I17320</f>
        <v>0</v>
      </c>
      <c r="G653" s="37">
        <f>[1]consoCURRENT!J17320</f>
        <v>0</v>
      </c>
      <c r="H653" s="37">
        <f>[1]consoCURRENT!K17320</f>
        <v>0</v>
      </c>
      <c r="I653" s="37">
        <f>[1]consoCURRENT!L17320</f>
        <v>0</v>
      </c>
      <c r="J653" s="37">
        <f>[1]consoCURRENT!M17320</f>
        <v>0</v>
      </c>
      <c r="K653" s="37">
        <f>[1]consoCURRENT!N17320</f>
        <v>0</v>
      </c>
      <c r="L653" s="37">
        <f>[1]consoCURRENT!O17320</f>
        <v>0</v>
      </c>
      <c r="M653" s="37">
        <f>[1]consoCURRENT!P17320</f>
        <v>0</v>
      </c>
      <c r="N653" s="37">
        <f>[1]consoCURRENT!Q17320</f>
        <v>0</v>
      </c>
      <c r="O653" s="37">
        <f>[1]consoCURRENT!R17320</f>
        <v>0</v>
      </c>
      <c r="P653" s="37">
        <f>[1]consoCURRENT!S17320</f>
        <v>0</v>
      </c>
      <c r="Q653" s="37">
        <f>[1]consoCURRENT!T17320</f>
        <v>0</v>
      </c>
      <c r="R653" s="37">
        <f>[1]consoCURRENT!U17320</f>
        <v>0</v>
      </c>
      <c r="S653" s="37">
        <f>[1]consoCURRENT!V17320</f>
        <v>0</v>
      </c>
      <c r="T653" s="37">
        <f>[1]consoCURRENT!W17320</f>
        <v>0</v>
      </c>
      <c r="U653" s="37">
        <f>[1]consoCURRENT!X17320</f>
        <v>0</v>
      </c>
      <c r="V653" s="37">
        <f>[1]consoCURRENT!Y17320</f>
        <v>0</v>
      </c>
      <c r="W653" s="37">
        <f>[1]consoCURRENT!Z17320</f>
        <v>0</v>
      </c>
      <c r="X653" s="37">
        <f>[1]consoCURRENT!AA17320</f>
        <v>0</v>
      </c>
      <c r="Y653" s="37">
        <f>[1]consoCURRENT!AB17320</f>
        <v>0</v>
      </c>
      <c r="Z653" s="37">
        <f t="shared" ref="Z653" si="513">SUM(M653:Y653)</f>
        <v>0</v>
      </c>
      <c r="AA653" s="37">
        <f t="shared" ref="AA653" si="514">B653-Z653</f>
        <v>0</v>
      </c>
      <c r="AB653" s="42"/>
      <c r="AC653" s="38"/>
    </row>
    <row r="654" spans="1:29" s="39" customFormat="1" ht="18" customHeight="1" x14ac:dyDescent="0.3">
      <c r="A654" s="43" t="s">
        <v>42</v>
      </c>
      <c r="B654" s="44">
        <f>B653+B652</f>
        <v>200510000</v>
      </c>
      <c r="C654" s="44">
        <f t="shared" ref="C654:AA654" si="515">C653+C652</f>
        <v>0</v>
      </c>
      <c r="D654" s="44">
        <f t="shared" si="515"/>
        <v>0</v>
      </c>
      <c r="E654" s="44">
        <f t="shared" si="515"/>
        <v>63148.81</v>
      </c>
      <c r="F654" s="44">
        <f t="shared" si="515"/>
        <v>51467192.960000008</v>
      </c>
      <c r="G654" s="44">
        <f t="shared" si="515"/>
        <v>86460656.609999999</v>
      </c>
      <c r="H654" s="44">
        <f t="shared" si="515"/>
        <v>62519001.619999997</v>
      </c>
      <c r="I654" s="44">
        <f t="shared" si="515"/>
        <v>0</v>
      </c>
      <c r="J654" s="44">
        <f t="shared" si="515"/>
        <v>0</v>
      </c>
      <c r="K654" s="44">
        <f t="shared" si="515"/>
        <v>0</v>
      </c>
      <c r="L654" s="44">
        <f t="shared" si="515"/>
        <v>0</v>
      </c>
      <c r="M654" s="44">
        <f t="shared" si="515"/>
        <v>0</v>
      </c>
      <c r="N654" s="44">
        <f t="shared" si="515"/>
        <v>58148.81</v>
      </c>
      <c r="O654" s="44">
        <f t="shared" si="515"/>
        <v>5000</v>
      </c>
      <c r="P654" s="44">
        <f t="shared" si="515"/>
        <v>0</v>
      </c>
      <c r="Q654" s="44">
        <f t="shared" si="515"/>
        <v>87688.42</v>
      </c>
      <c r="R654" s="44">
        <f t="shared" si="515"/>
        <v>2600140</v>
      </c>
      <c r="S654" s="44">
        <f t="shared" si="515"/>
        <v>48779364.540000007</v>
      </c>
      <c r="T654" s="44">
        <f t="shared" si="515"/>
        <v>7783791</v>
      </c>
      <c r="U654" s="44">
        <f t="shared" si="515"/>
        <v>38951279.259999998</v>
      </c>
      <c r="V654" s="44">
        <f t="shared" si="515"/>
        <v>39725586.350000001</v>
      </c>
      <c r="W654" s="44">
        <f t="shared" si="515"/>
        <v>1451917.35</v>
      </c>
      <c r="X654" s="44">
        <f t="shared" si="515"/>
        <v>754450.87</v>
      </c>
      <c r="Y654" s="44">
        <f t="shared" si="515"/>
        <v>60312633.399999999</v>
      </c>
      <c r="Z654" s="44">
        <f t="shared" si="515"/>
        <v>200510000</v>
      </c>
      <c r="AA654" s="44">
        <f t="shared" si="515"/>
        <v>0</v>
      </c>
      <c r="AB654" s="45">
        <f t="shared" si="511"/>
        <v>1</v>
      </c>
      <c r="AC654" s="47"/>
    </row>
    <row r="655" spans="1:29" s="39" customFormat="1" ht="15" customHeight="1" x14ac:dyDescent="0.3">
      <c r="A655" s="36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8"/>
    </row>
    <row r="656" spans="1:29" s="39" customFormat="1" ht="15" customHeight="1" x14ac:dyDescent="0.3">
      <c r="A656" s="36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8"/>
    </row>
    <row r="657" spans="1:29" s="39" customFormat="1" ht="15" customHeight="1" x14ac:dyDescent="0.35">
      <c r="A657" s="40" t="s">
        <v>56</v>
      </c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8"/>
    </row>
    <row r="658" spans="1:29" s="39" customFormat="1" ht="18" customHeight="1" x14ac:dyDescent="0.3">
      <c r="A658" s="41" t="s">
        <v>36</v>
      </c>
      <c r="B658" s="37">
        <f>[1]consoCURRENT!E17380</f>
        <v>0</v>
      </c>
      <c r="C658" s="37">
        <f>[1]consoCURRENT!F17380</f>
        <v>0</v>
      </c>
      <c r="D658" s="37">
        <f>[1]consoCURRENT!G17380</f>
        <v>0</v>
      </c>
      <c r="E658" s="37">
        <f>[1]consoCURRENT!H17380</f>
        <v>0</v>
      </c>
      <c r="F658" s="37">
        <f>[1]consoCURRENT!I17380</f>
        <v>0</v>
      </c>
      <c r="G658" s="37">
        <f>[1]consoCURRENT!J17380</f>
        <v>0</v>
      </c>
      <c r="H658" s="37">
        <f>[1]consoCURRENT!K17380</f>
        <v>0</v>
      </c>
      <c r="I658" s="37">
        <f>[1]consoCURRENT!L17380</f>
        <v>0</v>
      </c>
      <c r="J658" s="37">
        <f>[1]consoCURRENT!M17380</f>
        <v>0</v>
      </c>
      <c r="K658" s="37">
        <f>[1]consoCURRENT!N17380</f>
        <v>0</v>
      </c>
      <c r="L658" s="37">
        <f>[1]consoCURRENT!O17380</f>
        <v>0</v>
      </c>
      <c r="M658" s="37">
        <f>[1]consoCURRENT!P17380</f>
        <v>0</v>
      </c>
      <c r="N658" s="37">
        <f>[1]consoCURRENT!Q17380</f>
        <v>0</v>
      </c>
      <c r="O658" s="37">
        <f>[1]consoCURRENT!R17380</f>
        <v>0</v>
      </c>
      <c r="P658" s="37">
        <f>[1]consoCURRENT!S17380</f>
        <v>0</v>
      </c>
      <c r="Q658" s="37">
        <f>[1]consoCURRENT!T17380</f>
        <v>0</v>
      </c>
      <c r="R658" s="37">
        <f>[1]consoCURRENT!U17380</f>
        <v>0</v>
      </c>
      <c r="S658" s="37">
        <f>[1]consoCURRENT!V17380</f>
        <v>0</v>
      </c>
      <c r="T658" s="37">
        <f>[1]consoCURRENT!W17380</f>
        <v>0</v>
      </c>
      <c r="U658" s="37">
        <f>[1]consoCURRENT!X17380</f>
        <v>0</v>
      </c>
      <c r="V658" s="37">
        <f>[1]consoCURRENT!Y17380</f>
        <v>0</v>
      </c>
      <c r="W658" s="37">
        <f>[1]consoCURRENT!Z17380</f>
        <v>0</v>
      </c>
      <c r="X658" s="37">
        <f>[1]consoCURRENT!AA17380</f>
        <v>0</v>
      </c>
      <c r="Y658" s="37">
        <f>[1]consoCURRENT!AB17380</f>
        <v>0</v>
      </c>
      <c r="Z658" s="37">
        <f>SUM(M658:Y658)</f>
        <v>0</v>
      </c>
      <c r="AA658" s="37">
        <f>B658-Z658</f>
        <v>0</v>
      </c>
      <c r="AB658" s="42"/>
      <c r="AC658" s="38"/>
    </row>
    <row r="659" spans="1:29" s="39" customFormat="1" ht="18" customHeight="1" x14ac:dyDescent="0.3">
      <c r="A659" s="41" t="s">
        <v>37</v>
      </c>
      <c r="B659" s="37">
        <f>[1]consoCURRENT!E17492</f>
        <v>274725000</v>
      </c>
      <c r="C659" s="37">
        <f>[1]consoCURRENT!F17492</f>
        <v>0</v>
      </c>
      <c r="D659" s="37">
        <f>[1]consoCURRENT!G17492</f>
        <v>0</v>
      </c>
      <c r="E659" s="37">
        <f>[1]consoCURRENT!H17492</f>
        <v>659012.15</v>
      </c>
      <c r="F659" s="37">
        <f>[1]consoCURRENT!I17492</f>
        <v>259802913.31</v>
      </c>
      <c r="G659" s="37">
        <f>[1]consoCURRENT!J17492</f>
        <v>3102888.1899999995</v>
      </c>
      <c r="H659" s="37">
        <f>[1]consoCURRENT!K17492</f>
        <v>11160186.35</v>
      </c>
      <c r="I659" s="37">
        <f>[1]consoCURRENT!L17492</f>
        <v>0</v>
      </c>
      <c r="J659" s="37">
        <f>[1]consoCURRENT!M17492</f>
        <v>0</v>
      </c>
      <c r="K659" s="37">
        <f>[1]consoCURRENT!N17492</f>
        <v>0</v>
      </c>
      <c r="L659" s="37">
        <f>[1]consoCURRENT!O17492</f>
        <v>0</v>
      </c>
      <c r="M659" s="37">
        <f>[1]consoCURRENT!P17492</f>
        <v>0</v>
      </c>
      <c r="N659" s="37">
        <f>[1]consoCURRENT!Q17492</f>
        <v>53145.120000000003</v>
      </c>
      <c r="O659" s="37">
        <f>[1]consoCURRENT!R17492</f>
        <v>442726.03</v>
      </c>
      <c r="P659" s="37">
        <f>[1]consoCURRENT!S17492</f>
        <v>163141</v>
      </c>
      <c r="Q659" s="37">
        <f>[1]consoCURRENT!T17492</f>
        <v>533059.66999999993</v>
      </c>
      <c r="R659" s="37">
        <f>[1]consoCURRENT!U17492</f>
        <v>251761882.12</v>
      </c>
      <c r="S659" s="37">
        <f>[1]consoCURRENT!V17492</f>
        <v>7507971.5199999996</v>
      </c>
      <c r="T659" s="37">
        <f>[1]consoCURRENT!W17492</f>
        <v>1422693.6</v>
      </c>
      <c r="U659" s="37">
        <f>[1]consoCURRENT!X17492</f>
        <v>575367.67999999993</v>
      </c>
      <c r="V659" s="37">
        <f>[1]consoCURRENT!Y17492</f>
        <v>1104826.9100000001</v>
      </c>
      <c r="W659" s="37">
        <f>[1]consoCURRENT!Z17492</f>
        <v>704311.3</v>
      </c>
      <c r="X659" s="37">
        <f>[1]consoCURRENT!AA17492</f>
        <v>703117.70000000007</v>
      </c>
      <c r="Y659" s="37">
        <f>[1]consoCURRENT!AB17492</f>
        <v>9752757.3499999996</v>
      </c>
      <c r="Z659" s="37">
        <f t="shared" ref="Z659:Z661" si="516">SUM(M659:Y659)</f>
        <v>274725000</v>
      </c>
      <c r="AA659" s="37">
        <f t="shared" ref="AA659:AA661" si="517">B659-Z659</f>
        <v>0</v>
      </c>
      <c r="AB659" s="42">
        <f t="shared" ref="AB659:AB664" si="518">Z659/B659</f>
        <v>1</v>
      </c>
      <c r="AC659" s="38"/>
    </row>
    <row r="660" spans="1:29" s="39" customFormat="1" ht="18" customHeight="1" x14ac:dyDescent="0.3">
      <c r="A660" s="41" t="s">
        <v>38</v>
      </c>
      <c r="B660" s="37">
        <f>[1]consoCURRENT!E17498</f>
        <v>0</v>
      </c>
      <c r="C660" s="37">
        <f>[1]consoCURRENT!F17498</f>
        <v>0</v>
      </c>
      <c r="D660" s="37">
        <f>[1]consoCURRENT!G17498</f>
        <v>0</v>
      </c>
      <c r="E660" s="37">
        <f>[1]consoCURRENT!H17498</f>
        <v>0</v>
      </c>
      <c r="F660" s="37">
        <f>[1]consoCURRENT!I17498</f>
        <v>0</v>
      </c>
      <c r="G660" s="37">
        <f>[1]consoCURRENT!J17498</f>
        <v>0</v>
      </c>
      <c r="H660" s="37">
        <f>[1]consoCURRENT!K17498</f>
        <v>0</v>
      </c>
      <c r="I660" s="37">
        <f>[1]consoCURRENT!L17498</f>
        <v>0</v>
      </c>
      <c r="J660" s="37">
        <f>[1]consoCURRENT!M17498</f>
        <v>0</v>
      </c>
      <c r="K660" s="37">
        <f>[1]consoCURRENT!N17498</f>
        <v>0</v>
      </c>
      <c r="L660" s="37">
        <f>[1]consoCURRENT!O17498</f>
        <v>0</v>
      </c>
      <c r="M660" s="37">
        <f>[1]consoCURRENT!P17498</f>
        <v>0</v>
      </c>
      <c r="N660" s="37">
        <f>[1]consoCURRENT!Q17498</f>
        <v>0</v>
      </c>
      <c r="O660" s="37">
        <f>[1]consoCURRENT!R17498</f>
        <v>0</v>
      </c>
      <c r="P660" s="37">
        <f>[1]consoCURRENT!S17498</f>
        <v>0</v>
      </c>
      <c r="Q660" s="37">
        <f>[1]consoCURRENT!T17498</f>
        <v>0</v>
      </c>
      <c r="R660" s="37">
        <f>[1]consoCURRENT!U17498</f>
        <v>0</v>
      </c>
      <c r="S660" s="37">
        <f>[1]consoCURRENT!V17498</f>
        <v>0</v>
      </c>
      <c r="T660" s="37">
        <f>[1]consoCURRENT!W17498</f>
        <v>0</v>
      </c>
      <c r="U660" s="37">
        <f>[1]consoCURRENT!X17498</f>
        <v>0</v>
      </c>
      <c r="V660" s="37">
        <f>[1]consoCURRENT!Y17498</f>
        <v>0</v>
      </c>
      <c r="W660" s="37">
        <f>[1]consoCURRENT!Z17498</f>
        <v>0</v>
      </c>
      <c r="X660" s="37">
        <f>[1]consoCURRENT!AA17498</f>
        <v>0</v>
      </c>
      <c r="Y660" s="37">
        <f>[1]consoCURRENT!AB17498</f>
        <v>0</v>
      </c>
      <c r="Z660" s="37">
        <f t="shared" si="516"/>
        <v>0</v>
      </c>
      <c r="AA660" s="37">
        <f t="shared" si="517"/>
        <v>0</v>
      </c>
      <c r="AB660" s="42"/>
      <c r="AC660" s="38"/>
    </row>
    <row r="661" spans="1:29" s="39" customFormat="1" ht="18" customHeight="1" x14ac:dyDescent="0.3">
      <c r="A661" s="41" t="s">
        <v>39</v>
      </c>
      <c r="B661" s="37">
        <f>[1]consoCURRENT!E17527</f>
        <v>0</v>
      </c>
      <c r="C661" s="37">
        <f>[1]consoCURRENT!F17527</f>
        <v>0</v>
      </c>
      <c r="D661" s="37">
        <f>[1]consoCURRENT!G17527</f>
        <v>0</v>
      </c>
      <c r="E661" s="37">
        <f>[1]consoCURRENT!H17527</f>
        <v>0</v>
      </c>
      <c r="F661" s="37">
        <f>[1]consoCURRENT!I17527</f>
        <v>0</v>
      </c>
      <c r="G661" s="37">
        <f>[1]consoCURRENT!J17527</f>
        <v>0</v>
      </c>
      <c r="H661" s="37">
        <f>[1]consoCURRENT!K17527</f>
        <v>0</v>
      </c>
      <c r="I661" s="37">
        <f>[1]consoCURRENT!L17527</f>
        <v>0</v>
      </c>
      <c r="J661" s="37">
        <f>[1]consoCURRENT!M17527</f>
        <v>0</v>
      </c>
      <c r="K661" s="37">
        <f>[1]consoCURRENT!N17527</f>
        <v>0</v>
      </c>
      <c r="L661" s="37">
        <f>[1]consoCURRENT!O17527</f>
        <v>0</v>
      </c>
      <c r="M661" s="37">
        <f>[1]consoCURRENT!P17527</f>
        <v>0</v>
      </c>
      <c r="N661" s="37">
        <f>[1]consoCURRENT!Q17527</f>
        <v>0</v>
      </c>
      <c r="O661" s="37">
        <f>[1]consoCURRENT!R17527</f>
        <v>0</v>
      </c>
      <c r="P661" s="37">
        <f>[1]consoCURRENT!S17527</f>
        <v>0</v>
      </c>
      <c r="Q661" s="37">
        <f>[1]consoCURRENT!T17527</f>
        <v>0</v>
      </c>
      <c r="R661" s="37">
        <f>[1]consoCURRENT!U17527</f>
        <v>0</v>
      </c>
      <c r="S661" s="37">
        <f>[1]consoCURRENT!V17527</f>
        <v>0</v>
      </c>
      <c r="T661" s="37">
        <f>[1]consoCURRENT!W17527</f>
        <v>0</v>
      </c>
      <c r="U661" s="37">
        <f>[1]consoCURRENT!X17527</f>
        <v>0</v>
      </c>
      <c r="V661" s="37">
        <f>[1]consoCURRENT!Y17527</f>
        <v>0</v>
      </c>
      <c r="W661" s="37">
        <f>[1]consoCURRENT!Z17527</f>
        <v>0</v>
      </c>
      <c r="X661" s="37">
        <f>[1]consoCURRENT!AA17527</f>
        <v>0</v>
      </c>
      <c r="Y661" s="37">
        <f>[1]consoCURRENT!AB17527</f>
        <v>0</v>
      </c>
      <c r="Z661" s="37">
        <f t="shared" si="516"/>
        <v>0</v>
      </c>
      <c r="AA661" s="37">
        <f t="shared" si="517"/>
        <v>0</v>
      </c>
      <c r="AB661" s="42"/>
      <c r="AC661" s="38"/>
    </row>
    <row r="662" spans="1:29" s="39" customFormat="1" ht="18" customHeight="1" x14ac:dyDescent="0.3">
      <c r="A662" s="43" t="s">
        <v>40</v>
      </c>
      <c r="B662" s="44">
        <f>SUM(B658:B661)</f>
        <v>274725000</v>
      </c>
      <c r="C662" s="44">
        <f t="shared" ref="C662:AA662" si="519">SUM(C658:C661)</f>
        <v>0</v>
      </c>
      <c r="D662" s="44">
        <f t="shared" si="519"/>
        <v>0</v>
      </c>
      <c r="E662" s="44">
        <f t="shared" si="519"/>
        <v>659012.15</v>
      </c>
      <c r="F662" s="44">
        <f t="shared" si="519"/>
        <v>259802913.31</v>
      </c>
      <c r="G662" s="44">
        <f t="shared" si="519"/>
        <v>3102888.1899999995</v>
      </c>
      <c r="H662" s="44">
        <f t="shared" si="519"/>
        <v>11160186.35</v>
      </c>
      <c r="I662" s="44">
        <f t="shared" si="519"/>
        <v>0</v>
      </c>
      <c r="J662" s="44">
        <f t="shared" si="519"/>
        <v>0</v>
      </c>
      <c r="K662" s="44">
        <f t="shared" si="519"/>
        <v>0</v>
      </c>
      <c r="L662" s="44">
        <f t="shared" si="519"/>
        <v>0</v>
      </c>
      <c r="M662" s="44">
        <f t="shared" si="519"/>
        <v>0</v>
      </c>
      <c r="N662" s="44">
        <f t="shared" si="519"/>
        <v>53145.120000000003</v>
      </c>
      <c r="O662" s="44">
        <f t="shared" si="519"/>
        <v>442726.03</v>
      </c>
      <c r="P662" s="44">
        <f t="shared" si="519"/>
        <v>163141</v>
      </c>
      <c r="Q662" s="44">
        <f t="shared" si="519"/>
        <v>533059.66999999993</v>
      </c>
      <c r="R662" s="44">
        <f t="shared" si="519"/>
        <v>251761882.12</v>
      </c>
      <c r="S662" s="44">
        <f t="shared" si="519"/>
        <v>7507971.5199999996</v>
      </c>
      <c r="T662" s="44">
        <f t="shared" si="519"/>
        <v>1422693.6</v>
      </c>
      <c r="U662" s="44">
        <f t="shared" si="519"/>
        <v>575367.67999999993</v>
      </c>
      <c r="V662" s="44">
        <f t="shared" si="519"/>
        <v>1104826.9100000001</v>
      </c>
      <c r="W662" s="44">
        <f t="shared" si="519"/>
        <v>704311.3</v>
      </c>
      <c r="X662" s="44">
        <f t="shared" si="519"/>
        <v>703117.70000000007</v>
      </c>
      <c r="Y662" s="44">
        <f t="shared" si="519"/>
        <v>9752757.3499999996</v>
      </c>
      <c r="Z662" s="44">
        <f t="shared" si="519"/>
        <v>274725000</v>
      </c>
      <c r="AA662" s="44">
        <f t="shared" si="519"/>
        <v>0</v>
      </c>
      <c r="AB662" s="45">
        <f t="shared" si="518"/>
        <v>1</v>
      </c>
      <c r="AC662" s="38"/>
    </row>
    <row r="663" spans="1:29" s="39" customFormat="1" ht="18" customHeight="1" x14ac:dyDescent="0.3">
      <c r="A663" s="46" t="s">
        <v>41</v>
      </c>
      <c r="B663" s="37">
        <f>[1]consoCURRENT!E17531</f>
        <v>0</v>
      </c>
      <c r="C663" s="37">
        <f>[1]consoCURRENT!F17531</f>
        <v>0</v>
      </c>
      <c r="D663" s="37">
        <f>[1]consoCURRENT!G17531</f>
        <v>0</v>
      </c>
      <c r="E663" s="37">
        <f>[1]consoCURRENT!H17531</f>
        <v>0</v>
      </c>
      <c r="F663" s="37">
        <f>[1]consoCURRENT!I17531</f>
        <v>0</v>
      </c>
      <c r="G663" s="37">
        <f>[1]consoCURRENT!J17531</f>
        <v>0</v>
      </c>
      <c r="H663" s="37">
        <f>[1]consoCURRENT!K17531</f>
        <v>0</v>
      </c>
      <c r="I663" s="37">
        <f>[1]consoCURRENT!L17531</f>
        <v>0</v>
      </c>
      <c r="J663" s="37">
        <f>[1]consoCURRENT!M17531</f>
        <v>0</v>
      </c>
      <c r="K663" s="37">
        <f>[1]consoCURRENT!N17531</f>
        <v>0</v>
      </c>
      <c r="L663" s="37">
        <f>[1]consoCURRENT!O17531</f>
        <v>0</v>
      </c>
      <c r="M663" s="37">
        <f>[1]consoCURRENT!P17531</f>
        <v>0</v>
      </c>
      <c r="N663" s="37">
        <f>[1]consoCURRENT!Q17531</f>
        <v>0</v>
      </c>
      <c r="O663" s="37">
        <f>[1]consoCURRENT!R17531</f>
        <v>0</v>
      </c>
      <c r="P663" s="37">
        <f>[1]consoCURRENT!S17531</f>
        <v>0</v>
      </c>
      <c r="Q663" s="37">
        <f>[1]consoCURRENT!T17531</f>
        <v>0</v>
      </c>
      <c r="R663" s="37">
        <f>[1]consoCURRENT!U17531</f>
        <v>0</v>
      </c>
      <c r="S663" s="37">
        <f>[1]consoCURRENT!V17531</f>
        <v>0</v>
      </c>
      <c r="T663" s="37">
        <f>[1]consoCURRENT!W17531</f>
        <v>0</v>
      </c>
      <c r="U663" s="37">
        <f>[1]consoCURRENT!X17531</f>
        <v>0</v>
      </c>
      <c r="V663" s="37">
        <f>[1]consoCURRENT!Y17531</f>
        <v>0</v>
      </c>
      <c r="W663" s="37">
        <f>[1]consoCURRENT!Z17531</f>
        <v>0</v>
      </c>
      <c r="X663" s="37">
        <f>[1]consoCURRENT!AA17531</f>
        <v>0</v>
      </c>
      <c r="Y663" s="37">
        <f>[1]consoCURRENT!AB17531</f>
        <v>0</v>
      </c>
      <c r="Z663" s="37">
        <f t="shared" ref="Z663" si="520">SUM(M663:Y663)</f>
        <v>0</v>
      </c>
      <c r="AA663" s="37">
        <f t="shared" ref="AA663" si="521">B663-Z663</f>
        <v>0</v>
      </c>
      <c r="AB663" s="42"/>
      <c r="AC663" s="38"/>
    </row>
    <row r="664" spans="1:29" s="39" customFormat="1" ht="18" customHeight="1" x14ac:dyDescent="0.3">
      <c r="A664" s="43" t="s">
        <v>42</v>
      </c>
      <c r="B664" s="44">
        <f>B663+B662</f>
        <v>274725000</v>
      </c>
      <c r="C664" s="44">
        <f t="shared" ref="C664:AA664" si="522">C663+C662</f>
        <v>0</v>
      </c>
      <c r="D664" s="44">
        <f t="shared" si="522"/>
        <v>0</v>
      </c>
      <c r="E664" s="44">
        <f t="shared" si="522"/>
        <v>659012.15</v>
      </c>
      <c r="F664" s="44">
        <f t="shared" si="522"/>
        <v>259802913.31</v>
      </c>
      <c r="G664" s="44">
        <f t="shared" si="522"/>
        <v>3102888.1899999995</v>
      </c>
      <c r="H664" s="44">
        <f t="shared" si="522"/>
        <v>11160186.35</v>
      </c>
      <c r="I664" s="44">
        <f t="shared" si="522"/>
        <v>0</v>
      </c>
      <c r="J664" s="44">
        <f t="shared" si="522"/>
        <v>0</v>
      </c>
      <c r="K664" s="44">
        <f t="shared" si="522"/>
        <v>0</v>
      </c>
      <c r="L664" s="44">
        <f t="shared" si="522"/>
        <v>0</v>
      </c>
      <c r="M664" s="44">
        <f t="shared" si="522"/>
        <v>0</v>
      </c>
      <c r="N664" s="44">
        <f t="shared" si="522"/>
        <v>53145.120000000003</v>
      </c>
      <c r="O664" s="44">
        <f t="shared" si="522"/>
        <v>442726.03</v>
      </c>
      <c r="P664" s="44">
        <f t="shared" si="522"/>
        <v>163141</v>
      </c>
      <c r="Q664" s="44">
        <f t="shared" si="522"/>
        <v>533059.66999999993</v>
      </c>
      <c r="R664" s="44">
        <f t="shared" si="522"/>
        <v>251761882.12</v>
      </c>
      <c r="S664" s="44">
        <f t="shared" si="522"/>
        <v>7507971.5199999996</v>
      </c>
      <c r="T664" s="44">
        <f t="shared" si="522"/>
        <v>1422693.6</v>
      </c>
      <c r="U664" s="44">
        <f t="shared" si="522"/>
        <v>575367.67999999993</v>
      </c>
      <c r="V664" s="44">
        <f t="shared" si="522"/>
        <v>1104826.9100000001</v>
      </c>
      <c r="W664" s="44">
        <f t="shared" si="522"/>
        <v>704311.3</v>
      </c>
      <c r="X664" s="44">
        <f t="shared" si="522"/>
        <v>703117.70000000007</v>
      </c>
      <c r="Y664" s="44">
        <f t="shared" si="522"/>
        <v>9752757.3499999996</v>
      </c>
      <c r="Z664" s="44">
        <f t="shared" si="522"/>
        <v>274725000</v>
      </c>
      <c r="AA664" s="44">
        <f t="shared" si="522"/>
        <v>0</v>
      </c>
      <c r="AB664" s="45">
        <f t="shared" si="518"/>
        <v>1</v>
      </c>
      <c r="AC664" s="47"/>
    </row>
    <row r="665" spans="1:29" s="39" customFormat="1" ht="15" customHeight="1" x14ac:dyDescent="0.3">
      <c r="A665" s="36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8"/>
    </row>
    <row r="666" spans="1:29" s="39" customFormat="1" ht="15" customHeight="1" x14ac:dyDescent="0.3">
      <c r="A666" s="36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8"/>
    </row>
    <row r="667" spans="1:29" s="39" customFormat="1" ht="15" customHeight="1" x14ac:dyDescent="0.35">
      <c r="A667" s="40" t="s">
        <v>57</v>
      </c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8"/>
    </row>
    <row r="668" spans="1:29" s="39" customFormat="1" ht="18" customHeight="1" x14ac:dyDescent="0.3">
      <c r="A668" s="41" t="s">
        <v>36</v>
      </c>
      <c r="B668" s="37">
        <f>[1]consoCURRENT!E17591</f>
        <v>0</v>
      </c>
      <c r="C668" s="37">
        <f>[1]consoCURRENT!F17591</f>
        <v>0</v>
      </c>
      <c r="D668" s="37">
        <f>[1]consoCURRENT!G17591</f>
        <v>0</v>
      </c>
      <c r="E668" s="37">
        <f>[1]consoCURRENT!H17591</f>
        <v>0</v>
      </c>
      <c r="F668" s="37">
        <f>[1]consoCURRENT!I17591</f>
        <v>0</v>
      </c>
      <c r="G668" s="37">
        <f>[1]consoCURRENT!J17591</f>
        <v>0</v>
      </c>
      <c r="H668" s="37">
        <f>[1]consoCURRENT!K17591</f>
        <v>0</v>
      </c>
      <c r="I668" s="37">
        <f>[1]consoCURRENT!L17591</f>
        <v>0</v>
      </c>
      <c r="J668" s="37">
        <f>[1]consoCURRENT!M17591</f>
        <v>0</v>
      </c>
      <c r="K668" s="37">
        <f>[1]consoCURRENT!N17591</f>
        <v>0</v>
      </c>
      <c r="L668" s="37">
        <f>[1]consoCURRENT!O17591</f>
        <v>0</v>
      </c>
      <c r="M668" s="37">
        <f>[1]consoCURRENT!P17591</f>
        <v>0</v>
      </c>
      <c r="N668" s="37">
        <f>[1]consoCURRENT!Q17591</f>
        <v>0</v>
      </c>
      <c r="O668" s="37">
        <f>[1]consoCURRENT!R17591</f>
        <v>0</v>
      </c>
      <c r="P668" s="37">
        <f>[1]consoCURRENT!S17591</f>
        <v>0</v>
      </c>
      <c r="Q668" s="37">
        <f>[1]consoCURRENT!T17591</f>
        <v>0</v>
      </c>
      <c r="R668" s="37">
        <f>[1]consoCURRENT!U17591</f>
        <v>0</v>
      </c>
      <c r="S668" s="37">
        <f>[1]consoCURRENT!V17591</f>
        <v>0</v>
      </c>
      <c r="T668" s="37">
        <f>[1]consoCURRENT!W17591</f>
        <v>0</v>
      </c>
      <c r="U668" s="37">
        <f>[1]consoCURRENT!X17591</f>
        <v>0</v>
      </c>
      <c r="V668" s="37">
        <f>[1]consoCURRENT!Y17591</f>
        <v>0</v>
      </c>
      <c r="W668" s="37">
        <f>[1]consoCURRENT!Z17591</f>
        <v>0</v>
      </c>
      <c r="X668" s="37">
        <f>[1]consoCURRENT!AA17591</f>
        <v>0</v>
      </c>
      <c r="Y668" s="37">
        <f>[1]consoCURRENT!AB17591</f>
        <v>0</v>
      </c>
      <c r="Z668" s="37">
        <f>SUM(M668:Y668)</f>
        <v>0</v>
      </c>
      <c r="AA668" s="37">
        <f>B668-Z668</f>
        <v>0</v>
      </c>
      <c r="AB668" s="42"/>
      <c r="AC668" s="38"/>
    </row>
    <row r="669" spans="1:29" s="39" customFormat="1" ht="18" customHeight="1" x14ac:dyDescent="0.3">
      <c r="A669" s="41" t="s">
        <v>37</v>
      </c>
      <c r="B669" s="37">
        <f>[1]consoCURRENT!E17703</f>
        <v>197996000</v>
      </c>
      <c r="C669" s="37">
        <f>[1]consoCURRENT!F17703</f>
        <v>0</v>
      </c>
      <c r="D669" s="37">
        <f>[1]consoCURRENT!G17703</f>
        <v>0</v>
      </c>
      <c r="E669" s="37">
        <f>[1]consoCURRENT!H17703</f>
        <v>646527.5</v>
      </c>
      <c r="F669" s="37">
        <f>[1]consoCURRENT!I17703</f>
        <v>123273449.17999999</v>
      </c>
      <c r="G669" s="37">
        <f>[1]consoCURRENT!J17703</f>
        <v>67496447.180000007</v>
      </c>
      <c r="H669" s="37">
        <f>[1]consoCURRENT!K17703</f>
        <v>6579576.1399999997</v>
      </c>
      <c r="I669" s="37">
        <f>[1]consoCURRENT!L17703</f>
        <v>0</v>
      </c>
      <c r="J669" s="37">
        <f>[1]consoCURRENT!M17703</f>
        <v>0</v>
      </c>
      <c r="K669" s="37">
        <f>[1]consoCURRENT!N17703</f>
        <v>0</v>
      </c>
      <c r="L669" s="37">
        <f>[1]consoCURRENT!O17703</f>
        <v>0</v>
      </c>
      <c r="M669" s="37">
        <f>[1]consoCURRENT!P17703</f>
        <v>0</v>
      </c>
      <c r="N669" s="37">
        <f>[1]consoCURRENT!Q17703</f>
        <v>416375</v>
      </c>
      <c r="O669" s="37">
        <f>[1]consoCURRENT!R17703</f>
        <v>140500</v>
      </c>
      <c r="P669" s="37">
        <f>[1]consoCURRENT!S17703</f>
        <v>89652.5</v>
      </c>
      <c r="Q669" s="37">
        <f>[1]consoCURRENT!T17703</f>
        <v>1591962.7</v>
      </c>
      <c r="R669" s="37">
        <f>[1]consoCURRENT!U17703</f>
        <v>124411.84</v>
      </c>
      <c r="S669" s="37">
        <f>[1]consoCURRENT!V17703</f>
        <v>121557074.63999999</v>
      </c>
      <c r="T669" s="37">
        <f>[1]consoCURRENT!W17703</f>
        <v>46827960.859999999</v>
      </c>
      <c r="U669" s="37">
        <f>[1]consoCURRENT!X17703</f>
        <v>20411552.719999999</v>
      </c>
      <c r="V669" s="37">
        <f>[1]consoCURRENT!Y17703</f>
        <v>256933.6</v>
      </c>
      <c r="W669" s="37">
        <f>[1]consoCURRENT!Z17703</f>
        <v>329614.06</v>
      </c>
      <c r="X669" s="37">
        <f>[1]consoCURRENT!AA17703</f>
        <v>1615416.54</v>
      </c>
      <c r="Y669" s="37">
        <f>[1]consoCURRENT!AB17703</f>
        <v>4634545.5399999991</v>
      </c>
      <c r="Z669" s="37">
        <f t="shared" ref="Z669:Z671" si="523">SUM(M669:Y669)</f>
        <v>197995999.99999997</v>
      </c>
      <c r="AA669" s="37">
        <f t="shared" ref="AA669:AA671" si="524">B669-Z669</f>
        <v>0</v>
      </c>
      <c r="AB669" s="42">
        <f t="shared" ref="AB669:AB674" si="525">Z669/B669</f>
        <v>0.99999999999999989</v>
      </c>
      <c r="AC669" s="38"/>
    </row>
    <row r="670" spans="1:29" s="39" customFormat="1" ht="18" customHeight="1" x14ac:dyDescent="0.3">
      <c r="A670" s="41" t="s">
        <v>38</v>
      </c>
      <c r="B670" s="37">
        <f>[1]consoCURRENT!E17709</f>
        <v>0</v>
      </c>
      <c r="C670" s="37">
        <f>[1]consoCURRENT!F17709</f>
        <v>0</v>
      </c>
      <c r="D670" s="37">
        <f>[1]consoCURRENT!G17709</f>
        <v>0</v>
      </c>
      <c r="E670" s="37">
        <f>[1]consoCURRENT!H17709</f>
        <v>0</v>
      </c>
      <c r="F670" s="37">
        <f>[1]consoCURRENT!I17709</f>
        <v>0</v>
      </c>
      <c r="G670" s="37">
        <f>[1]consoCURRENT!J17709</f>
        <v>0</v>
      </c>
      <c r="H670" s="37">
        <f>[1]consoCURRENT!K17709</f>
        <v>0</v>
      </c>
      <c r="I670" s="37">
        <f>[1]consoCURRENT!L17709</f>
        <v>0</v>
      </c>
      <c r="J670" s="37">
        <f>[1]consoCURRENT!M17709</f>
        <v>0</v>
      </c>
      <c r="K670" s="37">
        <f>[1]consoCURRENT!N17709</f>
        <v>0</v>
      </c>
      <c r="L670" s="37">
        <f>[1]consoCURRENT!O17709</f>
        <v>0</v>
      </c>
      <c r="M670" s="37">
        <f>[1]consoCURRENT!P17709</f>
        <v>0</v>
      </c>
      <c r="N670" s="37">
        <f>[1]consoCURRENT!Q17709</f>
        <v>0</v>
      </c>
      <c r="O670" s="37">
        <f>[1]consoCURRENT!R17709</f>
        <v>0</v>
      </c>
      <c r="P670" s="37">
        <f>[1]consoCURRENT!S17709</f>
        <v>0</v>
      </c>
      <c r="Q670" s="37">
        <f>[1]consoCURRENT!T17709</f>
        <v>0</v>
      </c>
      <c r="R670" s="37">
        <f>[1]consoCURRENT!U17709</f>
        <v>0</v>
      </c>
      <c r="S670" s="37">
        <f>[1]consoCURRENT!V17709</f>
        <v>0</v>
      </c>
      <c r="T670" s="37">
        <f>[1]consoCURRENT!W17709</f>
        <v>0</v>
      </c>
      <c r="U670" s="37">
        <f>[1]consoCURRENT!X17709</f>
        <v>0</v>
      </c>
      <c r="V670" s="37">
        <f>[1]consoCURRENT!Y17709</f>
        <v>0</v>
      </c>
      <c r="W670" s="37">
        <f>[1]consoCURRENT!Z17709</f>
        <v>0</v>
      </c>
      <c r="X670" s="37">
        <f>[1]consoCURRENT!AA17709</f>
        <v>0</v>
      </c>
      <c r="Y670" s="37">
        <f>[1]consoCURRENT!AB17709</f>
        <v>0</v>
      </c>
      <c r="Z670" s="37">
        <f t="shared" si="523"/>
        <v>0</v>
      </c>
      <c r="AA670" s="37">
        <f t="shared" si="524"/>
        <v>0</v>
      </c>
      <c r="AB670" s="42"/>
      <c r="AC670" s="38"/>
    </row>
    <row r="671" spans="1:29" s="39" customFormat="1" ht="18" customHeight="1" x14ac:dyDescent="0.3">
      <c r="A671" s="41" t="s">
        <v>39</v>
      </c>
      <c r="B671" s="37">
        <f>[1]consoCURRENT!E17738</f>
        <v>0</v>
      </c>
      <c r="C671" s="37">
        <f>[1]consoCURRENT!F17738</f>
        <v>0</v>
      </c>
      <c r="D671" s="37">
        <f>[1]consoCURRENT!G17738</f>
        <v>0</v>
      </c>
      <c r="E671" s="37">
        <f>[1]consoCURRENT!H17738</f>
        <v>0</v>
      </c>
      <c r="F671" s="37">
        <f>[1]consoCURRENT!I17738</f>
        <v>0</v>
      </c>
      <c r="G671" s="37">
        <f>[1]consoCURRENT!J17738</f>
        <v>0</v>
      </c>
      <c r="H671" s="37">
        <f>[1]consoCURRENT!K17738</f>
        <v>0</v>
      </c>
      <c r="I671" s="37">
        <f>[1]consoCURRENT!L17738</f>
        <v>0</v>
      </c>
      <c r="J671" s="37">
        <f>[1]consoCURRENT!M17738</f>
        <v>0</v>
      </c>
      <c r="K671" s="37">
        <f>[1]consoCURRENT!N17738</f>
        <v>0</v>
      </c>
      <c r="L671" s="37">
        <f>[1]consoCURRENT!O17738</f>
        <v>0</v>
      </c>
      <c r="M671" s="37">
        <f>[1]consoCURRENT!P17738</f>
        <v>0</v>
      </c>
      <c r="N671" s="37">
        <f>[1]consoCURRENT!Q17738</f>
        <v>0</v>
      </c>
      <c r="O671" s="37">
        <f>[1]consoCURRENT!R17738</f>
        <v>0</v>
      </c>
      <c r="P671" s="37">
        <f>[1]consoCURRENT!S17738</f>
        <v>0</v>
      </c>
      <c r="Q671" s="37">
        <f>[1]consoCURRENT!T17738</f>
        <v>0</v>
      </c>
      <c r="R671" s="37">
        <f>[1]consoCURRENT!U17738</f>
        <v>0</v>
      </c>
      <c r="S671" s="37">
        <f>[1]consoCURRENT!V17738</f>
        <v>0</v>
      </c>
      <c r="T671" s="37">
        <f>[1]consoCURRENT!W17738</f>
        <v>0</v>
      </c>
      <c r="U671" s="37">
        <f>[1]consoCURRENT!X17738</f>
        <v>0</v>
      </c>
      <c r="V671" s="37">
        <f>[1]consoCURRENT!Y17738</f>
        <v>0</v>
      </c>
      <c r="W671" s="37">
        <f>[1]consoCURRENT!Z17738</f>
        <v>0</v>
      </c>
      <c r="X671" s="37">
        <f>[1]consoCURRENT!AA17738</f>
        <v>0</v>
      </c>
      <c r="Y671" s="37">
        <f>[1]consoCURRENT!AB17738</f>
        <v>0</v>
      </c>
      <c r="Z671" s="37">
        <f t="shared" si="523"/>
        <v>0</v>
      </c>
      <c r="AA671" s="37">
        <f t="shared" si="524"/>
        <v>0</v>
      </c>
      <c r="AB671" s="42"/>
      <c r="AC671" s="38"/>
    </row>
    <row r="672" spans="1:29" s="39" customFormat="1" ht="18" customHeight="1" x14ac:dyDescent="0.3">
      <c r="A672" s="43" t="s">
        <v>40</v>
      </c>
      <c r="B672" s="44">
        <f>SUM(B668:B671)</f>
        <v>197996000</v>
      </c>
      <c r="C672" s="44">
        <f t="shared" ref="C672:AA672" si="526">SUM(C668:C671)</f>
        <v>0</v>
      </c>
      <c r="D672" s="44">
        <f t="shared" si="526"/>
        <v>0</v>
      </c>
      <c r="E672" s="44">
        <f t="shared" si="526"/>
        <v>646527.5</v>
      </c>
      <c r="F672" s="44">
        <f t="shared" si="526"/>
        <v>123273449.17999999</v>
      </c>
      <c r="G672" s="44">
        <f t="shared" si="526"/>
        <v>67496447.180000007</v>
      </c>
      <c r="H672" s="44">
        <f t="shared" si="526"/>
        <v>6579576.1399999997</v>
      </c>
      <c r="I672" s="44">
        <f t="shared" si="526"/>
        <v>0</v>
      </c>
      <c r="J672" s="44">
        <f t="shared" si="526"/>
        <v>0</v>
      </c>
      <c r="K672" s="44">
        <f t="shared" si="526"/>
        <v>0</v>
      </c>
      <c r="L672" s="44">
        <f t="shared" si="526"/>
        <v>0</v>
      </c>
      <c r="M672" s="44">
        <f t="shared" si="526"/>
        <v>0</v>
      </c>
      <c r="N672" s="44">
        <f t="shared" si="526"/>
        <v>416375</v>
      </c>
      <c r="O672" s="44">
        <f t="shared" si="526"/>
        <v>140500</v>
      </c>
      <c r="P672" s="44">
        <f t="shared" si="526"/>
        <v>89652.5</v>
      </c>
      <c r="Q672" s="44">
        <f t="shared" si="526"/>
        <v>1591962.7</v>
      </c>
      <c r="R672" s="44">
        <f t="shared" si="526"/>
        <v>124411.84</v>
      </c>
      <c r="S672" s="44">
        <f t="shared" si="526"/>
        <v>121557074.63999999</v>
      </c>
      <c r="T672" s="44">
        <f t="shared" si="526"/>
        <v>46827960.859999999</v>
      </c>
      <c r="U672" s="44">
        <f t="shared" si="526"/>
        <v>20411552.719999999</v>
      </c>
      <c r="V672" s="44">
        <f t="shared" si="526"/>
        <v>256933.6</v>
      </c>
      <c r="W672" s="44">
        <f t="shared" si="526"/>
        <v>329614.06</v>
      </c>
      <c r="X672" s="44">
        <f t="shared" si="526"/>
        <v>1615416.54</v>
      </c>
      <c r="Y672" s="44">
        <f t="shared" si="526"/>
        <v>4634545.5399999991</v>
      </c>
      <c r="Z672" s="44">
        <f t="shared" si="526"/>
        <v>197995999.99999997</v>
      </c>
      <c r="AA672" s="44">
        <f t="shared" si="526"/>
        <v>0</v>
      </c>
      <c r="AB672" s="45">
        <f t="shared" si="525"/>
        <v>0.99999999999999989</v>
      </c>
      <c r="AC672" s="38"/>
    </row>
    <row r="673" spans="1:29" s="39" customFormat="1" ht="18" customHeight="1" x14ac:dyDescent="0.3">
      <c r="A673" s="46" t="s">
        <v>41</v>
      </c>
      <c r="B673" s="37">
        <f>[1]consoCURRENT!E17742</f>
        <v>0</v>
      </c>
      <c r="C673" s="37">
        <f>[1]consoCURRENT!F17742</f>
        <v>0</v>
      </c>
      <c r="D673" s="37">
        <f>[1]consoCURRENT!G17742</f>
        <v>0</v>
      </c>
      <c r="E673" s="37">
        <f>[1]consoCURRENT!H17742</f>
        <v>0</v>
      </c>
      <c r="F673" s="37">
        <f>[1]consoCURRENT!I17742</f>
        <v>0</v>
      </c>
      <c r="G673" s="37">
        <f>[1]consoCURRENT!J17742</f>
        <v>0</v>
      </c>
      <c r="H673" s="37">
        <f>[1]consoCURRENT!K17742</f>
        <v>0</v>
      </c>
      <c r="I673" s="37">
        <f>[1]consoCURRENT!L17742</f>
        <v>0</v>
      </c>
      <c r="J673" s="37">
        <f>[1]consoCURRENT!M17742</f>
        <v>0</v>
      </c>
      <c r="K673" s="37">
        <f>[1]consoCURRENT!N17742</f>
        <v>0</v>
      </c>
      <c r="L673" s="37">
        <f>[1]consoCURRENT!O17742</f>
        <v>0</v>
      </c>
      <c r="M673" s="37">
        <f>[1]consoCURRENT!P17742</f>
        <v>0</v>
      </c>
      <c r="N673" s="37">
        <f>[1]consoCURRENT!Q17742</f>
        <v>0</v>
      </c>
      <c r="O673" s="37">
        <f>[1]consoCURRENT!R17742</f>
        <v>0</v>
      </c>
      <c r="P673" s="37">
        <f>[1]consoCURRENT!S17742</f>
        <v>0</v>
      </c>
      <c r="Q673" s="37">
        <f>[1]consoCURRENT!T17742</f>
        <v>0</v>
      </c>
      <c r="R673" s="37">
        <f>[1]consoCURRENT!U17742</f>
        <v>0</v>
      </c>
      <c r="S673" s="37">
        <f>[1]consoCURRENT!V17742</f>
        <v>0</v>
      </c>
      <c r="T673" s="37">
        <f>[1]consoCURRENT!W17742</f>
        <v>0</v>
      </c>
      <c r="U673" s="37">
        <f>[1]consoCURRENT!X17742</f>
        <v>0</v>
      </c>
      <c r="V673" s="37">
        <f>[1]consoCURRENT!Y17742</f>
        <v>0</v>
      </c>
      <c r="W673" s="37">
        <f>[1]consoCURRENT!Z17742</f>
        <v>0</v>
      </c>
      <c r="X673" s="37">
        <f>[1]consoCURRENT!AA17742</f>
        <v>0</v>
      </c>
      <c r="Y673" s="37">
        <f>[1]consoCURRENT!AB17742</f>
        <v>0</v>
      </c>
      <c r="Z673" s="37">
        <f t="shared" ref="Z673" si="527">SUM(M673:Y673)</f>
        <v>0</v>
      </c>
      <c r="AA673" s="37">
        <f t="shared" ref="AA673" si="528">B673-Z673</f>
        <v>0</v>
      </c>
      <c r="AB673" s="42"/>
      <c r="AC673" s="38"/>
    </row>
    <row r="674" spans="1:29" s="39" customFormat="1" ht="18" customHeight="1" x14ac:dyDescent="0.3">
      <c r="A674" s="43" t="s">
        <v>42</v>
      </c>
      <c r="B674" s="44">
        <f>B673+B672</f>
        <v>197996000</v>
      </c>
      <c r="C674" s="44">
        <f t="shared" ref="C674:AA674" si="529">C673+C672</f>
        <v>0</v>
      </c>
      <c r="D674" s="44">
        <f t="shared" si="529"/>
        <v>0</v>
      </c>
      <c r="E674" s="44">
        <f t="shared" si="529"/>
        <v>646527.5</v>
      </c>
      <c r="F674" s="44">
        <f t="shared" si="529"/>
        <v>123273449.17999999</v>
      </c>
      <c r="G674" s="44">
        <f t="shared" si="529"/>
        <v>67496447.180000007</v>
      </c>
      <c r="H674" s="44">
        <f t="shared" si="529"/>
        <v>6579576.1399999997</v>
      </c>
      <c r="I674" s="44">
        <f t="shared" si="529"/>
        <v>0</v>
      </c>
      <c r="J674" s="44">
        <f t="shared" si="529"/>
        <v>0</v>
      </c>
      <c r="K674" s="44">
        <f t="shared" si="529"/>
        <v>0</v>
      </c>
      <c r="L674" s="44">
        <f t="shared" si="529"/>
        <v>0</v>
      </c>
      <c r="M674" s="44">
        <f t="shared" si="529"/>
        <v>0</v>
      </c>
      <c r="N674" s="44">
        <f t="shared" si="529"/>
        <v>416375</v>
      </c>
      <c r="O674" s="44">
        <f t="shared" si="529"/>
        <v>140500</v>
      </c>
      <c r="P674" s="44">
        <f t="shared" si="529"/>
        <v>89652.5</v>
      </c>
      <c r="Q674" s="44">
        <f t="shared" si="529"/>
        <v>1591962.7</v>
      </c>
      <c r="R674" s="44">
        <f t="shared" si="529"/>
        <v>124411.84</v>
      </c>
      <c r="S674" s="44">
        <f t="shared" si="529"/>
        <v>121557074.63999999</v>
      </c>
      <c r="T674" s="44">
        <f t="shared" si="529"/>
        <v>46827960.859999999</v>
      </c>
      <c r="U674" s="44">
        <f t="shared" si="529"/>
        <v>20411552.719999999</v>
      </c>
      <c r="V674" s="44">
        <f t="shared" si="529"/>
        <v>256933.6</v>
      </c>
      <c r="W674" s="44">
        <f t="shared" si="529"/>
        <v>329614.06</v>
      </c>
      <c r="X674" s="44">
        <f t="shared" si="529"/>
        <v>1615416.54</v>
      </c>
      <c r="Y674" s="44">
        <f t="shared" si="529"/>
        <v>4634545.5399999991</v>
      </c>
      <c r="Z674" s="44">
        <f t="shared" si="529"/>
        <v>197995999.99999997</v>
      </c>
      <c r="AA674" s="44">
        <f t="shared" si="529"/>
        <v>0</v>
      </c>
      <c r="AB674" s="45">
        <f t="shared" si="525"/>
        <v>0.99999999999999989</v>
      </c>
      <c r="AC674" s="47"/>
    </row>
    <row r="675" spans="1:29" s="39" customFormat="1" ht="15" customHeight="1" x14ac:dyDescent="0.3">
      <c r="A675" s="36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8"/>
    </row>
    <row r="676" spans="1:29" s="39" customFormat="1" ht="15" customHeight="1" x14ac:dyDescent="0.3">
      <c r="A676" s="36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8"/>
    </row>
    <row r="677" spans="1:29" s="39" customFormat="1" ht="15" customHeight="1" x14ac:dyDescent="0.35">
      <c r="A677" s="40" t="s">
        <v>58</v>
      </c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8"/>
    </row>
    <row r="678" spans="1:29" s="39" customFormat="1" ht="18" customHeight="1" x14ac:dyDescent="0.3">
      <c r="A678" s="41" t="s">
        <v>36</v>
      </c>
      <c r="B678" s="37">
        <f>[1]consoCURRENT!E17802</f>
        <v>0</v>
      </c>
      <c r="C678" s="37">
        <f>[1]consoCURRENT!F17802</f>
        <v>0</v>
      </c>
      <c r="D678" s="37">
        <f>[1]consoCURRENT!G17802</f>
        <v>0</v>
      </c>
      <c r="E678" s="37">
        <f>[1]consoCURRENT!H17802</f>
        <v>0</v>
      </c>
      <c r="F678" s="37">
        <f>[1]consoCURRENT!I17802</f>
        <v>0</v>
      </c>
      <c r="G678" s="37">
        <f>[1]consoCURRENT!J17802</f>
        <v>0</v>
      </c>
      <c r="H678" s="37">
        <f>[1]consoCURRENT!K17802</f>
        <v>0</v>
      </c>
      <c r="I678" s="37">
        <f>[1]consoCURRENT!L17802</f>
        <v>0</v>
      </c>
      <c r="J678" s="37">
        <f>[1]consoCURRENT!M17802</f>
        <v>0</v>
      </c>
      <c r="K678" s="37">
        <f>[1]consoCURRENT!N17802</f>
        <v>0</v>
      </c>
      <c r="L678" s="37">
        <f>[1]consoCURRENT!O17802</f>
        <v>0</v>
      </c>
      <c r="M678" s="37">
        <f>[1]consoCURRENT!P17802</f>
        <v>0</v>
      </c>
      <c r="N678" s="37">
        <f>[1]consoCURRENT!Q17802</f>
        <v>0</v>
      </c>
      <c r="O678" s="37">
        <f>[1]consoCURRENT!R17802</f>
        <v>0</v>
      </c>
      <c r="P678" s="37">
        <f>[1]consoCURRENT!S17802</f>
        <v>0</v>
      </c>
      <c r="Q678" s="37">
        <f>[1]consoCURRENT!T17802</f>
        <v>0</v>
      </c>
      <c r="R678" s="37">
        <f>[1]consoCURRENT!U17802</f>
        <v>0</v>
      </c>
      <c r="S678" s="37">
        <f>[1]consoCURRENT!V17802</f>
        <v>0</v>
      </c>
      <c r="T678" s="37">
        <f>[1]consoCURRENT!W17802</f>
        <v>0</v>
      </c>
      <c r="U678" s="37">
        <f>[1]consoCURRENT!X17802</f>
        <v>0</v>
      </c>
      <c r="V678" s="37">
        <f>[1]consoCURRENT!Y17802</f>
        <v>0</v>
      </c>
      <c r="W678" s="37">
        <f>[1]consoCURRENT!Z17802</f>
        <v>0</v>
      </c>
      <c r="X678" s="37">
        <f>[1]consoCURRENT!AA17802</f>
        <v>0</v>
      </c>
      <c r="Y678" s="37">
        <f>[1]consoCURRENT!AB17802</f>
        <v>0</v>
      </c>
      <c r="Z678" s="37">
        <f>SUM(M678:Y678)</f>
        <v>0</v>
      </c>
      <c r="AA678" s="37">
        <f>B678-Z678</f>
        <v>0</v>
      </c>
      <c r="AB678" s="42"/>
      <c r="AC678" s="38"/>
    </row>
    <row r="679" spans="1:29" s="39" customFormat="1" ht="18" customHeight="1" x14ac:dyDescent="0.3">
      <c r="A679" s="41" t="s">
        <v>37</v>
      </c>
      <c r="B679" s="37">
        <f>[1]consoCURRENT!E17914</f>
        <v>184034000.00000003</v>
      </c>
      <c r="C679" s="37">
        <f>[1]consoCURRENT!F17914</f>
        <v>0</v>
      </c>
      <c r="D679" s="37">
        <f>[1]consoCURRENT!G17914</f>
        <v>0</v>
      </c>
      <c r="E679" s="37">
        <f>[1]consoCURRENT!H17914</f>
        <v>709006.46000000008</v>
      </c>
      <c r="F679" s="37">
        <f>[1]consoCURRENT!I17914</f>
        <v>154412401.95000002</v>
      </c>
      <c r="G679" s="37">
        <f>[1]consoCURRENT!J17914</f>
        <v>13101645.720000001</v>
      </c>
      <c r="H679" s="37">
        <f>[1]consoCURRENT!K17914</f>
        <v>15805492.110000014</v>
      </c>
      <c r="I679" s="37">
        <f>[1]consoCURRENT!L17914</f>
        <v>0</v>
      </c>
      <c r="J679" s="37">
        <f>[1]consoCURRENT!M17914</f>
        <v>0</v>
      </c>
      <c r="K679" s="37">
        <f>[1]consoCURRENT!N17914</f>
        <v>0</v>
      </c>
      <c r="L679" s="37">
        <f>[1]consoCURRENT!O17914</f>
        <v>0</v>
      </c>
      <c r="M679" s="37">
        <f>[1]consoCURRENT!P17914</f>
        <v>0</v>
      </c>
      <c r="N679" s="37">
        <f>[1]consoCURRENT!Q17914</f>
        <v>0</v>
      </c>
      <c r="O679" s="37">
        <f>[1]consoCURRENT!R17914</f>
        <v>138606.6</v>
      </c>
      <c r="P679" s="37">
        <f>[1]consoCURRENT!S17914</f>
        <v>570399.86</v>
      </c>
      <c r="Q679" s="37">
        <f>[1]consoCURRENT!T17914</f>
        <v>23088774.399999999</v>
      </c>
      <c r="R679" s="37">
        <f>[1]consoCURRENT!U17914</f>
        <v>93322479.75</v>
      </c>
      <c r="S679" s="37">
        <f>[1]consoCURRENT!V17914</f>
        <v>38001147.799999997</v>
      </c>
      <c r="T679" s="37">
        <f>[1]consoCURRENT!W17914</f>
        <v>2206301.2999999998</v>
      </c>
      <c r="U679" s="37">
        <f>[1]consoCURRENT!X17914</f>
        <v>5149140.8</v>
      </c>
      <c r="V679" s="37">
        <f>[1]consoCURRENT!Y17914</f>
        <v>5746203.6200000001</v>
      </c>
      <c r="W679" s="37">
        <f>[1]consoCURRENT!Z17914</f>
        <v>430854.20000000007</v>
      </c>
      <c r="X679" s="37">
        <f>[1]consoCURRENT!AA17914</f>
        <v>1321905.2999999998</v>
      </c>
      <c r="Y679" s="37">
        <f>[1]consoCURRENT!AB17914</f>
        <v>14052732.610000014</v>
      </c>
      <c r="Z679" s="37">
        <f t="shared" ref="Z679:Z681" si="530">SUM(M679:Y679)</f>
        <v>184028546.24000004</v>
      </c>
      <c r="AA679" s="37">
        <f t="shared" ref="AA679:AA681" si="531">B679-Z679</f>
        <v>5453.7599999904633</v>
      </c>
      <c r="AB679" s="42">
        <f t="shared" ref="AB679:AB684" si="532">Z679/B679</f>
        <v>0.99997036547594476</v>
      </c>
      <c r="AC679" s="38"/>
    </row>
    <row r="680" spans="1:29" s="39" customFormat="1" ht="18" customHeight="1" x14ac:dyDescent="0.3">
      <c r="A680" s="41" t="s">
        <v>38</v>
      </c>
      <c r="B680" s="37">
        <f>[1]consoCURRENT!E17920</f>
        <v>0</v>
      </c>
      <c r="C680" s="37">
        <f>[1]consoCURRENT!F17920</f>
        <v>0</v>
      </c>
      <c r="D680" s="37">
        <f>[1]consoCURRENT!G17920</f>
        <v>0</v>
      </c>
      <c r="E680" s="37">
        <f>[1]consoCURRENT!H17920</f>
        <v>0</v>
      </c>
      <c r="F680" s="37">
        <f>[1]consoCURRENT!I17920</f>
        <v>0</v>
      </c>
      <c r="G680" s="37">
        <f>[1]consoCURRENT!J17920</f>
        <v>0</v>
      </c>
      <c r="H680" s="37">
        <f>[1]consoCURRENT!K17920</f>
        <v>0</v>
      </c>
      <c r="I680" s="37">
        <f>[1]consoCURRENT!L17920</f>
        <v>0</v>
      </c>
      <c r="J680" s="37">
        <f>[1]consoCURRENT!M17920</f>
        <v>0</v>
      </c>
      <c r="K680" s="37">
        <f>[1]consoCURRENT!N17920</f>
        <v>0</v>
      </c>
      <c r="L680" s="37">
        <f>[1]consoCURRENT!O17920</f>
        <v>0</v>
      </c>
      <c r="M680" s="37">
        <f>[1]consoCURRENT!P17920</f>
        <v>0</v>
      </c>
      <c r="N680" s="37">
        <f>[1]consoCURRENT!Q17920</f>
        <v>0</v>
      </c>
      <c r="O680" s="37">
        <f>[1]consoCURRENT!R17920</f>
        <v>0</v>
      </c>
      <c r="P680" s="37">
        <f>[1]consoCURRENT!S17920</f>
        <v>0</v>
      </c>
      <c r="Q680" s="37">
        <f>[1]consoCURRENT!T17920</f>
        <v>0</v>
      </c>
      <c r="R680" s="37">
        <f>[1]consoCURRENT!U17920</f>
        <v>0</v>
      </c>
      <c r="S680" s="37">
        <f>[1]consoCURRENT!V17920</f>
        <v>0</v>
      </c>
      <c r="T680" s="37">
        <f>[1]consoCURRENT!W17920</f>
        <v>0</v>
      </c>
      <c r="U680" s="37">
        <f>[1]consoCURRENT!X17920</f>
        <v>0</v>
      </c>
      <c r="V680" s="37">
        <f>[1]consoCURRENT!Y17920</f>
        <v>0</v>
      </c>
      <c r="W680" s="37">
        <f>[1]consoCURRENT!Z17920</f>
        <v>0</v>
      </c>
      <c r="X680" s="37">
        <f>[1]consoCURRENT!AA17920</f>
        <v>0</v>
      </c>
      <c r="Y680" s="37">
        <f>[1]consoCURRENT!AB17920</f>
        <v>0</v>
      </c>
      <c r="Z680" s="37">
        <f t="shared" si="530"/>
        <v>0</v>
      </c>
      <c r="AA680" s="37">
        <f t="shared" si="531"/>
        <v>0</v>
      </c>
      <c r="AB680" s="42"/>
      <c r="AC680" s="38"/>
    </row>
    <row r="681" spans="1:29" s="39" customFormat="1" ht="18" customHeight="1" x14ac:dyDescent="0.3">
      <c r="A681" s="41" t="s">
        <v>39</v>
      </c>
      <c r="B681" s="37">
        <f>[1]consoCURRENT!E17949</f>
        <v>0</v>
      </c>
      <c r="C681" s="37">
        <f>[1]consoCURRENT!F17949</f>
        <v>0</v>
      </c>
      <c r="D681" s="37">
        <f>[1]consoCURRENT!G17949</f>
        <v>0</v>
      </c>
      <c r="E681" s="37">
        <f>[1]consoCURRENT!H17949</f>
        <v>0</v>
      </c>
      <c r="F681" s="37">
        <f>[1]consoCURRENT!I17949</f>
        <v>0</v>
      </c>
      <c r="G681" s="37">
        <f>[1]consoCURRENT!J17949</f>
        <v>0</v>
      </c>
      <c r="H681" s="37">
        <f>[1]consoCURRENT!K17949</f>
        <v>0</v>
      </c>
      <c r="I681" s="37">
        <f>[1]consoCURRENT!L17949</f>
        <v>0</v>
      </c>
      <c r="J681" s="37">
        <f>[1]consoCURRENT!M17949</f>
        <v>0</v>
      </c>
      <c r="K681" s="37">
        <f>[1]consoCURRENT!N17949</f>
        <v>0</v>
      </c>
      <c r="L681" s="37">
        <f>[1]consoCURRENT!O17949</f>
        <v>0</v>
      </c>
      <c r="M681" s="37">
        <f>[1]consoCURRENT!P17949</f>
        <v>0</v>
      </c>
      <c r="N681" s="37">
        <f>[1]consoCURRENT!Q17949</f>
        <v>0</v>
      </c>
      <c r="O681" s="37">
        <f>[1]consoCURRENT!R17949</f>
        <v>0</v>
      </c>
      <c r="P681" s="37">
        <f>[1]consoCURRENT!S17949</f>
        <v>0</v>
      </c>
      <c r="Q681" s="37">
        <f>[1]consoCURRENT!T17949</f>
        <v>0</v>
      </c>
      <c r="R681" s="37">
        <f>[1]consoCURRENT!U17949</f>
        <v>0</v>
      </c>
      <c r="S681" s="37">
        <f>[1]consoCURRENT!V17949</f>
        <v>0</v>
      </c>
      <c r="T681" s="37">
        <f>[1]consoCURRENT!W17949</f>
        <v>0</v>
      </c>
      <c r="U681" s="37">
        <f>[1]consoCURRENT!X17949</f>
        <v>0</v>
      </c>
      <c r="V681" s="37">
        <f>[1]consoCURRENT!Y17949</f>
        <v>0</v>
      </c>
      <c r="W681" s="37">
        <f>[1]consoCURRENT!Z17949</f>
        <v>0</v>
      </c>
      <c r="X681" s="37">
        <f>[1]consoCURRENT!AA17949</f>
        <v>0</v>
      </c>
      <c r="Y681" s="37">
        <f>[1]consoCURRENT!AB17949</f>
        <v>0</v>
      </c>
      <c r="Z681" s="37">
        <f t="shared" si="530"/>
        <v>0</v>
      </c>
      <c r="AA681" s="37">
        <f t="shared" si="531"/>
        <v>0</v>
      </c>
      <c r="AB681" s="42"/>
      <c r="AC681" s="38"/>
    </row>
    <row r="682" spans="1:29" s="39" customFormat="1" ht="18" customHeight="1" x14ac:dyDescent="0.3">
      <c r="A682" s="43" t="s">
        <v>40</v>
      </c>
      <c r="B682" s="44">
        <f>SUM(B678:B681)</f>
        <v>184034000.00000003</v>
      </c>
      <c r="C682" s="44">
        <f t="shared" ref="C682:AA682" si="533">SUM(C678:C681)</f>
        <v>0</v>
      </c>
      <c r="D682" s="44">
        <f t="shared" si="533"/>
        <v>0</v>
      </c>
      <c r="E682" s="44">
        <f t="shared" si="533"/>
        <v>709006.46000000008</v>
      </c>
      <c r="F682" s="44">
        <f t="shared" si="533"/>
        <v>154412401.95000002</v>
      </c>
      <c r="G682" s="44">
        <f t="shared" si="533"/>
        <v>13101645.720000001</v>
      </c>
      <c r="H682" s="44">
        <f t="shared" si="533"/>
        <v>15805492.110000014</v>
      </c>
      <c r="I682" s="44">
        <f t="shared" si="533"/>
        <v>0</v>
      </c>
      <c r="J682" s="44">
        <f t="shared" si="533"/>
        <v>0</v>
      </c>
      <c r="K682" s="44">
        <f t="shared" si="533"/>
        <v>0</v>
      </c>
      <c r="L682" s="44">
        <f t="shared" si="533"/>
        <v>0</v>
      </c>
      <c r="M682" s="44">
        <f t="shared" si="533"/>
        <v>0</v>
      </c>
      <c r="N682" s="44">
        <f t="shared" si="533"/>
        <v>0</v>
      </c>
      <c r="O682" s="44">
        <f t="shared" si="533"/>
        <v>138606.6</v>
      </c>
      <c r="P682" s="44">
        <f t="shared" si="533"/>
        <v>570399.86</v>
      </c>
      <c r="Q682" s="44">
        <f t="shared" si="533"/>
        <v>23088774.399999999</v>
      </c>
      <c r="R682" s="44">
        <f t="shared" si="533"/>
        <v>93322479.75</v>
      </c>
      <c r="S682" s="44">
        <f t="shared" si="533"/>
        <v>38001147.799999997</v>
      </c>
      <c r="T682" s="44">
        <f t="shared" si="533"/>
        <v>2206301.2999999998</v>
      </c>
      <c r="U682" s="44">
        <f t="shared" si="533"/>
        <v>5149140.8</v>
      </c>
      <c r="V682" s="44">
        <f t="shared" si="533"/>
        <v>5746203.6200000001</v>
      </c>
      <c r="W682" s="44">
        <f t="shared" si="533"/>
        <v>430854.20000000007</v>
      </c>
      <c r="X682" s="44">
        <f t="shared" si="533"/>
        <v>1321905.2999999998</v>
      </c>
      <c r="Y682" s="44">
        <f t="shared" si="533"/>
        <v>14052732.610000014</v>
      </c>
      <c r="Z682" s="44">
        <f t="shared" si="533"/>
        <v>184028546.24000004</v>
      </c>
      <c r="AA682" s="44">
        <f t="shared" si="533"/>
        <v>5453.7599999904633</v>
      </c>
      <c r="AB682" s="45">
        <f t="shared" si="532"/>
        <v>0.99997036547594476</v>
      </c>
      <c r="AC682" s="38"/>
    </row>
    <row r="683" spans="1:29" s="39" customFormat="1" ht="18" customHeight="1" x14ac:dyDescent="0.3">
      <c r="A683" s="46" t="s">
        <v>41</v>
      </c>
      <c r="B683" s="37">
        <f>[1]consoCURRENT!E17953</f>
        <v>0</v>
      </c>
      <c r="C683" s="37">
        <f>[1]consoCURRENT!F17953</f>
        <v>0</v>
      </c>
      <c r="D683" s="37">
        <f>[1]consoCURRENT!G17953</f>
        <v>0</v>
      </c>
      <c r="E683" s="37">
        <f>[1]consoCURRENT!H17953</f>
        <v>0</v>
      </c>
      <c r="F683" s="37">
        <f>[1]consoCURRENT!I17953</f>
        <v>0</v>
      </c>
      <c r="G683" s="37">
        <f>[1]consoCURRENT!J17953</f>
        <v>0</v>
      </c>
      <c r="H683" s="37">
        <f>[1]consoCURRENT!K17953</f>
        <v>0</v>
      </c>
      <c r="I683" s="37">
        <f>[1]consoCURRENT!L17953</f>
        <v>0</v>
      </c>
      <c r="J683" s="37">
        <f>[1]consoCURRENT!M17953</f>
        <v>0</v>
      </c>
      <c r="K683" s="37">
        <f>[1]consoCURRENT!N17953</f>
        <v>0</v>
      </c>
      <c r="L683" s="37">
        <f>[1]consoCURRENT!O17953</f>
        <v>0</v>
      </c>
      <c r="M683" s="37">
        <f>[1]consoCURRENT!P17953</f>
        <v>0</v>
      </c>
      <c r="N683" s="37">
        <f>[1]consoCURRENT!Q17953</f>
        <v>0</v>
      </c>
      <c r="O683" s="37">
        <f>[1]consoCURRENT!R17953</f>
        <v>0</v>
      </c>
      <c r="P683" s="37">
        <f>[1]consoCURRENT!S17953</f>
        <v>0</v>
      </c>
      <c r="Q683" s="37">
        <f>[1]consoCURRENT!T17953</f>
        <v>0</v>
      </c>
      <c r="R683" s="37">
        <f>[1]consoCURRENT!U17953</f>
        <v>0</v>
      </c>
      <c r="S683" s="37">
        <f>[1]consoCURRENT!V17953</f>
        <v>0</v>
      </c>
      <c r="T683" s="37">
        <f>[1]consoCURRENT!W17953</f>
        <v>0</v>
      </c>
      <c r="U683" s="37">
        <f>[1]consoCURRENT!X17953</f>
        <v>0</v>
      </c>
      <c r="V683" s="37">
        <f>[1]consoCURRENT!Y17953</f>
        <v>0</v>
      </c>
      <c r="W683" s="37">
        <f>[1]consoCURRENT!Z17953</f>
        <v>0</v>
      </c>
      <c r="X683" s="37">
        <f>[1]consoCURRENT!AA17953</f>
        <v>0</v>
      </c>
      <c r="Y683" s="37">
        <f>[1]consoCURRENT!AB17953</f>
        <v>0</v>
      </c>
      <c r="Z683" s="37">
        <f t="shared" ref="Z683" si="534">SUM(M683:Y683)</f>
        <v>0</v>
      </c>
      <c r="AA683" s="37">
        <f t="shared" ref="AA683" si="535">B683-Z683</f>
        <v>0</v>
      </c>
      <c r="AB683" s="42"/>
      <c r="AC683" s="38"/>
    </row>
    <row r="684" spans="1:29" s="39" customFormat="1" ht="18" customHeight="1" x14ac:dyDescent="0.3">
      <c r="A684" s="43" t="s">
        <v>42</v>
      </c>
      <c r="B684" s="44">
        <f>B683+B682</f>
        <v>184034000.00000003</v>
      </c>
      <c r="C684" s="44">
        <f t="shared" ref="C684:AA684" si="536">C683+C682</f>
        <v>0</v>
      </c>
      <c r="D684" s="44">
        <f t="shared" si="536"/>
        <v>0</v>
      </c>
      <c r="E684" s="44">
        <f t="shared" si="536"/>
        <v>709006.46000000008</v>
      </c>
      <c r="F684" s="44">
        <f t="shared" si="536"/>
        <v>154412401.95000002</v>
      </c>
      <c r="G684" s="44">
        <f t="shared" si="536"/>
        <v>13101645.720000001</v>
      </c>
      <c r="H684" s="44">
        <f t="shared" si="536"/>
        <v>15805492.110000014</v>
      </c>
      <c r="I684" s="44">
        <f t="shared" si="536"/>
        <v>0</v>
      </c>
      <c r="J684" s="44">
        <f t="shared" si="536"/>
        <v>0</v>
      </c>
      <c r="K684" s="44">
        <f t="shared" si="536"/>
        <v>0</v>
      </c>
      <c r="L684" s="44">
        <f t="shared" si="536"/>
        <v>0</v>
      </c>
      <c r="M684" s="44">
        <f t="shared" si="536"/>
        <v>0</v>
      </c>
      <c r="N684" s="44">
        <f t="shared" si="536"/>
        <v>0</v>
      </c>
      <c r="O684" s="44">
        <f t="shared" si="536"/>
        <v>138606.6</v>
      </c>
      <c r="P684" s="44">
        <f t="shared" si="536"/>
        <v>570399.86</v>
      </c>
      <c r="Q684" s="44">
        <f t="shared" si="536"/>
        <v>23088774.399999999</v>
      </c>
      <c r="R684" s="44">
        <f t="shared" si="536"/>
        <v>93322479.75</v>
      </c>
      <c r="S684" s="44">
        <f t="shared" si="536"/>
        <v>38001147.799999997</v>
      </c>
      <c r="T684" s="44">
        <f t="shared" si="536"/>
        <v>2206301.2999999998</v>
      </c>
      <c r="U684" s="44">
        <f t="shared" si="536"/>
        <v>5149140.8</v>
      </c>
      <c r="V684" s="44">
        <f t="shared" si="536"/>
        <v>5746203.6200000001</v>
      </c>
      <c r="W684" s="44">
        <f t="shared" si="536"/>
        <v>430854.20000000007</v>
      </c>
      <c r="X684" s="44">
        <f t="shared" si="536"/>
        <v>1321905.2999999998</v>
      </c>
      <c r="Y684" s="44">
        <f t="shared" si="536"/>
        <v>14052732.610000014</v>
      </c>
      <c r="Z684" s="44">
        <f t="shared" si="536"/>
        <v>184028546.24000004</v>
      </c>
      <c r="AA684" s="44">
        <f t="shared" si="536"/>
        <v>5453.7599999904633</v>
      </c>
      <c r="AB684" s="45">
        <f t="shared" si="532"/>
        <v>0.99997036547594476</v>
      </c>
      <c r="AC684" s="47"/>
    </row>
    <row r="685" spans="1:29" s="39" customFormat="1" ht="15" customHeight="1" x14ac:dyDescent="0.3">
      <c r="A685" s="36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8"/>
    </row>
    <row r="686" spans="1:29" s="39" customFormat="1" ht="15" customHeight="1" x14ac:dyDescent="0.3">
      <c r="A686" s="36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8"/>
    </row>
    <row r="687" spans="1:29" s="39" customFormat="1" ht="15" customHeight="1" x14ac:dyDescent="0.35">
      <c r="A687" s="40" t="s">
        <v>59</v>
      </c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8"/>
    </row>
    <row r="688" spans="1:29" s="39" customFormat="1" ht="18" customHeight="1" x14ac:dyDescent="0.3">
      <c r="A688" s="41" t="s">
        <v>36</v>
      </c>
      <c r="B688" s="37">
        <f>[1]consoCURRENT!E18013</f>
        <v>0</v>
      </c>
      <c r="C688" s="37">
        <f>[1]consoCURRENT!F18013</f>
        <v>0</v>
      </c>
      <c r="D688" s="37">
        <f>[1]consoCURRENT!G18013</f>
        <v>0</v>
      </c>
      <c r="E688" s="37">
        <f>[1]consoCURRENT!H18013</f>
        <v>0</v>
      </c>
      <c r="F688" s="37">
        <f>[1]consoCURRENT!I18013</f>
        <v>0</v>
      </c>
      <c r="G688" s="37">
        <f>[1]consoCURRENT!J18013</f>
        <v>0</v>
      </c>
      <c r="H688" s="37">
        <f>[1]consoCURRENT!K18013</f>
        <v>0</v>
      </c>
      <c r="I688" s="37">
        <f>[1]consoCURRENT!L18013</f>
        <v>0</v>
      </c>
      <c r="J688" s="37">
        <f>[1]consoCURRENT!M18013</f>
        <v>0</v>
      </c>
      <c r="K688" s="37">
        <f>[1]consoCURRENT!N18013</f>
        <v>0</v>
      </c>
      <c r="L688" s="37">
        <f>[1]consoCURRENT!O18013</f>
        <v>0</v>
      </c>
      <c r="M688" s="37">
        <f>[1]consoCURRENT!P18013</f>
        <v>0</v>
      </c>
      <c r="N688" s="37">
        <f>[1]consoCURRENT!Q18013</f>
        <v>0</v>
      </c>
      <c r="O688" s="37">
        <f>[1]consoCURRENT!R18013</f>
        <v>0</v>
      </c>
      <c r="P688" s="37">
        <f>[1]consoCURRENT!S18013</f>
        <v>0</v>
      </c>
      <c r="Q688" s="37">
        <f>[1]consoCURRENT!T18013</f>
        <v>0</v>
      </c>
      <c r="R688" s="37">
        <f>[1]consoCURRENT!U18013</f>
        <v>0</v>
      </c>
      <c r="S688" s="37">
        <f>[1]consoCURRENT!V18013</f>
        <v>0</v>
      </c>
      <c r="T688" s="37">
        <f>[1]consoCURRENT!W18013</f>
        <v>0</v>
      </c>
      <c r="U688" s="37">
        <f>[1]consoCURRENT!X18013</f>
        <v>0</v>
      </c>
      <c r="V688" s="37">
        <f>[1]consoCURRENT!Y18013</f>
        <v>0</v>
      </c>
      <c r="W688" s="37">
        <f>[1]consoCURRENT!Z18013</f>
        <v>0</v>
      </c>
      <c r="X688" s="37">
        <f>[1]consoCURRENT!AA18013</f>
        <v>0</v>
      </c>
      <c r="Y688" s="37">
        <f>[1]consoCURRENT!AB18013</f>
        <v>0</v>
      </c>
      <c r="Z688" s="37">
        <f>SUM(M688:Y688)</f>
        <v>0</v>
      </c>
      <c r="AA688" s="37">
        <f>B688-Z688</f>
        <v>0</v>
      </c>
      <c r="AB688" s="42"/>
      <c r="AC688" s="38"/>
    </row>
    <row r="689" spans="1:29" s="39" customFormat="1" ht="18" customHeight="1" x14ac:dyDescent="0.3">
      <c r="A689" s="41" t="s">
        <v>37</v>
      </c>
      <c r="B689" s="37">
        <f>[1]consoCURRENT!E18125</f>
        <v>146606000</v>
      </c>
      <c r="C689" s="37">
        <f>[1]consoCURRENT!F18125</f>
        <v>0</v>
      </c>
      <c r="D689" s="37">
        <f>[1]consoCURRENT!G18125</f>
        <v>0</v>
      </c>
      <c r="E689" s="37">
        <f>[1]consoCURRENT!H18125</f>
        <v>134760626.46000001</v>
      </c>
      <c r="F689" s="37">
        <f>[1]consoCURRENT!I18125</f>
        <v>3255808.27</v>
      </c>
      <c r="G689" s="37">
        <f>[1]consoCURRENT!J18125</f>
        <v>2138559.16</v>
      </c>
      <c r="H689" s="37">
        <f>[1]consoCURRENT!K18125</f>
        <v>6451006.1099999994</v>
      </c>
      <c r="I689" s="37">
        <f>[1]consoCURRENT!L18125</f>
        <v>0</v>
      </c>
      <c r="J689" s="37">
        <f>[1]consoCURRENT!M18125</f>
        <v>0</v>
      </c>
      <c r="K689" s="37">
        <f>[1]consoCURRENT!N18125</f>
        <v>0</v>
      </c>
      <c r="L689" s="37">
        <f>[1]consoCURRENT!O18125</f>
        <v>0</v>
      </c>
      <c r="M689" s="37">
        <f>[1]consoCURRENT!P18125</f>
        <v>0</v>
      </c>
      <c r="N689" s="37">
        <f>[1]consoCURRENT!Q18125</f>
        <v>80973.83</v>
      </c>
      <c r="O689" s="37">
        <f>[1]consoCURRENT!R18125</f>
        <v>134481560.17000002</v>
      </c>
      <c r="P689" s="37">
        <f>[1]consoCURRENT!S18125</f>
        <v>198092.46</v>
      </c>
      <c r="Q689" s="37">
        <f>[1]consoCURRENT!T18125</f>
        <v>1951466.62</v>
      </c>
      <c r="R689" s="37">
        <f>[1]consoCURRENT!U18125</f>
        <v>687262.45</v>
      </c>
      <c r="S689" s="37">
        <f>[1]consoCURRENT!V18125</f>
        <v>617079.19999999995</v>
      </c>
      <c r="T689" s="37">
        <f>[1]consoCURRENT!W18125</f>
        <v>357860.51</v>
      </c>
      <c r="U689" s="37">
        <f>[1]consoCURRENT!X18125</f>
        <v>1619720.79</v>
      </c>
      <c r="V689" s="37">
        <f>[1]consoCURRENT!Y18125</f>
        <v>160977.85999999999</v>
      </c>
      <c r="W689" s="37">
        <f>[1]consoCURRENT!Z18125</f>
        <v>1570968.13</v>
      </c>
      <c r="X689" s="37">
        <f>[1]consoCURRENT!AA18125</f>
        <v>2368900.83</v>
      </c>
      <c r="Y689" s="37">
        <f>[1]consoCURRENT!AB18125</f>
        <v>2511137.1500000004</v>
      </c>
      <c r="Z689" s="37">
        <f t="shared" ref="Z689:Z691" si="537">SUM(M689:Y689)</f>
        <v>146606000.00000003</v>
      </c>
      <c r="AA689" s="37">
        <f t="shared" ref="AA689:AA691" si="538">B689-Z689</f>
        <v>0</v>
      </c>
      <c r="AB689" s="42">
        <f t="shared" ref="AB689:AB694" si="539">Z689/B689</f>
        <v>1.0000000000000002</v>
      </c>
      <c r="AC689" s="38"/>
    </row>
    <row r="690" spans="1:29" s="39" customFormat="1" ht="18" customHeight="1" x14ac:dyDescent="0.3">
      <c r="A690" s="41" t="s">
        <v>38</v>
      </c>
      <c r="B690" s="37">
        <f>[1]consoCURRENT!E18131</f>
        <v>0</v>
      </c>
      <c r="C690" s="37">
        <f>[1]consoCURRENT!F18131</f>
        <v>0</v>
      </c>
      <c r="D690" s="37">
        <f>[1]consoCURRENT!G18131</f>
        <v>0</v>
      </c>
      <c r="E690" s="37">
        <f>[1]consoCURRENT!H18131</f>
        <v>0</v>
      </c>
      <c r="F690" s="37">
        <f>[1]consoCURRENT!I18131</f>
        <v>0</v>
      </c>
      <c r="G690" s="37">
        <f>[1]consoCURRENT!J18131</f>
        <v>0</v>
      </c>
      <c r="H690" s="37">
        <f>[1]consoCURRENT!K18131</f>
        <v>0</v>
      </c>
      <c r="I690" s="37">
        <f>[1]consoCURRENT!L18131</f>
        <v>0</v>
      </c>
      <c r="J690" s="37">
        <f>[1]consoCURRENT!M18131</f>
        <v>0</v>
      </c>
      <c r="K690" s="37">
        <f>[1]consoCURRENT!N18131</f>
        <v>0</v>
      </c>
      <c r="L690" s="37">
        <f>[1]consoCURRENT!O18131</f>
        <v>0</v>
      </c>
      <c r="M690" s="37">
        <f>[1]consoCURRENT!P18131</f>
        <v>0</v>
      </c>
      <c r="N690" s="37">
        <f>[1]consoCURRENT!Q18131</f>
        <v>0</v>
      </c>
      <c r="O690" s="37">
        <f>[1]consoCURRENT!R18131</f>
        <v>0</v>
      </c>
      <c r="P690" s="37">
        <f>[1]consoCURRENT!S18131</f>
        <v>0</v>
      </c>
      <c r="Q690" s="37">
        <f>[1]consoCURRENT!T18131</f>
        <v>0</v>
      </c>
      <c r="R690" s="37">
        <f>[1]consoCURRENT!U18131</f>
        <v>0</v>
      </c>
      <c r="S690" s="37">
        <f>[1]consoCURRENT!V18131</f>
        <v>0</v>
      </c>
      <c r="T690" s="37">
        <f>[1]consoCURRENT!W18131</f>
        <v>0</v>
      </c>
      <c r="U690" s="37">
        <f>[1]consoCURRENT!X18131</f>
        <v>0</v>
      </c>
      <c r="V690" s="37">
        <f>[1]consoCURRENT!Y18131</f>
        <v>0</v>
      </c>
      <c r="W690" s="37">
        <f>[1]consoCURRENT!Z18131</f>
        <v>0</v>
      </c>
      <c r="X690" s="37">
        <f>[1]consoCURRENT!AA18131</f>
        <v>0</v>
      </c>
      <c r="Y690" s="37">
        <f>[1]consoCURRENT!AB18131</f>
        <v>0</v>
      </c>
      <c r="Z690" s="37">
        <f t="shared" si="537"/>
        <v>0</v>
      </c>
      <c r="AA690" s="37">
        <f t="shared" si="538"/>
        <v>0</v>
      </c>
      <c r="AB690" s="42"/>
      <c r="AC690" s="38"/>
    </row>
    <row r="691" spans="1:29" s="39" customFormat="1" ht="18" customHeight="1" x14ac:dyDescent="0.3">
      <c r="A691" s="41" t="s">
        <v>39</v>
      </c>
      <c r="B691" s="37">
        <f>[1]consoCURRENT!E18160</f>
        <v>0</v>
      </c>
      <c r="C691" s="37">
        <f>[1]consoCURRENT!F18160</f>
        <v>0</v>
      </c>
      <c r="D691" s="37">
        <f>[1]consoCURRENT!G18160</f>
        <v>0</v>
      </c>
      <c r="E691" s="37">
        <f>[1]consoCURRENT!H18160</f>
        <v>0</v>
      </c>
      <c r="F691" s="37">
        <f>[1]consoCURRENT!I18160</f>
        <v>0</v>
      </c>
      <c r="G691" s="37">
        <f>[1]consoCURRENT!J18160</f>
        <v>0</v>
      </c>
      <c r="H691" s="37">
        <f>[1]consoCURRENT!K18160</f>
        <v>0</v>
      </c>
      <c r="I691" s="37">
        <f>[1]consoCURRENT!L18160</f>
        <v>0</v>
      </c>
      <c r="J691" s="37">
        <f>[1]consoCURRENT!M18160</f>
        <v>0</v>
      </c>
      <c r="K691" s="37">
        <f>[1]consoCURRENT!N18160</f>
        <v>0</v>
      </c>
      <c r="L691" s="37">
        <f>[1]consoCURRENT!O18160</f>
        <v>0</v>
      </c>
      <c r="M691" s="37">
        <f>[1]consoCURRENT!P18160</f>
        <v>0</v>
      </c>
      <c r="N691" s="37">
        <f>[1]consoCURRENT!Q18160</f>
        <v>0</v>
      </c>
      <c r="O691" s="37">
        <f>[1]consoCURRENT!R18160</f>
        <v>0</v>
      </c>
      <c r="P691" s="37">
        <f>[1]consoCURRENT!S18160</f>
        <v>0</v>
      </c>
      <c r="Q691" s="37">
        <f>[1]consoCURRENT!T18160</f>
        <v>0</v>
      </c>
      <c r="R691" s="37">
        <f>[1]consoCURRENT!U18160</f>
        <v>0</v>
      </c>
      <c r="S691" s="37">
        <f>[1]consoCURRENT!V18160</f>
        <v>0</v>
      </c>
      <c r="T691" s="37">
        <f>[1]consoCURRENT!W18160</f>
        <v>0</v>
      </c>
      <c r="U691" s="37">
        <f>[1]consoCURRENT!X18160</f>
        <v>0</v>
      </c>
      <c r="V691" s="37">
        <f>[1]consoCURRENT!Y18160</f>
        <v>0</v>
      </c>
      <c r="W691" s="37">
        <f>[1]consoCURRENT!Z18160</f>
        <v>0</v>
      </c>
      <c r="X691" s="37">
        <f>[1]consoCURRENT!AA18160</f>
        <v>0</v>
      </c>
      <c r="Y691" s="37">
        <f>[1]consoCURRENT!AB18160</f>
        <v>0</v>
      </c>
      <c r="Z691" s="37">
        <f t="shared" si="537"/>
        <v>0</v>
      </c>
      <c r="AA691" s="37">
        <f t="shared" si="538"/>
        <v>0</v>
      </c>
      <c r="AB691" s="42"/>
      <c r="AC691" s="38"/>
    </row>
    <row r="692" spans="1:29" s="39" customFormat="1" ht="18" customHeight="1" x14ac:dyDescent="0.3">
      <c r="A692" s="43" t="s">
        <v>40</v>
      </c>
      <c r="B692" s="44">
        <f>SUM(B688:B691)</f>
        <v>146606000</v>
      </c>
      <c r="C692" s="44">
        <f t="shared" ref="C692:AA692" si="540">SUM(C688:C691)</f>
        <v>0</v>
      </c>
      <c r="D692" s="44">
        <f t="shared" si="540"/>
        <v>0</v>
      </c>
      <c r="E692" s="44">
        <f t="shared" si="540"/>
        <v>134760626.46000001</v>
      </c>
      <c r="F692" s="44">
        <f t="shared" si="540"/>
        <v>3255808.27</v>
      </c>
      <c r="G692" s="44">
        <f t="shared" si="540"/>
        <v>2138559.16</v>
      </c>
      <c r="H692" s="44">
        <f t="shared" si="540"/>
        <v>6451006.1099999994</v>
      </c>
      <c r="I692" s="44">
        <f t="shared" si="540"/>
        <v>0</v>
      </c>
      <c r="J692" s="44">
        <f t="shared" si="540"/>
        <v>0</v>
      </c>
      <c r="K692" s="44">
        <f t="shared" si="540"/>
        <v>0</v>
      </c>
      <c r="L692" s="44">
        <f t="shared" si="540"/>
        <v>0</v>
      </c>
      <c r="M692" s="44">
        <f t="shared" si="540"/>
        <v>0</v>
      </c>
      <c r="N692" s="44">
        <f t="shared" si="540"/>
        <v>80973.83</v>
      </c>
      <c r="O692" s="44">
        <f t="shared" si="540"/>
        <v>134481560.17000002</v>
      </c>
      <c r="P692" s="44">
        <f t="shared" si="540"/>
        <v>198092.46</v>
      </c>
      <c r="Q692" s="44">
        <f t="shared" si="540"/>
        <v>1951466.62</v>
      </c>
      <c r="R692" s="44">
        <f t="shared" si="540"/>
        <v>687262.45</v>
      </c>
      <c r="S692" s="44">
        <f t="shared" si="540"/>
        <v>617079.19999999995</v>
      </c>
      <c r="T692" s="44">
        <f t="shared" si="540"/>
        <v>357860.51</v>
      </c>
      <c r="U692" s="44">
        <f t="shared" si="540"/>
        <v>1619720.79</v>
      </c>
      <c r="V692" s="44">
        <f t="shared" si="540"/>
        <v>160977.85999999999</v>
      </c>
      <c r="W692" s="44">
        <f t="shared" si="540"/>
        <v>1570968.13</v>
      </c>
      <c r="X692" s="44">
        <f t="shared" si="540"/>
        <v>2368900.83</v>
      </c>
      <c r="Y692" s="44">
        <f t="shared" si="540"/>
        <v>2511137.1500000004</v>
      </c>
      <c r="Z692" s="44">
        <f t="shared" si="540"/>
        <v>146606000.00000003</v>
      </c>
      <c r="AA692" s="44">
        <f t="shared" si="540"/>
        <v>0</v>
      </c>
      <c r="AB692" s="45">
        <f t="shared" si="539"/>
        <v>1.0000000000000002</v>
      </c>
      <c r="AC692" s="38"/>
    </row>
    <row r="693" spans="1:29" s="39" customFormat="1" ht="18" customHeight="1" x14ac:dyDescent="0.3">
      <c r="A693" s="46" t="s">
        <v>41</v>
      </c>
      <c r="B693" s="37">
        <f>[1]consoCURRENT!E18164</f>
        <v>0</v>
      </c>
      <c r="C693" s="37">
        <f>[1]consoCURRENT!F18164</f>
        <v>0</v>
      </c>
      <c r="D693" s="37">
        <f>[1]consoCURRENT!G18164</f>
        <v>0</v>
      </c>
      <c r="E693" s="37">
        <f>[1]consoCURRENT!H18164</f>
        <v>0</v>
      </c>
      <c r="F693" s="37">
        <f>[1]consoCURRENT!I18164</f>
        <v>0</v>
      </c>
      <c r="G693" s="37">
        <f>[1]consoCURRENT!J18164</f>
        <v>0</v>
      </c>
      <c r="H693" s="37">
        <f>[1]consoCURRENT!K18164</f>
        <v>0</v>
      </c>
      <c r="I693" s="37">
        <f>[1]consoCURRENT!L18164</f>
        <v>0</v>
      </c>
      <c r="J693" s="37">
        <f>[1]consoCURRENT!M18164</f>
        <v>0</v>
      </c>
      <c r="K693" s="37">
        <f>[1]consoCURRENT!N18164</f>
        <v>0</v>
      </c>
      <c r="L693" s="37">
        <f>[1]consoCURRENT!O18164</f>
        <v>0</v>
      </c>
      <c r="M693" s="37">
        <f>[1]consoCURRENT!P18164</f>
        <v>0</v>
      </c>
      <c r="N693" s="37">
        <f>[1]consoCURRENT!Q18164</f>
        <v>0</v>
      </c>
      <c r="O693" s="37">
        <f>[1]consoCURRENT!R18164</f>
        <v>0</v>
      </c>
      <c r="P693" s="37">
        <f>[1]consoCURRENT!S18164</f>
        <v>0</v>
      </c>
      <c r="Q693" s="37">
        <f>[1]consoCURRENT!T18164</f>
        <v>0</v>
      </c>
      <c r="R693" s="37">
        <f>[1]consoCURRENT!U18164</f>
        <v>0</v>
      </c>
      <c r="S693" s="37">
        <f>[1]consoCURRENT!V18164</f>
        <v>0</v>
      </c>
      <c r="T693" s="37">
        <f>[1]consoCURRENT!W18164</f>
        <v>0</v>
      </c>
      <c r="U693" s="37">
        <f>[1]consoCURRENT!X18164</f>
        <v>0</v>
      </c>
      <c r="V693" s="37">
        <f>[1]consoCURRENT!Y18164</f>
        <v>0</v>
      </c>
      <c r="W693" s="37">
        <f>[1]consoCURRENT!Z18164</f>
        <v>0</v>
      </c>
      <c r="X693" s="37">
        <f>[1]consoCURRENT!AA18164</f>
        <v>0</v>
      </c>
      <c r="Y693" s="37">
        <f>[1]consoCURRENT!AB18164</f>
        <v>0</v>
      </c>
      <c r="Z693" s="37">
        <f t="shared" ref="Z693" si="541">SUM(M693:Y693)</f>
        <v>0</v>
      </c>
      <c r="AA693" s="37">
        <f t="shared" ref="AA693" si="542">B693-Z693</f>
        <v>0</v>
      </c>
      <c r="AB693" s="42"/>
      <c r="AC693" s="38"/>
    </row>
    <row r="694" spans="1:29" s="39" customFormat="1" ht="18" customHeight="1" x14ac:dyDescent="0.3">
      <c r="A694" s="43" t="s">
        <v>42</v>
      </c>
      <c r="B694" s="44">
        <f>B693+B692</f>
        <v>146606000</v>
      </c>
      <c r="C694" s="44">
        <f t="shared" ref="C694:AA694" si="543">C693+C692</f>
        <v>0</v>
      </c>
      <c r="D694" s="44">
        <f t="shared" si="543"/>
        <v>0</v>
      </c>
      <c r="E694" s="44">
        <f t="shared" si="543"/>
        <v>134760626.46000001</v>
      </c>
      <c r="F694" s="44">
        <f t="shared" si="543"/>
        <v>3255808.27</v>
      </c>
      <c r="G694" s="44">
        <f t="shared" si="543"/>
        <v>2138559.16</v>
      </c>
      <c r="H694" s="44">
        <f t="shared" si="543"/>
        <v>6451006.1099999994</v>
      </c>
      <c r="I694" s="44">
        <f t="shared" si="543"/>
        <v>0</v>
      </c>
      <c r="J694" s="44">
        <f t="shared" si="543"/>
        <v>0</v>
      </c>
      <c r="K694" s="44">
        <f t="shared" si="543"/>
        <v>0</v>
      </c>
      <c r="L694" s="44">
        <f t="shared" si="543"/>
        <v>0</v>
      </c>
      <c r="M694" s="44">
        <f t="shared" si="543"/>
        <v>0</v>
      </c>
      <c r="N694" s="44">
        <f t="shared" si="543"/>
        <v>80973.83</v>
      </c>
      <c r="O694" s="44">
        <f t="shared" si="543"/>
        <v>134481560.17000002</v>
      </c>
      <c r="P694" s="44">
        <f t="shared" si="543"/>
        <v>198092.46</v>
      </c>
      <c r="Q694" s="44">
        <f t="shared" si="543"/>
        <v>1951466.62</v>
      </c>
      <c r="R694" s="44">
        <f t="shared" si="543"/>
        <v>687262.45</v>
      </c>
      <c r="S694" s="44">
        <f t="shared" si="543"/>
        <v>617079.19999999995</v>
      </c>
      <c r="T694" s="44">
        <f t="shared" si="543"/>
        <v>357860.51</v>
      </c>
      <c r="U694" s="44">
        <f t="shared" si="543"/>
        <v>1619720.79</v>
      </c>
      <c r="V694" s="44">
        <f t="shared" si="543"/>
        <v>160977.85999999999</v>
      </c>
      <c r="W694" s="44">
        <f t="shared" si="543"/>
        <v>1570968.13</v>
      </c>
      <c r="X694" s="44">
        <f t="shared" si="543"/>
        <v>2368900.83</v>
      </c>
      <c r="Y694" s="44">
        <f t="shared" si="543"/>
        <v>2511137.1500000004</v>
      </c>
      <c r="Z694" s="44">
        <f t="shared" si="543"/>
        <v>146606000.00000003</v>
      </c>
      <c r="AA694" s="44">
        <f t="shared" si="543"/>
        <v>0</v>
      </c>
      <c r="AB694" s="45">
        <f t="shared" si="539"/>
        <v>1.0000000000000002</v>
      </c>
      <c r="AC694" s="47"/>
    </row>
    <row r="695" spans="1:29" s="39" customFormat="1" ht="15" customHeight="1" x14ac:dyDescent="0.3">
      <c r="A695" s="36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8"/>
    </row>
    <row r="696" spans="1:29" s="39" customFormat="1" ht="15" customHeight="1" x14ac:dyDescent="0.3">
      <c r="A696" s="36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8"/>
    </row>
    <row r="697" spans="1:29" s="39" customFormat="1" ht="15" customHeight="1" x14ac:dyDescent="0.35">
      <c r="A697" s="40" t="s">
        <v>82</v>
      </c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8"/>
    </row>
    <row r="698" spans="1:29" s="39" customFormat="1" ht="18" customHeight="1" x14ac:dyDescent="0.3">
      <c r="A698" s="41" t="s">
        <v>36</v>
      </c>
      <c r="B698" s="37">
        <f>B708+B718+B728+B738+B748+B758+B768+B778+B788+B798+B808+B818+B828+B838+B848+B858+B868</f>
        <v>0</v>
      </c>
      <c r="C698" s="37">
        <f t="shared" ref="C698:Y698" si="544">C708+C718+C728+C738+C748+C758+C768+C778+C788+C798+C808+C818+C828+C838+C848+C858+C868</f>
        <v>0</v>
      </c>
      <c r="D698" s="37">
        <f t="shared" si="544"/>
        <v>0</v>
      </c>
      <c r="E698" s="37">
        <f t="shared" si="544"/>
        <v>0</v>
      </c>
      <c r="F698" s="37">
        <f t="shared" si="544"/>
        <v>0</v>
      </c>
      <c r="G698" s="37">
        <f t="shared" si="544"/>
        <v>0</v>
      </c>
      <c r="H698" s="37">
        <f t="shared" si="544"/>
        <v>0</v>
      </c>
      <c r="I698" s="37">
        <f t="shared" si="544"/>
        <v>0</v>
      </c>
      <c r="J698" s="37">
        <f t="shared" si="544"/>
        <v>0</v>
      </c>
      <c r="K698" s="37">
        <f t="shared" si="544"/>
        <v>0</v>
      </c>
      <c r="L698" s="37">
        <f t="shared" si="544"/>
        <v>0</v>
      </c>
      <c r="M698" s="37">
        <f t="shared" si="544"/>
        <v>0</v>
      </c>
      <c r="N698" s="37">
        <f t="shared" si="544"/>
        <v>0</v>
      </c>
      <c r="O698" s="37">
        <f t="shared" si="544"/>
        <v>0</v>
      </c>
      <c r="P698" s="37">
        <f t="shared" si="544"/>
        <v>0</v>
      </c>
      <c r="Q698" s="37">
        <f t="shared" si="544"/>
        <v>0</v>
      </c>
      <c r="R698" s="37">
        <f t="shared" si="544"/>
        <v>0</v>
      </c>
      <c r="S698" s="37">
        <f t="shared" si="544"/>
        <v>0</v>
      </c>
      <c r="T698" s="37">
        <f t="shared" si="544"/>
        <v>0</v>
      </c>
      <c r="U698" s="37">
        <f t="shared" si="544"/>
        <v>0</v>
      </c>
      <c r="V698" s="37">
        <f t="shared" si="544"/>
        <v>0</v>
      </c>
      <c r="W698" s="37">
        <f t="shared" si="544"/>
        <v>0</v>
      </c>
      <c r="X698" s="37">
        <f t="shared" si="544"/>
        <v>0</v>
      </c>
      <c r="Y698" s="37">
        <f t="shared" si="544"/>
        <v>0</v>
      </c>
      <c r="Z698" s="37">
        <f>SUM(M698:Y698)</f>
        <v>0</v>
      </c>
      <c r="AA698" s="37">
        <f>B698-Z698</f>
        <v>0</v>
      </c>
      <c r="AB698" s="42"/>
      <c r="AC698" s="38"/>
    </row>
    <row r="699" spans="1:29" s="39" customFormat="1" ht="18" customHeight="1" x14ac:dyDescent="0.3">
      <c r="A699" s="41" t="s">
        <v>37</v>
      </c>
      <c r="B699" s="37">
        <f t="shared" ref="B699:Y701" si="545">B709+B719+B729+B739+B749+B759+B769+B779+B789+B799+B809+B819+B829+B839+B849+B859+B869</f>
        <v>24181000</v>
      </c>
      <c r="C699" s="37">
        <f t="shared" si="545"/>
        <v>1678639.2000000002</v>
      </c>
      <c r="D699" s="37">
        <f t="shared" si="545"/>
        <v>-3534360.8</v>
      </c>
      <c r="E699" s="37">
        <f t="shared" si="545"/>
        <v>4379824.6900000004</v>
      </c>
      <c r="F699" s="37">
        <f t="shared" si="545"/>
        <v>4947480.6899999995</v>
      </c>
      <c r="G699" s="37">
        <f t="shared" si="545"/>
        <v>4716050.71</v>
      </c>
      <c r="H699" s="37">
        <f t="shared" si="545"/>
        <v>7944973.3399999989</v>
      </c>
      <c r="I699" s="37">
        <f t="shared" si="545"/>
        <v>371035.1</v>
      </c>
      <c r="J699" s="37">
        <f t="shared" si="545"/>
        <v>132502.75</v>
      </c>
      <c r="K699" s="37">
        <f t="shared" si="545"/>
        <v>320144.68</v>
      </c>
      <c r="L699" s="37">
        <f t="shared" si="545"/>
        <v>2629269.4500000002</v>
      </c>
      <c r="M699" s="37">
        <f t="shared" si="545"/>
        <v>3452951.98</v>
      </c>
      <c r="N699" s="37">
        <f t="shared" si="545"/>
        <v>1678584.5</v>
      </c>
      <c r="O699" s="37">
        <f t="shared" si="545"/>
        <v>1236226.04</v>
      </c>
      <c r="P699" s="37">
        <f t="shared" si="545"/>
        <v>1093979.05</v>
      </c>
      <c r="Q699" s="37">
        <f t="shared" si="545"/>
        <v>1123812.5800000003</v>
      </c>
      <c r="R699" s="37">
        <f t="shared" si="545"/>
        <v>1080004.7399999998</v>
      </c>
      <c r="S699" s="37">
        <f t="shared" si="545"/>
        <v>2611160.6199999996</v>
      </c>
      <c r="T699" s="37">
        <f t="shared" si="545"/>
        <v>1573472.5899999999</v>
      </c>
      <c r="U699" s="37">
        <f t="shared" si="545"/>
        <v>1652998.6</v>
      </c>
      <c r="V699" s="37">
        <f t="shared" si="545"/>
        <v>1169434.8399999999</v>
      </c>
      <c r="W699" s="37">
        <f t="shared" si="545"/>
        <v>1292343.6399999999</v>
      </c>
      <c r="X699" s="37">
        <f t="shared" si="545"/>
        <v>1278047.04</v>
      </c>
      <c r="Y699" s="37">
        <f t="shared" si="545"/>
        <v>2745313.21</v>
      </c>
      <c r="Z699" s="37">
        <f t="shared" ref="Z699:Z701" si="546">SUM(M699:Y699)</f>
        <v>21988329.43</v>
      </c>
      <c r="AA699" s="37">
        <f t="shared" ref="AA699:AA701" si="547">B699-Z699</f>
        <v>2192670.5700000003</v>
      </c>
      <c r="AB699" s="42">
        <f t="shared" ref="AB699:AB704" si="548">Z699/B699</f>
        <v>0.90932258508746533</v>
      </c>
      <c r="AC699" s="38"/>
    </row>
    <row r="700" spans="1:29" s="39" customFormat="1" ht="18" customHeight="1" x14ac:dyDescent="0.3">
      <c r="A700" s="41" t="s">
        <v>38</v>
      </c>
      <c r="B700" s="37">
        <f t="shared" si="545"/>
        <v>0</v>
      </c>
      <c r="C700" s="37">
        <f t="shared" si="545"/>
        <v>0</v>
      </c>
      <c r="D700" s="37">
        <f t="shared" si="545"/>
        <v>0</v>
      </c>
      <c r="E700" s="37">
        <f t="shared" si="545"/>
        <v>0</v>
      </c>
      <c r="F700" s="37">
        <f t="shared" si="545"/>
        <v>0</v>
      </c>
      <c r="G700" s="37">
        <f t="shared" si="545"/>
        <v>0</v>
      </c>
      <c r="H700" s="37">
        <f t="shared" si="545"/>
        <v>0</v>
      </c>
      <c r="I700" s="37">
        <f t="shared" si="545"/>
        <v>0</v>
      </c>
      <c r="J700" s="37">
        <f t="shared" si="545"/>
        <v>0</v>
      </c>
      <c r="K700" s="37">
        <f t="shared" si="545"/>
        <v>0</v>
      </c>
      <c r="L700" s="37">
        <f t="shared" si="545"/>
        <v>0</v>
      </c>
      <c r="M700" s="37">
        <f t="shared" si="545"/>
        <v>0</v>
      </c>
      <c r="N700" s="37">
        <f t="shared" si="545"/>
        <v>0</v>
      </c>
      <c r="O700" s="37">
        <f t="shared" si="545"/>
        <v>0</v>
      </c>
      <c r="P700" s="37">
        <f t="shared" si="545"/>
        <v>0</v>
      </c>
      <c r="Q700" s="37">
        <f t="shared" si="545"/>
        <v>0</v>
      </c>
      <c r="R700" s="37">
        <f t="shared" si="545"/>
        <v>0</v>
      </c>
      <c r="S700" s="37">
        <f t="shared" si="545"/>
        <v>0</v>
      </c>
      <c r="T700" s="37">
        <f t="shared" si="545"/>
        <v>0</v>
      </c>
      <c r="U700" s="37">
        <f t="shared" si="545"/>
        <v>0</v>
      </c>
      <c r="V700" s="37">
        <f t="shared" si="545"/>
        <v>0</v>
      </c>
      <c r="W700" s="37">
        <f t="shared" si="545"/>
        <v>0</v>
      </c>
      <c r="X700" s="37">
        <f t="shared" si="545"/>
        <v>0</v>
      </c>
      <c r="Y700" s="37">
        <f t="shared" si="545"/>
        <v>0</v>
      </c>
      <c r="Z700" s="37">
        <f t="shared" si="546"/>
        <v>0</v>
      </c>
      <c r="AA700" s="37">
        <f t="shared" si="547"/>
        <v>0</v>
      </c>
      <c r="AB700" s="42"/>
      <c r="AC700" s="38"/>
    </row>
    <row r="701" spans="1:29" s="39" customFormat="1" ht="18" customHeight="1" x14ac:dyDescent="0.3">
      <c r="A701" s="41" t="s">
        <v>39</v>
      </c>
      <c r="B701" s="37">
        <f t="shared" si="545"/>
        <v>0</v>
      </c>
      <c r="C701" s="37">
        <f t="shared" si="545"/>
        <v>0</v>
      </c>
      <c r="D701" s="37">
        <f t="shared" si="545"/>
        <v>0</v>
      </c>
      <c r="E701" s="37">
        <f t="shared" si="545"/>
        <v>0</v>
      </c>
      <c r="F701" s="37">
        <f t="shared" si="545"/>
        <v>0</v>
      </c>
      <c r="G701" s="37">
        <f t="shared" si="545"/>
        <v>0</v>
      </c>
      <c r="H701" s="37">
        <f t="shared" si="545"/>
        <v>0</v>
      </c>
      <c r="I701" s="37">
        <f t="shared" si="545"/>
        <v>0</v>
      </c>
      <c r="J701" s="37">
        <f t="shared" si="545"/>
        <v>0</v>
      </c>
      <c r="K701" s="37">
        <f t="shared" si="545"/>
        <v>0</v>
      </c>
      <c r="L701" s="37">
        <f t="shared" si="545"/>
        <v>0</v>
      </c>
      <c r="M701" s="37">
        <f t="shared" si="545"/>
        <v>0</v>
      </c>
      <c r="N701" s="37">
        <f t="shared" si="545"/>
        <v>0</v>
      </c>
      <c r="O701" s="37">
        <f t="shared" si="545"/>
        <v>0</v>
      </c>
      <c r="P701" s="37">
        <f t="shared" si="545"/>
        <v>0</v>
      </c>
      <c r="Q701" s="37">
        <f t="shared" si="545"/>
        <v>0</v>
      </c>
      <c r="R701" s="37">
        <f t="shared" si="545"/>
        <v>0</v>
      </c>
      <c r="S701" s="37">
        <f t="shared" si="545"/>
        <v>0</v>
      </c>
      <c r="T701" s="37">
        <f t="shared" si="545"/>
        <v>0</v>
      </c>
      <c r="U701" s="37">
        <f t="shared" si="545"/>
        <v>0</v>
      </c>
      <c r="V701" s="37">
        <f t="shared" si="545"/>
        <v>0</v>
      </c>
      <c r="W701" s="37">
        <f t="shared" si="545"/>
        <v>0</v>
      </c>
      <c r="X701" s="37">
        <f t="shared" si="545"/>
        <v>0</v>
      </c>
      <c r="Y701" s="37">
        <f t="shared" si="545"/>
        <v>0</v>
      </c>
      <c r="Z701" s="37">
        <f t="shared" si="546"/>
        <v>0</v>
      </c>
      <c r="AA701" s="37">
        <f t="shared" si="547"/>
        <v>0</v>
      </c>
      <c r="AB701" s="42"/>
      <c r="AC701" s="38"/>
    </row>
    <row r="702" spans="1:29" s="39" customFormat="1" ht="18" customHeight="1" x14ac:dyDescent="0.3">
      <c r="A702" s="43" t="s">
        <v>40</v>
      </c>
      <c r="B702" s="44">
        <f>SUM(B698:B701)</f>
        <v>24181000</v>
      </c>
      <c r="C702" s="44">
        <f t="shared" ref="C702:AA702" si="549">SUM(C698:C701)</f>
        <v>1678639.2000000002</v>
      </c>
      <c r="D702" s="44">
        <f t="shared" si="549"/>
        <v>-3534360.8</v>
      </c>
      <c r="E702" s="44">
        <f t="shared" si="549"/>
        <v>4379824.6900000004</v>
      </c>
      <c r="F702" s="44">
        <f t="shared" si="549"/>
        <v>4947480.6899999995</v>
      </c>
      <c r="G702" s="44">
        <f t="shared" si="549"/>
        <v>4716050.71</v>
      </c>
      <c r="H702" s="44">
        <f t="shared" si="549"/>
        <v>7944973.3399999989</v>
      </c>
      <c r="I702" s="44">
        <f t="shared" si="549"/>
        <v>371035.1</v>
      </c>
      <c r="J702" s="44">
        <f t="shared" si="549"/>
        <v>132502.75</v>
      </c>
      <c r="K702" s="44">
        <f t="shared" si="549"/>
        <v>320144.68</v>
      </c>
      <c r="L702" s="44">
        <f t="shared" si="549"/>
        <v>2629269.4500000002</v>
      </c>
      <c r="M702" s="44">
        <f t="shared" si="549"/>
        <v>3452951.98</v>
      </c>
      <c r="N702" s="44">
        <f t="shared" si="549"/>
        <v>1678584.5</v>
      </c>
      <c r="O702" s="44">
        <f t="shared" si="549"/>
        <v>1236226.04</v>
      </c>
      <c r="P702" s="44">
        <f t="shared" si="549"/>
        <v>1093979.05</v>
      </c>
      <c r="Q702" s="44">
        <f t="shared" si="549"/>
        <v>1123812.5800000003</v>
      </c>
      <c r="R702" s="44">
        <f t="shared" si="549"/>
        <v>1080004.7399999998</v>
      </c>
      <c r="S702" s="44">
        <f t="shared" si="549"/>
        <v>2611160.6199999996</v>
      </c>
      <c r="T702" s="44">
        <f t="shared" si="549"/>
        <v>1573472.5899999999</v>
      </c>
      <c r="U702" s="44">
        <f t="shared" si="549"/>
        <v>1652998.6</v>
      </c>
      <c r="V702" s="44">
        <f t="shared" si="549"/>
        <v>1169434.8399999999</v>
      </c>
      <c r="W702" s="44">
        <f t="shared" si="549"/>
        <v>1292343.6399999999</v>
      </c>
      <c r="X702" s="44">
        <f t="shared" si="549"/>
        <v>1278047.04</v>
      </c>
      <c r="Y702" s="44">
        <f t="shared" si="549"/>
        <v>2745313.21</v>
      </c>
      <c r="Z702" s="44">
        <f t="shared" si="549"/>
        <v>21988329.43</v>
      </c>
      <c r="AA702" s="44">
        <f t="shared" si="549"/>
        <v>2192670.5700000003</v>
      </c>
      <c r="AB702" s="45">
        <f t="shared" si="548"/>
        <v>0.90932258508746533</v>
      </c>
      <c r="AC702" s="38"/>
    </row>
    <row r="703" spans="1:29" s="39" customFormat="1" ht="18" customHeight="1" x14ac:dyDescent="0.3">
      <c r="A703" s="46" t="s">
        <v>41</v>
      </c>
      <c r="B703" s="37">
        <f>[1]consoCURRENT!E5047</f>
        <v>0</v>
      </c>
      <c r="C703" s="37">
        <f>[1]consoCURRENT!F5047</f>
        <v>0</v>
      </c>
      <c r="D703" s="37">
        <f>[1]consoCURRENT!G5047</f>
        <v>0</v>
      </c>
      <c r="E703" s="37">
        <f>[1]consoCURRENT!H5047</f>
        <v>0</v>
      </c>
      <c r="F703" s="37">
        <f>[1]consoCURRENT!I5047</f>
        <v>0</v>
      </c>
      <c r="G703" s="37">
        <f>[1]consoCURRENT!J5047</f>
        <v>0</v>
      </c>
      <c r="H703" s="37">
        <f>[1]consoCURRENT!K5047</f>
        <v>0</v>
      </c>
      <c r="I703" s="37">
        <f>[1]consoCURRENT!L5047</f>
        <v>0</v>
      </c>
      <c r="J703" s="37">
        <f>[1]consoCURRENT!M5047</f>
        <v>0</v>
      </c>
      <c r="K703" s="37">
        <f>[1]consoCURRENT!N5047</f>
        <v>0</v>
      </c>
      <c r="L703" s="37">
        <f>[1]consoCURRENT!O5047</f>
        <v>0</v>
      </c>
      <c r="M703" s="37">
        <f>[1]consoCURRENT!P5047</f>
        <v>0</v>
      </c>
      <c r="N703" s="37">
        <f>[1]consoCURRENT!Q5047</f>
        <v>0</v>
      </c>
      <c r="O703" s="37">
        <f>[1]consoCURRENT!R5047</f>
        <v>0</v>
      </c>
      <c r="P703" s="37">
        <f>[1]consoCURRENT!S5047</f>
        <v>0</v>
      </c>
      <c r="Q703" s="37">
        <f>[1]consoCURRENT!T5047</f>
        <v>0</v>
      </c>
      <c r="R703" s="37">
        <f>[1]consoCURRENT!U5047</f>
        <v>0</v>
      </c>
      <c r="S703" s="37">
        <f>[1]consoCURRENT!V5047</f>
        <v>0</v>
      </c>
      <c r="T703" s="37">
        <f>[1]consoCURRENT!W5047</f>
        <v>0</v>
      </c>
      <c r="U703" s="37">
        <f>[1]consoCURRENT!X5047</f>
        <v>0</v>
      </c>
      <c r="V703" s="37">
        <f>[1]consoCURRENT!Y5047</f>
        <v>0</v>
      </c>
      <c r="W703" s="37">
        <f>[1]consoCURRENT!Z5047</f>
        <v>0</v>
      </c>
      <c r="X703" s="37">
        <f>[1]consoCURRENT!AA5047</f>
        <v>0</v>
      </c>
      <c r="Y703" s="37">
        <f>[1]consoCURRENT!AB5047</f>
        <v>0</v>
      </c>
      <c r="Z703" s="37">
        <f t="shared" ref="Z703" si="550">SUM(M703:Y703)</f>
        <v>0</v>
      </c>
      <c r="AA703" s="37">
        <f t="shared" ref="AA703" si="551">B703-Z703</f>
        <v>0</v>
      </c>
      <c r="AB703" s="42"/>
      <c r="AC703" s="38"/>
    </row>
    <row r="704" spans="1:29" s="39" customFormat="1" ht="18" customHeight="1" x14ac:dyDescent="0.3">
      <c r="A704" s="43" t="s">
        <v>42</v>
      </c>
      <c r="B704" s="44">
        <f>B703+B702</f>
        <v>24181000</v>
      </c>
      <c r="C704" s="44">
        <f t="shared" ref="C704:AA704" si="552">C703+C702</f>
        <v>1678639.2000000002</v>
      </c>
      <c r="D704" s="44">
        <f t="shared" si="552"/>
        <v>-3534360.8</v>
      </c>
      <c r="E704" s="44">
        <f t="shared" si="552"/>
        <v>4379824.6900000004</v>
      </c>
      <c r="F704" s="44">
        <f t="shared" si="552"/>
        <v>4947480.6899999995</v>
      </c>
      <c r="G704" s="44">
        <f t="shared" si="552"/>
        <v>4716050.71</v>
      </c>
      <c r="H704" s="44">
        <f t="shared" si="552"/>
        <v>7944973.3399999989</v>
      </c>
      <c r="I704" s="44">
        <f t="shared" si="552"/>
        <v>371035.1</v>
      </c>
      <c r="J704" s="44">
        <f t="shared" si="552"/>
        <v>132502.75</v>
      </c>
      <c r="K704" s="44">
        <f t="shared" si="552"/>
        <v>320144.68</v>
      </c>
      <c r="L704" s="44">
        <f t="shared" si="552"/>
        <v>2629269.4500000002</v>
      </c>
      <c r="M704" s="44">
        <f t="shared" si="552"/>
        <v>3452951.98</v>
      </c>
      <c r="N704" s="44">
        <f t="shared" si="552"/>
        <v>1678584.5</v>
      </c>
      <c r="O704" s="44">
        <f t="shared" si="552"/>
        <v>1236226.04</v>
      </c>
      <c r="P704" s="44">
        <f t="shared" si="552"/>
        <v>1093979.05</v>
      </c>
      <c r="Q704" s="44">
        <f t="shared" si="552"/>
        <v>1123812.5800000003</v>
      </c>
      <c r="R704" s="44">
        <f t="shared" si="552"/>
        <v>1080004.7399999998</v>
      </c>
      <c r="S704" s="44">
        <f t="shared" si="552"/>
        <v>2611160.6199999996</v>
      </c>
      <c r="T704" s="44">
        <f t="shared" si="552"/>
        <v>1573472.5899999999</v>
      </c>
      <c r="U704" s="44">
        <f t="shared" si="552"/>
        <v>1652998.6</v>
      </c>
      <c r="V704" s="44">
        <f t="shared" si="552"/>
        <v>1169434.8399999999</v>
      </c>
      <c r="W704" s="44">
        <f t="shared" si="552"/>
        <v>1292343.6399999999</v>
      </c>
      <c r="X704" s="44">
        <f t="shared" si="552"/>
        <v>1278047.04</v>
      </c>
      <c r="Y704" s="44">
        <f t="shared" si="552"/>
        <v>2745313.21</v>
      </c>
      <c r="Z704" s="44">
        <f t="shared" si="552"/>
        <v>21988329.43</v>
      </c>
      <c r="AA704" s="44">
        <f t="shared" si="552"/>
        <v>2192670.5700000003</v>
      </c>
      <c r="AB704" s="45">
        <f t="shared" si="548"/>
        <v>0.90932258508746533</v>
      </c>
      <c r="AC704" s="47"/>
    </row>
    <row r="705" spans="1:29" s="39" customFormat="1" ht="15" customHeight="1" x14ac:dyDescent="0.3">
      <c r="A705" s="48" t="s">
        <v>83</v>
      </c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8"/>
    </row>
    <row r="706" spans="1:29" s="39" customFormat="1" ht="15" customHeight="1" x14ac:dyDescent="0.3">
      <c r="A706" s="36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8"/>
    </row>
    <row r="707" spans="1:29" s="39" customFormat="1" ht="15" customHeight="1" x14ac:dyDescent="0.35">
      <c r="A707" s="40" t="s">
        <v>43</v>
      </c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8"/>
    </row>
    <row r="708" spans="1:29" s="39" customFormat="1" ht="18" customHeight="1" x14ac:dyDescent="0.3">
      <c r="A708" s="41" t="s">
        <v>36</v>
      </c>
      <c r="B708" s="37">
        <f>[1]consoCURRENT!E18435</f>
        <v>0</v>
      </c>
      <c r="C708" s="37">
        <f>[1]consoCURRENT!F18435</f>
        <v>0</v>
      </c>
      <c r="D708" s="37">
        <f>[1]consoCURRENT!G18435</f>
        <v>0</v>
      </c>
      <c r="E708" s="37">
        <f>[1]consoCURRENT!H18435</f>
        <v>0</v>
      </c>
      <c r="F708" s="37">
        <f>[1]consoCURRENT!I18435</f>
        <v>0</v>
      </c>
      <c r="G708" s="37">
        <f>[1]consoCURRENT!J18435</f>
        <v>0</v>
      </c>
      <c r="H708" s="37">
        <f>[1]consoCURRENT!K18435</f>
        <v>0</v>
      </c>
      <c r="I708" s="37">
        <f>[1]consoCURRENT!L18435</f>
        <v>0</v>
      </c>
      <c r="J708" s="37">
        <f>[1]consoCURRENT!M18435</f>
        <v>0</v>
      </c>
      <c r="K708" s="37">
        <f>[1]consoCURRENT!N18435</f>
        <v>0</v>
      </c>
      <c r="L708" s="37">
        <f>[1]consoCURRENT!O18435</f>
        <v>0</v>
      </c>
      <c r="M708" s="37">
        <f>[1]consoCURRENT!P18435</f>
        <v>0</v>
      </c>
      <c r="N708" s="37">
        <f>[1]consoCURRENT!Q18435</f>
        <v>0</v>
      </c>
      <c r="O708" s="37">
        <f>[1]consoCURRENT!R18435</f>
        <v>0</v>
      </c>
      <c r="P708" s="37">
        <f>[1]consoCURRENT!S18435</f>
        <v>0</v>
      </c>
      <c r="Q708" s="37">
        <f>[1]consoCURRENT!T18435</f>
        <v>0</v>
      </c>
      <c r="R708" s="37">
        <f>[1]consoCURRENT!U18435</f>
        <v>0</v>
      </c>
      <c r="S708" s="37">
        <f>[1]consoCURRENT!V18435</f>
        <v>0</v>
      </c>
      <c r="T708" s="37">
        <f>[1]consoCURRENT!W18435</f>
        <v>0</v>
      </c>
      <c r="U708" s="37">
        <f>[1]consoCURRENT!X18435</f>
        <v>0</v>
      </c>
      <c r="V708" s="37">
        <f>[1]consoCURRENT!Y18435</f>
        <v>0</v>
      </c>
      <c r="W708" s="37">
        <f>[1]consoCURRENT!Z18435</f>
        <v>0</v>
      </c>
      <c r="X708" s="37">
        <f>[1]consoCURRENT!AA18435</f>
        <v>0</v>
      </c>
      <c r="Y708" s="37">
        <f>[1]consoCURRENT!AB18435</f>
        <v>0</v>
      </c>
      <c r="Z708" s="37">
        <f>SUM(M708:Y708)</f>
        <v>0</v>
      </c>
      <c r="AA708" s="37">
        <f>B708-Z708</f>
        <v>0</v>
      </c>
      <c r="AB708" s="42"/>
      <c r="AC708" s="38"/>
    </row>
    <row r="709" spans="1:29" s="39" customFormat="1" ht="18" customHeight="1" x14ac:dyDescent="0.3">
      <c r="A709" s="41" t="s">
        <v>37</v>
      </c>
      <c r="B709" s="37">
        <f>[1]consoCURRENT!E18547</f>
        <v>5213000</v>
      </c>
      <c r="C709" s="37">
        <f>[1]consoCURRENT!F18547</f>
        <v>1678639.2000000002</v>
      </c>
      <c r="D709" s="37">
        <f>[1]consoCURRENT!G18547</f>
        <v>-3534360.8</v>
      </c>
      <c r="E709" s="37">
        <f>[1]consoCURRENT!H18547</f>
        <v>644392.17999999993</v>
      </c>
      <c r="F709" s="37">
        <f>[1]consoCURRENT!I18547</f>
        <v>164867.31</v>
      </c>
      <c r="G709" s="37">
        <f>[1]consoCURRENT!J18547</f>
        <v>378550.69999999995</v>
      </c>
      <c r="H709" s="37">
        <f>[1]consoCURRENT!K18547</f>
        <v>2723793.45</v>
      </c>
      <c r="I709" s="37">
        <f>[1]consoCURRENT!L18547</f>
        <v>371035.1</v>
      </c>
      <c r="J709" s="37">
        <f>[1]consoCURRENT!M18547</f>
        <v>132502.75</v>
      </c>
      <c r="K709" s="37">
        <f>[1]consoCURRENT!N18547</f>
        <v>320144.68</v>
      </c>
      <c r="L709" s="37">
        <f>[1]consoCURRENT!O18547</f>
        <v>2629269.4500000002</v>
      </c>
      <c r="M709" s="37">
        <f>[1]consoCURRENT!P18547</f>
        <v>3452951.98</v>
      </c>
      <c r="N709" s="37">
        <f>[1]consoCURRENT!Q18547</f>
        <v>235573.8</v>
      </c>
      <c r="O709" s="37">
        <f>[1]consoCURRENT!R18547</f>
        <v>0</v>
      </c>
      <c r="P709" s="37">
        <f>[1]consoCURRENT!S18547</f>
        <v>37783.279999999999</v>
      </c>
      <c r="Q709" s="37">
        <f>[1]consoCURRENT!T18547</f>
        <v>8938</v>
      </c>
      <c r="R709" s="37">
        <f>[1]consoCURRENT!U18547</f>
        <v>6477</v>
      </c>
      <c r="S709" s="37">
        <f>[1]consoCURRENT!V18547</f>
        <v>16949.560000000001</v>
      </c>
      <c r="T709" s="37">
        <f>[1]consoCURRENT!W18547</f>
        <v>49481.020000000004</v>
      </c>
      <c r="U709" s="37">
        <f>[1]consoCURRENT!X18547</f>
        <v>8925</v>
      </c>
      <c r="V709" s="37">
        <f>[1]consoCURRENT!Y18547</f>
        <v>0</v>
      </c>
      <c r="W709" s="37">
        <f>[1]consoCURRENT!Z18547</f>
        <v>10985</v>
      </c>
      <c r="X709" s="37">
        <f>[1]consoCURRENT!AA18547</f>
        <v>74572</v>
      </c>
      <c r="Y709" s="37">
        <f>[1]consoCURRENT!AB18547</f>
        <v>8967</v>
      </c>
      <c r="Z709" s="37">
        <f t="shared" ref="Z709:Z711" si="553">SUM(M709:Y709)</f>
        <v>3911603.6399999997</v>
      </c>
      <c r="AA709" s="37">
        <f t="shared" ref="AA709:AA711" si="554">B709-Z709</f>
        <v>1301396.3600000003</v>
      </c>
      <c r="AB709" s="42">
        <f t="shared" ref="AB709:AB714" si="555">Z709/B709</f>
        <v>0.75035558028006899</v>
      </c>
      <c r="AC709" s="38"/>
    </row>
    <row r="710" spans="1:29" s="39" customFormat="1" ht="18" customHeight="1" x14ac:dyDescent="0.3">
      <c r="A710" s="41" t="s">
        <v>38</v>
      </c>
      <c r="B710" s="37">
        <f>[1]consoCURRENT!E18553</f>
        <v>0</v>
      </c>
      <c r="C710" s="37">
        <f>[1]consoCURRENT!F18553</f>
        <v>0</v>
      </c>
      <c r="D710" s="37">
        <f>[1]consoCURRENT!G18553</f>
        <v>0</v>
      </c>
      <c r="E710" s="37">
        <f>[1]consoCURRENT!H18553</f>
        <v>0</v>
      </c>
      <c r="F710" s="37">
        <f>[1]consoCURRENT!I18553</f>
        <v>0</v>
      </c>
      <c r="G710" s="37">
        <f>[1]consoCURRENT!J18553</f>
        <v>0</v>
      </c>
      <c r="H710" s="37">
        <f>[1]consoCURRENT!K18553</f>
        <v>0</v>
      </c>
      <c r="I710" s="37">
        <f>[1]consoCURRENT!L18553</f>
        <v>0</v>
      </c>
      <c r="J710" s="37">
        <f>[1]consoCURRENT!M18553</f>
        <v>0</v>
      </c>
      <c r="K710" s="37">
        <f>[1]consoCURRENT!N18553</f>
        <v>0</v>
      </c>
      <c r="L710" s="37">
        <f>[1]consoCURRENT!O18553</f>
        <v>0</v>
      </c>
      <c r="M710" s="37">
        <f>[1]consoCURRENT!P18553</f>
        <v>0</v>
      </c>
      <c r="N710" s="37">
        <f>[1]consoCURRENT!Q18553</f>
        <v>0</v>
      </c>
      <c r="O710" s="37">
        <f>[1]consoCURRENT!R18553</f>
        <v>0</v>
      </c>
      <c r="P710" s="37">
        <f>[1]consoCURRENT!S18553</f>
        <v>0</v>
      </c>
      <c r="Q710" s="37">
        <f>[1]consoCURRENT!T18553</f>
        <v>0</v>
      </c>
      <c r="R710" s="37">
        <f>[1]consoCURRENT!U18553</f>
        <v>0</v>
      </c>
      <c r="S710" s="37">
        <f>[1]consoCURRENT!V18553</f>
        <v>0</v>
      </c>
      <c r="T710" s="37">
        <f>[1]consoCURRENT!W18553</f>
        <v>0</v>
      </c>
      <c r="U710" s="37">
        <f>[1]consoCURRENT!X18553</f>
        <v>0</v>
      </c>
      <c r="V710" s="37">
        <f>[1]consoCURRENT!Y18553</f>
        <v>0</v>
      </c>
      <c r="W710" s="37">
        <f>[1]consoCURRENT!Z18553</f>
        <v>0</v>
      </c>
      <c r="X710" s="37">
        <f>[1]consoCURRENT!AA18553</f>
        <v>0</v>
      </c>
      <c r="Y710" s="37">
        <f>[1]consoCURRENT!AB18553</f>
        <v>0</v>
      </c>
      <c r="Z710" s="37">
        <f t="shared" si="553"/>
        <v>0</v>
      </c>
      <c r="AA710" s="37">
        <f t="shared" si="554"/>
        <v>0</v>
      </c>
      <c r="AB710" s="42"/>
      <c r="AC710" s="38"/>
    </row>
    <row r="711" spans="1:29" s="39" customFormat="1" ht="18" customHeight="1" x14ac:dyDescent="0.3">
      <c r="A711" s="41" t="s">
        <v>39</v>
      </c>
      <c r="B711" s="37">
        <f>[1]consoCURRENT!E18582</f>
        <v>0</v>
      </c>
      <c r="C711" s="37">
        <f>[1]consoCURRENT!F18582</f>
        <v>0</v>
      </c>
      <c r="D711" s="37">
        <f>[1]consoCURRENT!G18582</f>
        <v>0</v>
      </c>
      <c r="E711" s="37">
        <f>[1]consoCURRENT!H18582</f>
        <v>0</v>
      </c>
      <c r="F711" s="37">
        <f>[1]consoCURRENT!I18582</f>
        <v>0</v>
      </c>
      <c r="G711" s="37">
        <f>[1]consoCURRENT!J18582</f>
        <v>0</v>
      </c>
      <c r="H711" s="37">
        <f>[1]consoCURRENT!K18582</f>
        <v>0</v>
      </c>
      <c r="I711" s="37">
        <f>[1]consoCURRENT!L18582</f>
        <v>0</v>
      </c>
      <c r="J711" s="37">
        <f>[1]consoCURRENT!M18582</f>
        <v>0</v>
      </c>
      <c r="K711" s="37">
        <f>[1]consoCURRENT!N18582</f>
        <v>0</v>
      </c>
      <c r="L711" s="37">
        <f>[1]consoCURRENT!O18582</f>
        <v>0</v>
      </c>
      <c r="M711" s="37">
        <f>[1]consoCURRENT!P18582</f>
        <v>0</v>
      </c>
      <c r="N711" s="37">
        <f>[1]consoCURRENT!Q18582</f>
        <v>0</v>
      </c>
      <c r="O711" s="37">
        <f>[1]consoCURRENT!R18582</f>
        <v>0</v>
      </c>
      <c r="P711" s="37">
        <f>[1]consoCURRENT!S18582</f>
        <v>0</v>
      </c>
      <c r="Q711" s="37">
        <f>[1]consoCURRENT!T18582</f>
        <v>0</v>
      </c>
      <c r="R711" s="37">
        <f>[1]consoCURRENT!U18582</f>
        <v>0</v>
      </c>
      <c r="S711" s="37">
        <f>[1]consoCURRENT!V18582</f>
        <v>0</v>
      </c>
      <c r="T711" s="37">
        <f>[1]consoCURRENT!W18582</f>
        <v>0</v>
      </c>
      <c r="U711" s="37">
        <f>[1]consoCURRENT!X18582</f>
        <v>0</v>
      </c>
      <c r="V711" s="37">
        <f>[1]consoCURRENT!Y18582</f>
        <v>0</v>
      </c>
      <c r="W711" s="37">
        <f>[1]consoCURRENT!Z18582</f>
        <v>0</v>
      </c>
      <c r="X711" s="37">
        <f>[1]consoCURRENT!AA18582</f>
        <v>0</v>
      </c>
      <c r="Y711" s="37">
        <f>[1]consoCURRENT!AB18582</f>
        <v>0</v>
      </c>
      <c r="Z711" s="37">
        <f t="shared" si="553"/>
        <v>0</v>
      </c>
      <c r="AA711" s="37">
        <f t="shared" si="554"/>
        <v>0</v>
      </c>
      <c r="AB711" s="42"/>
      <c r="AC711" s="38"/>
    </row>
    <row r="712" spans="1:29" s="39" customFormat="1" ht="18" customHeight="1" x14ac:dyDescent="0.3">
      <c r="A712" s="43" t="s">
        <v>40</v>
      </c>
      <c r="B712" s="44">
        <f>SUM(B708:B711)</f>
        <v>5213000</v>
      </c>
      <c r="C712" s="44">
        <f t="shared" ref="C712:AA712" si="556">SUM(C708:C711)</f>
        <v>1678639.2000000002</v>
      </c>
      <c r="D712" s="44">
        <f t="shared" si="556"/>
        <v>-3534360.8</v>
      </c>
      <c r="E712" s="44">
        <f t="shared" si="556"/>
        <v>644392.17999999993</v>
      </c>
      <c r="F712" s="44">
        <f t="shared" si="556"/>
        <v>164867.31</v>
      </c>
      <c r="G712" s="44">
        <f t="shared" si="556"/>
        <v>378550.69999999995</v>
      </c>
      <c r="H712" s="44">
        <f t="shared" si="556"/>
        <v>2723793.45</v>
      </c>
      <c r="I712" s="44">
        <f t="shared" si="556"/>
        <v>371035.1</v>
      </c>
      <c r="J712" s="44">
        <f t="shared" si="556"/>
        <v>132502.75</v>
      </c>
      <c r="K712" s="44">
        <f t="shared" si="556"/>
        <v>320144.68</v>
      </c>
      <c r="L712" s="44">
        <f t="shared" si="556"/>
        <v>2629269.4500000002</v>
      </c>
      <c r="M712" s="44">
        <f t="shared" si="556"/>
        <v>3452951.98</v>
      </c>
      <c r="N712" s="44">
        <f t="shared" si="556"/>
        <v>235573.8</v>
      </c>
      <c r="O712" s="44">
        <f t="shared" si="556"/>
        <v>0</v>
      </c>
      <c r="P712" s="44">
        <f t="shared" si="556"/>
        <v>37783.279999999999</v>
      </c>
      <c r="Q712" s="44">
        <f t="shared" si="556"/>
        <v>8938</v>
      </c>
      <c r="R712" s="44">
        <f t="shared" si="556"/>
        <v>6477</v>
      </c>
      <c r="S712" s="44">
        <f t="shared" si="556"/>
        <v>16949.560000000001</v>
      </c>
      <c r="T712" s="44">
        <f t="shared" si="556"/>
        <v>49481.020000000004</v>
      </c>
      <c r="U712" s="44">
        <f t="shared" si="556"/>
        <v>8925</v>
      </c>
      <c r="V712" s="44">
        <f t="shared" si="556"/>
        <v>0</v>
      </c>
      <c r="W712" s="44">
        <f t="shared" si="556"/>
        <v>10985</v>
      </c>
      <c r="X712" s="44">
        <f t="shared" si="556"/>
        <v>74572</v>
      </c>
      <c r="Y712" s="44">
        <f t="shared" si="556"/>
        <v>8967</v>
      </c>
      <c r="Z712" s="44">
        <f t="shared" si="556"/>
        <v>3911603.6399999997</v>
      </c>
      <c r="AA712" s="44">
        <f t="shared" si="556"/>
        <v>1301396.3600000003</v>
      </c>
      <c r="AB712" s="45">
        <f t="shared" si="555"/>
        <v>0.75035558028006899</v>
      </c>
      <c r="AC712" s="38"/>
    </row>
    <row r="713" spans="1:29" s="39" customFormat="1" ht="18" customHeight="1" x14ac:dyDescent="0.3">
      <c r="A713" s="46" t="s">
        <v>41</v>
      </c>
      <c r="B713" s="37">
        <f>[1]consoCURRENT!E18586</f>
        <v>0</v>
      </c>
      <c r="C713" s="37">
        <f>[1]consoCURRENT!F18586</f>
        <v>0</v>
      </c>
      <c r="D713" s="37">
        <f>[1]consoCURRENT!G18586</f>
        <v>0</v>
      </c>
      <c r="E713" s="37">
        <f>[1]consoCURRENT!H18586</f>
        <v>0</v>
      </c>
      <c r="F713" s="37">
        <f>[1]consoCURRENT!I18586</f>
        <v>0</v>
      </c>
      <c r="G713" s="37">
        <f>[1]consoCURRENT!J18586</f>
        <v>0</v>
      </c>
      <c r="H713" s="37">
        <f>[1]consoCURRENT!K18586</f>
        <v>0</v>
      </c>
      <c r="I713" s="37">
        <f>[1]consoCURRENT!L18586</f>
        <v>0</v>
      </c>
      <c r="J713" s="37">
        <f>[1]consoCURRENT!M18586</f>
        <v>0</v>
      </c>
      <c r="K713" s="37">
        <f>[1]consoCURRENT!N18586</f>
        <v>0</v>
      </c>
      <c r="L713" s="37">
        <f>[1]consoCURRENT!O18586</f>
        <v>0</v>
      </c>
      <c r="M713" s="37">
        <f>[1]consoCURRENT!P18586</f>
        <v>0</v>
      </c>
      <c r="N713" s="37">
        <f>[1]consoCURRENT!Q18586</f>
        <v>0</v>
      </c>
      <c r="O713" s="37">
        <f>[1]consoCURRENT!R18586</f>
        <v>0</v>
      </c>
      <c r="P713" s="37">
        <f>[1]consoCURRENT!S18586</f>
        <v>0</v>
      </c>
      <c r="Q713" s="37">
        <f>[1]consoCURRENT!T18586</f>
        <v>0</v>
      </c>
      <c r="R713" s="37">
        <f>[1]consoCURRENT!U18586</f>
        <v>0</v>
      </c>
      <c r="S713" s="37">
        <f>[1]consoCURRENT!V18586</f>
        <v>0</v>
      </c>
      <c r="T713" s="37">
        <f>[1]consoCURRENT!W18586</f>
        <v>0</v>
      </c>
      <c r="U713" s="37">
        <f>[1]consoCURRENT!X18586</f>
        <v>0</v>
      </c>
      <c r="V713" s="37">
        <f>[1]consoCURRENT!Y18586</f>
        <v>0</v>
      </c>
      <c r="W713" s="37">
        <f>[1]consoCURRENT!Z18586</f>
        <v>0</v>
      </c>
      <c r="X713" s="37">
        <f>[1]consoCURRENT!AA18586</f>
        <v>0</v>
      </c>
      <c r="Y713" s="37">
        <f>[1]consoCURRENT!AB18586</f>
        <v>0</v>
      </c>
      <c r="Z713" s="37">
        <f t="shared" ref="Z713" si="557">SUM(M713:Y713)</f>
        <v>0</v>
      </c>
      <c r="AA713" s="37">
        <f t="shared" ref="AA713" si="558">B713-Z713</f>
        <v>0</v>
      </c>
      <c r="AB713" s="42"/>
      <c r="AC713" s="38"/>
    </row>
    <row r="714" spans="1:29" s="39" customFormat="1" ht="18" customHeight="1" x14ac:dyDescent="0.3">
      <c r="A714" s="43" t="s">
        <v>42</v>
      </c>
      <c r="B714" s="44">
        <f>B713+B712</f>
        <v>5213000</v>
      </c>
      <c r="C714" s="44">
        <f t="shared" ref="C714:AA714" si="559">C713+C712</f>
        <v>1678639.2000000002</v>
      </c>
      <c r="D714" s="44">
        <f t="shared" si="559"/>
        <v>-3534360.8</v>
      </c>
      <c r="E714" s="44">
        <f t="shared" si="559"/>
        <v>644392.17999999993</v>
      </c>
      <c r="F714" s="44">
        <f t="shared" si="559"/>
        <v>164867.31</v>
      </c>
      <c r="G714" s="44">
        <f t="shared" si="559"/>
        <v>378550.69999999995</v>
      </c>
      <c r="H714" s="44">
        <f t="shared" si="559"/>
        <v>2723793.45</v>
      </c>
      <c r="I714" s="44">
        <f t="shared" si="559"/>
        <v>371035.1</v>
      </c>
      <c r="J714" s="44">
        <f t="shared" si="559"/>
        <v>132502.75</v>
      </c>
      <c r="K714" s="44">
        <f t="shared" si="559"/>
        <v>320144.68</v>
      </c>
      <c r="L714" s="44">
        <f t="shared" si="559"/>
        <v>2629269.4500000002</v>
      </c>
      <c r="M714" s="44">
        <f t="shared" si="559"/>
        <v>3452951.98</v>
      </c>
      <c r="N714" s="44">
        <f t="shared" si="559"/>
        <v>235573.8</v>
      </c>
      <c r="O714" s="44">
        <f t="shared" si="559"/>
        <v>0</v>
      </c>
      <c r="P714" s="44">
        <f t="shared" si="559"/>
        <v>37783.279999999999</v>
      </c>
      <c r="Q714" s="44">
        <f t="shared" si="559"/>
        <v>8938</v>
      </c>
      <c r="R714" s="44">
        <f t="shared" si="559"/>
        <v>6477</v>
      </c>
      <c r="S714" s="44">
        <f t="shared" si="559"/>
        <v>16949.560000000001</v>
      </c>
      <c r="T714" s="44">
        <f t="shared" si="559"/>
        <v>49481.020000000004</v>
      </c>
      <c r="U714" s="44">
        <f t="shared" si="559"/>
        <v>8925</v>
      </c>
      <c r="V714" s="44">
        <f t="shared" si="559"/>
        <v>0</v>
      </c>
      <c r="W714" s="44">
        <f t="shared" si="559"/>
        <v>10985</v>
      </c>
      <c r="X714" s="44">
        <f t="shared" si="559"/>
        <v>74572</v>
      </c>
      <c r="Y714" s="44">
        <f t="shared" si="559"/>
        <v>8967</v>
      </c>
      <c r="Z714" s="44">
        <f t="shared" si="559"/>
        <v>3911603.6399999997</v>
      </c>
      <c r="AA714" s="44">
        <f t="shared" si="559"/>
        <v>1301396.3600000003</v>
      </c>
      <c r="AB714" s="45">
        <f t="shared" si="555"/>
        <v>0.75035558028006899</v>
      </c>
      <c r="AC714" s="47"/>
    </row>
    <row r="715" spans="1:29" s="39" customFormat="1" ht="15" customHeight="1" x14ac:dyDescent="0.3">
      <c r="A715" s="36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8"/>
    </row>
    <row r="716" spans="1:29" s="39" customFormat="1" ht="15" customHeight="1" x14ac:dyDescent="0.3">
      <c r="A716" s="36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8"/>
    </row>
    <row r="717" spans="1:29" s="39" customFormat="1" ht="15" customHeight="1" x14ac:dyDescent="0.35">
      <c r="A717" s="40" t="s">
        <v>44</v>
      </c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8"/>
    </row>
    <row r="718" spans="1:29" s="39" customFormat="1" ht="18" customHeight="1" x14ac:dyDescent="0.3">
      <c r="A718" s="41" t="s">
        <v>36</v>
      </c>
      <c r="B718" s="37">
        <f>[1]consoCURRENT!E18646</f>
        <v>0</v>
      </c>
      <c r="C718" s="37">
        <f>[1]consoCURRENT!F18646</f>
        <v>0</v>
      </c>
      <c r="D718" s="37">
        <f>[1]consoCURRENT!G18646</f>
        <v>0</v>
      </c>
      <c r="E718" s="37">
        <f>[1]consoCURRENT!H18646</f>
        <v>0</v>
      </c>
      <c r="F718" s="37">
        <f>[1]consoCURRENT!I18646</f>
        <v>0</v>
      </c>
      <c r="G718" s="37">
        <f>[1]consoCURRENT!J18646</f>
        <v>0</v>
      </c>
      <c r="H718" s="37">
        <f>[1]consoCURRENT!K18646</f>
        <v>0</v>
      </c>
      <c r="I718" s="37">
        <f>[1]consoCURRENT!L18646</f>
        <v>0</v>
      </c>
      <c r="J718" s="37">
        <f>[1]consoCURRENT!M18646</f>
        <v>0</v>
      </c>
      <c r="K718" s="37">
        <f>[1]consoCURRENT!N18646</f>
        <v>0</v>
      </c>
      <c r="L718" s="37">
        <f>[1]consoCURRENT!O18646</f>
        <v>0</v>
      </c>
      <c r="M718" s="37">
        <f>[1]consoCURRENT!P18646</f>
        <v>0</v>
      </c>
      <c r="N718" s="37">
        <f>[1]consoCURRENT!Q18646</f>
        <v>0</v>
      </c>
      <c r="O718" s="37">
        <f>[1]consoCURRENT!R18646</f>
        <v>0</v>
      </c>
      <c r="P718" s="37">
        <f>[1]consoCURRENT!S18646</f>
        <v>0</v>
      </c>
      <c r="Q718" s="37">
        <f>[1]consoCURRENT!T18646</f>
        <v>0</v>
      </c>
      <c r="R718" s="37">
        <f>[1]consoCURRENT!U18646</f>
        <v>0</v>
      </c>
      <c r="S718" s="37">
        <f>[1]consoCURRENT!V18646</f>
        <v>0</v>
      </c>
      <c r="T718" s="37">
        <f>[1]consoCURRENT!W18646</f>
        <v>0</v>
      </c>
      <c r="U718" s="37">
        <f>[1]consoCURRENT!X18646</f>
        <v>0</v>
      </c>
      <c r="V718" s="37">
        <f>[1]consoCURRENT!Y18646</f>
        <v>0</v>
      </c>
      <c r="W718" s="37">
        <f>[1]consoCURRENT!Z18646</f>
        <v>0</v>
      </c>
      <c r="X718" s="37">
        <f>[1]consoCURRENT!AA18646</f>
        <v>0</v>
      </c>
      <c r="Y718" s="37">
        <f>[1]consoCURRENT!AB18646</f>
        <v>0</v>
      </c>
      <c r="Z718" s="37">
        <f>SUM(M718:Y718)</f>
        <v>0</v>
      </c>
      <c r="AA718" s="37">
        <f>B718-Z718</f>
        <v>0</v>
      </c>
      <c r="AB718" s="42"/>
      <c r="AC718" s="38"/>
    </row>
    <row r="719" spans="1:29" s="39" customFormat="1" ht="18" customHeight="1" x14ac:dyDescent="0.3">
      <c r="A719" s="41" t="s">
        <v>37</v>
      </c>
      <c r="B719" s="37">
        <f>[1]consoCURRENT!E18758</f>
        <v>2416000</v>
      </c>
      <c r="C719" s="37">
        <f>[1]consoCURRENT!F18758</f>
        <v>0</v>
      </c>
      <c r="D719" s="37">
        <f>[1]consoCURRENT!G18758</f>
        <v>0</v>
      </c>
      <c r="E719" s="37">
        <f>[1]consoCURRENT!H18758</f>
        <v>997128.51</v>
      </c>
      <c r="F719" s="37">
        <f>[1]consoCURRENT!I18758</f>
        <v>194045.41999999998</v>
      </c>
      <c r="G719" s="37">
        <f>[1]consoCURRENT!J18758</f>
        <v>310512.18</v>
      </c>
      <c r="H719" s="37">
        <f>[1]consoCURRENT!K18758</f>
        <v>737599</v>
      </c>
      <c r="I719" s="37">
        <f>[1]consoCURRENT!L18758</f>
        <v>0</v>
      </c>
      <c r="J719" s="37">
        <f>[1]consoCURRENT!M18758</f>
        <v>0</v>
      </c>
      <c r="K719" s="37">
        <f>[1]consoCURRENT!N18758</f>
        <v>0</v>
      </c>
      <c r="L719" s="37">
        <f>[1]consoCURRENT!O18758</f>
        <v>0</v>
      </c>
      <c r="M719" s="37">
        <f>[1]consoCURRENT!P18758</f>
        <v>0</v>
      </c>
      <c r="N719" s="37">
        <f>[1]consoCURRENT!Q18758</f>
        <v>864998.12</v>
      </c>
      <c r="O719" s="37">
        <f>[1]consoCURRENT!R18758</f>
        <v>15011.89</v>
      </c>
      <c r="P719" s="37">
        <f>[1]consoCURRENT!S18758</f>
        <v>117118.5</v>
      </c>
      <c r="Q719" s="37">
        <f>[1]consoCURRENT!T18758</f>
        <v>75259.13</v>
      </c>
      <c r="R719" s="37">
        <f>[1]consoCURRENT!U18758</f>
        <v>20000</v>
      </c>
      <c r="S719" s="37">
        <f>[1]consoCURRENT!V18758</f>
        <v>98786.290000000008</v>
      </c>
      <c r="T719" s="37">
        <f>[1]consoCURRENT!W18758</f>
        <v>274812.18</v>
      </c>
      <c r="U719" s="37">
        <f>[1]consoCURRENT!X18758</f>
        <v>45700</v>
      </c>
      <c r="V719" s="37">
        <f>[1]consoCURRENT!Y18758</f>
        <v>-10000</v>
      </c>
      <c r="W719" s="37">
        <f>[1]consoCURRENT!Z18758</f>
        <v>88500</v>
      </c>
      <c r="X719" s="37">
        <f>[1]consoCURRENT!AA18758</f>
        <v>96000</v>
      </c>
      <c r="Y719" s="37">
        <f>[1]consoCURRENT!AB18758</f>
        <v>553099</v>
      </c>
      <c r="Z719" s="37">
        <f t="shared" ref="Z719:Z721" si="560">SUM(M719:Y719)</f>
        <v>2239285.1100000003</v>
      </c>
      <c r="AA719" s="37">
        <f t="shared" ref="AA719:AA721" si="561">B719-Z719</f>
        <v>176714.88999999966</v>
      </c>
      <c r="AB719" s="42">
        <f t="shared" ref="AB719:AB724" si="562">Z719/B719</f>
        <v>0.92685641970198684</v>
      </c>
      <c r="AC719" s="38"/>
    </row>
    <row r="720" spans="1:29" s="39" customFormat="1" ht="18" customHeight="1" x14ac:dyDescent="0.3">
      <c r="A720" s="41" t="s">
        <v>38</v>
      </c>
      <c r="B720" s="37">
        <f>[1]consoCURRENT!E18764</f>
        <v>0</v>
      </c>
      <c r="C720" s="37">
        <f>[1]consoCURRENT!F18764</f>
        <v>0</v>
      </c>
      <c r="D720" s="37">
        <f>[1]consoCURRENT!G18764</f>
        <v>0</v>
      </c>
      <c r="E720" s="37">
        <f>[1]consoCURRENT!H18764</f>
        <v>0</v>
      </c>
      <c r="F720" s="37">
        <f>[1]consoCURRENT!I18764</f>
        <v>0</v>
      </c>
      <c r="G720" s="37">
        <f>[1]consoCURRENT!J18764</f>
        <v>0</v>
      </c>
      <c r="H720" s="37">
        <f>[1]consoCURRENT!K18764</f>
        <v>0</v>
      </c>
      <c r="I720" s="37">
        <f>[1]consoCURRENT!L18764</f>
        <v>0</v>
      </c>
      <c r="J720" s="37">
        <f>[1]consoCURRENT!M18764</f>
        <v>0</v>
      </c>
      <c r="K720" s="37">
        <f>[1]consoCURRENT!N18764</f>
        <v>0</v>
      </c>
      <c r="L720" s="37">
        <f>[1]consoCURRENT!O18764</f>
        <v>0</v>
      </c>
      <c r="M720" s="37">
        <f>[1]consoCURRENT!P18764</f>
        <v>0</v>
      </c>
      <c r="N720" s="37">
        <f>[1]consoCURRENT!Q18764</f>
        <v>0</v>
      </c>
      <c r="O720" s="37">
        <f>[1]consoCURRENT!R18764</f>
        <v>0</v>
      </c>
      <c r="P720" s="37">
        <f>[1]consoCURRENT!S18764</f>
        <v>0</v>
      </c>
      <c r="Q720" s="37">
        <f>[1]consoCURRENT!T18764</f>
        <v>0</v>
      </c>
      <c r="R720" s="37">
        <f>[1]consoCURRENT!U18764</f>
        <v>0</v>
      </c>
      <c r="S720" s="37">
        <f>[1]consoCURRENT!V18764</f>
        <v>0</v>
      </c>
      <c r="T720" s="37">
        <f>[1]consoCURRENT!W18764</f>
        <v>0</v>
      </c>
      <c r="U720" s="37">
        <f>[1]consoCURRENT!X18764</f>
        <v>0</v>
      </c>
      <c r="V720" s="37">
        <f>[1]consoCURRENT!Y18764</f>
        <v>0</v>
      </c>
      <c r="W720" s="37">
        <f>[1]consoCURRENT!Z18764</f>
        <v>0</v>
      </c>
      <c r="X720" s="37">
        <f>[1]consoCURRENT!AA18764</f>
        <v>0</v>
      </c>
      <c r="Y720" s="37">
        <f>[1]consoCURRENT!AB18764</f>
        <v>0</v>
      </c>
      <c r="Z720" s="37">
        <f t="shared" si="560"/>
        <v>0</v>
      </c>
      <c r="AA720" s="37">
        <f t="shared" si="561"/>
        <v>0</v>
      </c>
      <c r="AB720" s="42"/>
      <c r="AC720" s="38"/>
    </row>
    <row r="721" spans="1:29" s="39" customFormat="1" ht="18" customHeight="1" x14ac:dyDescent="0.3">
      <c r="A721" s="41" t="s">
        <v>39</v>
      </c>
      <c r="B721" s="37">
        <f>[1]consoCURRENT!E18793</f>
        <v>0</v>
      </c>
      <c r="C721" s="37">
        <f>[1]consoCURRENT!F18793</f>
        <v>0</v>
      </c>
      <c r="D721" s="37">
        <f>[1]consoCURRENT!G18793</f>
        <v>0</v>
      </c>
      <c r="E721" s="37">
        <f>[1]consoCURRENT!H18793</f>
        <v>0</v>
      </c>
      <c r="F721" s="37">
        <f>[1]consoCURRENT!I18793</f>
        <v>0</v>
      </c>
      <c r="G721" s="37">
        <f>[1]consoCURRENT!J18793</f>
        <v>0</v>
      </c>
      <c r="H721" s="37">
        <f>[1]consoCURRENT!K18793</f>
        <v>0</v>
      </c>
      <c r="I721" s="37">
        <f>[1]consoCURRENT!L18793</f>
        <v>0</v>
      </c>
      <c r="J721" s="37">
        <f>[1]consoCURRENT!M18793</f>
        <v>0</v>
      </c>
      <c r="K721" s="37">
        <f>[1]consoCURRENT!N18793</f>
        <v>0</v>
      </c>
      <c r="L721" s="37">
        <f>[1]consoCURRENT!O18793</f>
        <v>0</v>
      </c>
      <c r="M721" s="37">
        <f>[1]consoCURRENT!P18793</f>
        <v>0</v>
      </c>
      <c r="N721" s="37">
        <f>[1]consoCURRENT!Q18793</f>
        <v>0</v>
      </c>
      <c r="O721" s="37">
        <f>[1]consoCURRENT!R18793</f>
        <v>0</v>
      </c>
      <c r="P721" s="37">
        <f>[1]consoCURRENT!S18793</f>
        <v>0</v>
      </c>
      <c r="Q721" s="37">
        <f>[1]consoCURRENT!T18793</f>
        <v>0</v>
      </c>
      <c r="R721" s="37">
        <f>[1]consoCURRENT!U18793</f>
        <v>0</v>
      </c>
      <c r="S721" s="37">
        <f>[1]consoCURRENT!V18793</f>
        <v>0</v>
      </c>
      <c r="T721" s="37">
        <f>[1]consoCURRENT!W18793</f>
        <v>0</v>
      </c>
      <c r="U721" s="37">
        <f>[1]consoCURRENT!X18793</f>
        <v>0</v>
      </c>
      <c r="V721" s="37">
        <f>[1]consoCURRENT!Y18793</f>
        <v>0</v>
      </c>
      <c r="W721" s="37">
        <f>[1]consoCURRENT!Z18793</f>
        <v>0</v>
      </c>
      <c r="X721" s="37">
        <f>[1]consoCURRENT!AA18793</f>
        <v>0</v>
      </c>
      <c r="Y721" s="37">
        <f>[1]consoCURRENT!AB18793</f>
        <v>0</v>
      </c>
      <c r="Z721" s="37">
        <f t="shared" si="560"/>
        <v>0</v>
      </c>
      <c r="AA721" s="37">
        <f t="shared" si="561"/>
        <v>0</v>
      </c>
      <c r="AB721" s="42"/>
      <c r="AC721" s="38"/>
    </row>
    <row r="722" spans="1:29" s="39" customFormat="1" ht="18" customHeight="1" x14ac:dyDescent="0.3">
      <c r="A722" s="43" t="s">
        <v>40</v>
      </c>
      <c r="B722" s="44">
        <f>SUM(B718:B721)</f>
        <v>2416000</v>
      </c>
      <c r="C722" s="44">
        <f t="shared" ref="C722:AA722" si="563">SUM(C718:C721)</f>
        <v>0</v>
      </c>
      <c r="D722" s="44">
        <f t="shared" si="563"/>
        <v>0</v>
      </c>
      <c r="E722" s="44">
        <f t="shared" si="563"/>
        <v>997128.51</v>
      </c>
      <c r="F722" s="44">
        <f t="shared" si="563"/>
        <v>194045.41999999998</v>
      </c>
      <c r="G722" s="44">
        <f t="shared" si="563"/>
        <v>310512.18</v>
      </c>
      <c r="H722" s="44">
        <f t="shared" si="563"/>
        <v>737599</v>
      </c>
      <c r="I722" s="44">
        <f t="shared" si="563"/>
        <v>0</v>
      </c>
      <c r="J722" s="44">
        <f t="shared" si="563"/>
        <v>0</v>
      </c>
      <c r="K722" s="44">
        <f t="shared" si="563"/>
        <v>0</v>
      </c>
      <c r="L722" s="44">
        <f t="shared" si="563"/>
        <v>0</v>
      </c>
      <c r="M722" s="44">
        <f t="shared" si="563"/>
        <v>0</v>
      </c>
      <c r="N722" s="44">
        <f t="shared" si="563"/>
        <v>864998.12</v>
      </c>
      <c r="O722" s="44">
        <f t="shared" si="563"/>
        <v>15011.89</v>
      </c>
      <c r="P722" s="44">
        <f t="shared" si="563"/>
        <v>117118.5</v>
      </c>
      <c r="Q722" s="44">
        <f t="shared" si="563"/>
        <v>75259.13</v>
      </c>
      <c r="R722" s="44">
        <f t="shared" si="563"/>
        <v>20000</v>
      </c>
      <c r="S722" s="44">
        <f t="shared" si="563"/>
        <v>98786.290000000008</v>
      </c>
      <c r="T722" s="44">
        <f t="shared" si="563"/>
        <v>274812.18</v>
      </c>
      <c r="U722" s="44">
        <f t="shared" si="563"/>
        <v>45700</v>
      </c>
      <c r="V722" s="44">
        <f t="shared" si="563"/>
        <v>-10000</v>
      </c>
      <c r="W722" s="44">
        <f t="shared" si="563"/>
        <v>88500</v>
      </c>
      <c r="X722" s="44">
        <f t="shared" si="563"/>
        <v>96000</v>
      </c>
      <c r="Y722" s="44">
        <f t="shared" si="563"/>
        <v>553099</v>
      </c>
      <c r="Z722" s="44">
        <f t="shared" si="563"/>
        <v>2239285.1100000003</v>
      </c>
      <c r="AA722" s="44">
        <f t="shared" si="563"/>
        <v>176714.88999999966</v>
      </c>
      <c r="AB722" s="45">
        <f t="shared" si="562"/>
        <v>0.92685641970198684</v>
      </c>
      <c r="AC722" s="38"/>
    </row>
    <row r="723" spans="1:29" s="39" customFormat="1" ht="18" customHeight="1" x14ac:dyDescent="0.3">
      <c r="A723" s="46" t="s">
        <v>41</v>
      </c>
      <c r="B723" s="37">
        <f>[1]consoCURRENT!E18797</f>
        <v>0</v>
      </c>
      <c r="C723" s="37">
        <f>[1]consoCURRENT!F18797</f>
        <v>0</v>
      </c>
      <c r="D723" s="37">
        <f>[1]consoCURRENT!G18797</f>
        <v>0</v>
      </c>
      <c r="E723" s="37">
        <f>[1]consoCURRENT!H18797</f>
        <v>0</v>
      </c>
      <c r="F723" s="37">
        <f>[1]consoCURRENT!I18797</f>
        <v>0</v>
      </c>
      <c r="G723" s="37">
        <f>[1]consoCURRENT!J18797</f>
        <v>0</v>
      </c>
      <c r="H723" s="37">
        <f>[1]consoCURRENT!K18797</f>
        <v>0</v>
      </c>
      <c r="I723" s="37">
        <f>[1]consoCURRENT!L18797</f>
        <v>0</v>
      </c>
      <c r="J723" s="37">
        <f>[1]consoCURRENT!M18797</f>
        <v>0</v>
      </c>
      <c r="K723" s="37">
        <f>[1]consoCURRENT!N18797</f>
        <v>0</v>
      </c>
      <c r="L723" s="37">
        <f>[1]consoCURRENT!O18797</f>
        <v>0</v>
      </c>
      <c r="M723" s="37">
        <f>[1]consoCURRENT!P18797</f>
        <v>0</v>
      </c>
      <c r="N723" s="37">
        <f>[1]consoCURRENT!Q18797</f>
        <v>0</v>
      </c>
      <c r="O723" s="37">
        <f>[1]consoCURRENT!R18797</f>
        <v>0</v>
      </c>
      <c r="P723" s="37">
        <f>[1]consoCURRENT!S18797</f>
        <v>0</v>
      </c>
      <c r="Q723" s="37">
        <f>[1]consoCURRENT!T18797</f>
        <v>0</v>
      </c>
      <c r="R723" s="37">
        <f>[1]consoCURRENT!U18797</f>
        <v>0</v>
      </c>
      <c r="S723" s="37">
        <f>[1]consoCURRENT!V18797</f>
        <v>0</v>
      </c>
      <c r="T723" s="37">
        <f>[1]consoCURRENT!W18797</f>
        <v>0</v>
      </c>
      <c r="U723" s="37">
        <f>[1]consoCURRENT!X18797</f>
        <v>0</v>
      </c>
      <c r="V723" s="37">
        <f>[1]consoCURRENT!Y18797</f>
        <v>0</v>
      </c>
      <c r="W723" s="37">
        <f>[1]consoCURRENT!Z18797</f>
        <v>0</v>
      </c>
      <c r="X723" s="37">
        <f>[1]consoCURRENT!AA18797</f>
        <v>0</v>
      </c>
      <c r="Y723" s="37">
        <f>[1]consoCURRENT!AB18797</f>
        <v>0</v>
      </c>
      <c r="Z723" s="37">
        <f t="shared" ref="Z723" si="564">SUM(M723:Y723)</f>
        <v>0</v>
      </c>
      <c r="AA723" s="37">
        <f t="shared" ref="AA723" si="565">B723-Z723</f>
        <v>0</v>
      </c>
      <c r="AB723" s="42"/>
      <c r="AC723" s="38"/>
    </row>
    <row r="724" spans="1:29" s="39" customFormat="1" ht="18" customHeight="1" x14ac:dyDescent="0.3">
      <c r="A724" s="43" t="s">
        <v>42</v>
      </c>
      <c r="B724" s="44">
        <f>B723+B722</f>
        <v>2416000</v>
      </c>
      <c r="C724" s="44">
        <f t="shared" ref="C724:AA724" si="566">C723+C722</f>
        <v>0</v>
      </c>
      <c r="D724" s="44">
        <f t="shared" si="566"/>
        <v>0</v>
      </c>
      <c r="E724" s="44">
        <f t="shared" si="566"/>
        <v>997128.51</v>
      </c>
      <c r="F724" s="44">
        <f t="shared" si="566"/>
        <v>194045.41999999998</v>
      </c>
      <c r="G724" s="44">
        <f t="shared" si="566"/>
        <v>310512.18</v>
      </c>
      <c r="H724" s="44">
        <f t="shared" si="566"/>
        <v>737599</v>
      </c>
      <c r="I724" s="44">
        <f t="shared" si="566"/>
        <v>0</v>
      </c>
      <c r="J724" s="44">
        <f t="shared" si="566"/>
        <v>0</v>
      </c>
      <c r="K724" s="44">
        <f t="shared" si="566"/>
        <v>0</v>
      </c>
      <c r="L724" s="44">
        <f t="shared" si="566"/>
        <v>0</v>
      </c>
      <c r="M724" s="44">
        <f t="shared" si="566"/>
        <v>0</v>
      </c>
      <c r="N724" s="44">
        <f t="shared" si="566"/>
        <v>864998.12</v>
      </c>
      <c r="O724" s="44">
        <f t="shared" si="566"/>
        <v>15011.89</v>
      </c>
      <c r="P724" s="44">
        <f t="shared" si="566"/>
        <v>117118.5</v>
      </c>
      <c r="Q724" s="44">
        <f t="shared" si="566"/>
        <v>75259.13</v>
      </c>
      <c r="R724" s="44">
        <f t="shared" si="566"/>
        <v>20000</v>
      </c>
      <c r="S724" s="44">
        <f t="shared" si="566"/>
        <v>98786.290000000008</v>
      </c>
      <c r="T724" s="44">
        <f t="shared" si="566"/>
        <v>274812.18</v>
      </c>
      <c r="U724" s="44">
        <f t="shared" si="566"/>
        <v>45700</v>
      </c>
      <c r="V724" s="44">
        <f t="shared" si="566"/>
        <v>-10000</v>
      </c>
      <c r="W724" s="44">
        <f t="shared" si="566"/>
        <v>88500</v>
      </c>
      <c r="X724" s="44">
        <f t="shared" si="566"/>
        <v>96000</v>
      </c>
      <c r="Y724" s="44">
        <f t="shared" si="566"/>
        <v>553099</v>
      </c>
      <c r="Z724" s="44">
        <f t="shared" si="566"/>
        <v>2239285.1100000003</v>
      </c>
      <c r="AA724" s="44">
        <f t="shared" si="566"/>
        <v>176714.88999999966</v>
      </c>
      <c r="AB724" s="45">
        <f t="shared" si="562"/>
        <v>0.92685641970198684</v>
      </c>
      <c r="AC724" s="47"/>
    </row>
    <row r="725" spans="1:29" s="39" customFormat="1" ht="15" customHeight="1" x14ac:dyDescent="0.3">
      <c r="A725" s="36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8"/>
    </row>
    <row r="726" spans="1:29" s="39" customFormat="1" ht="15" customHeight="1" x14ac:dyDescent="0.3">
      <c r="A726" s="36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8"/>
    </row>
    <row r="727" spans="1:29" s="39" customFormat="1" ht="15" customHeight="1" x14ac:dyDescent="0.35">
      <c r="A727" s="40" t="s">
        <v>45</v>
      </c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8"/>
    </row>
    <row r="728" spans="1:29" s="39" customFormat="1" ht="18" customHeight="1" x14ac:dyDescent="0.3">
      <c r="A728" s="41" t="s">
        <v>36</v>
      </c>
      <c r="B728" s="37">
        <f>[1]consoCURRENT!E18857</f>
        <v>0</v>
      </c>
      <c r="C728" s="37">
        <f>[1]consoCURRENT!F18857</f>
        <v>0</v>
      </c>
      <c r="D728" s="37">
        <f>[1]consoCURRENT!G18857</f>
        <v>0</v>
      </c>
      <c r="E728" s="37">
        <f>[1]consoCURRENT!H18857</f>
        <v>0</v>
      </c>
      <c r="F728" s="37">
        <f>[1]consoCURRENT!I18857</f>
        <v>0</v>
      </c>
      <c r="G728" s="37">
        <f>[1]consoCURRENT!J18857</f>
        <v>0</v>
      </c>
      <c r="H728" s="37">
        <f>[1]consoCURRENT!K18857</f>
        <v>0</v>
      </c>
      <c r="I728" s="37">
        <f>[1]consoCURRENT!L18857</f>
        <v>0</v>
      </c>
      <c r="J728" s="37">
        <f>[1]consoCURRENT!M18857</f>
        <v>0</v>
      </c>
      <c r="K728" s="37">
        <f>[1]consoCURRENT!N18857</f>
        <v>0</v>
      </c>
      <c r="L728" s="37">
        <f>[1]consoCURRENT!O18857</f>
        <v>0</v>
      </c>
      <c r="M728" s="37">
        <f>[1]consoCURRENT!P18857</f>
        <v>0</v>
      </c>
      <c r="N728" s="37">
        <f>[1]consoCURRENT!Q18857</f>
        <v>0</v>
      </c>
      <c r="O728" s="37">
        <f>[1]consoCURRENT!R18857</f>
        <v>0</v>
      </c>
      <c r="P728" s="37">
        <f>[1]consoCURRENT!S18857</f>
        <v>0</v>
      </c>
      <c r="Q728" s="37">
        <f>[1]consoCURRENT!T18857</f>
        <v>0</v>
      </c>
      <c r="R728" s="37">
        <f>[1]consoCURRENT!U18857</f>
        <v>0</v>
      </c>
      <c r="S728" s="37">
        <f>[1]consoCURRENT!V18857</f>
        <v>0</v>
      </c>
      <c r="T728" s="37">
        <f>[1]consoCURRENT!W18857</f>
        <v>0</v>
      </c>
      <c r="U728" s="37">
        <f>[1]consoCURRENT!X18857</f>
        <v>0</v>
      </c>
      <c r="V728" s="37">
        <f>[1]consoCURRENT!Y18857</f>
        <v>0</v>
      </c>
      <c r="W728" s="37">
        <f>[1]consoCURRENT!Z18857</f>
        <v>0</v>
      </c>
      <c r="X728" s="37">
        <f>[1]consoCURRENT!AA18857</f>
        <v>0</v>
      </c>
      <c r="Y728" s="37">
        <f>[1]consoCURRENT!AB18857</f>
        <v>0</v>
      </c>
      <c r="Z728" s="37">
        <f>SUM(M728:Y728)</f>
        <v>0</v>
      </c>
      <c r="AA728" s="37">
        <f>B728-Z728</f>
        <v>0</v>
      </c>
      <c r="AB728" s="42"/>
      <c r="AC728" s="38"/>
    </row>
    <row r="729" spans="1:29" s="39" customFormat="1" ht="18" customHeight="1" x14ac:dyDescent="0.3">
      <c r="A729" s="41" t="s">
        <v>37</v>
      </c>
      <c r="B729" s="37">
        <f>[1]consoCURRENT!E18969</f>
        <v>926000</v>
      </c>
      <c r="C729" s="37">
        <f>[1]consoCURRENT!F18969</f>
        <v>0</v>
      </c>
      <c r="D729" s="37">
        <f>[1]consoCURRENT!G18969</f>
        <v>0</v>
      </c>
      <c r="E729" s="37">
        <f>[1]consoCURRENT!H18969</f>
        <v>117967.5</v>
      </c>
      <c r="F729" s="37">
        <f>[1]consoCURRENT!I18969</f>
        <v>342088.39</v>
      </c>
      <c r="G729" s="37">
        <f>[1]consoCURRENT!J18969</f>
        <v>228278.69999999998</v>
      </c>
      <c r="H729" s="37">
        <f>[1]consoCURRENT!K18969</f>
        <v>237458.88999999998</v>
      </c>
      <c r="I729" s="37">
        <f>[1]consoCURRENT!L18969</f>
        <v>0</v>
      </c>
      <c r="J729" s="37">
        <f>[1]consoCURRENT!M18969</f>
        <v>0</v>
      </c>
      <c r="K729" s="37">
        <f>[1]consoCURRENT!N18969</f>
        <v>0</v>
      </c>
      <c r="L729" s="37">
        <f>[1]consoCURRENT!O18969</f>
        <v>0</v>
      </c>
      <c r="M729" s="37">
        <f>[1]consoCURRENT!P18969</f>
        <v>0</v>
      </c>
      <c r="N729" s="37">
        <f>[1]consoCURRENT!Q18969</f>
        <v>685.75</v>
      </c>
      <c r="O729" s="37">
        <f>[1]consoCURRENT!R18969</f>
        <v>28414.75</v>
      </c>
      <c r="P729" s="37">
        <f>[1]consoCURRENT!S18969</f>
        <v>88867</v>
      </c>
      <c r="Q729" s="37">
        <f>[1]consoCURRENT!T18969</f>
        <v>73359.14</v>
      </c>
      <c r="R729" s="37">
        <f>[1]consoCURRENT!U18969</f>
        <v>68229.25</v>
      </c>
      <c r="S729" s="37">
        <f>[1]consoCURRENT!V18969</f>
        <v>200500</v>
      </c>
      <c r="T729" s="37">
        <f>[1]consoCURRENT!W18969</f>
        <v>192913.56999999998</v>
      </c>
      <c r="U729" s="37">
        <f>[1]consoCURRENT!X18969</f>
        <v>23876</v>
      </c>
      <c r="V729" s="37">
        <f>[1]consoCURRENT!Y18969</f>
        <v>11489.130000000001</v>
      </c>
      <c r="W729" s="37">
        <f>[1]consoCURRENT!Z18969</f>
        <v>14200</v>
      </c>
      <c r="X729" s="37">
        <f>[1]consoCURRENT!AA18969</f>
        <v>-5540.3699999999953</v>
      </c>
      <c r="Y729" s="37">
        <f>[1]consoCURRENT!AB18969</f>
        <v>228799.26</v>
      </c>
      <c r="Z729" s="37">
        <f t="shared" ref="Z729:Z731" si="567">SUM(M729:Y729)</f>
        <v>925793.48</v>
      </c>
      <c r="AA729" s="37">
        <f t="shared" ref="AA729:AA731" si="568">B729-Z729</f>
        <v>206.52000000001863</v>
      </c>
      <c r="AB729" s="42">
        <f t="shared" ref="AB729:AB734" si="569">Z729/B729</f>
        <v>0.99977697624190065</v>
      </c>
      <c r="AC729" s="38"/>
    </row>
    <row r="730" spans="1:29" s="39" customFormat="1" ht="18" customHeight="1" x14ac:dyDescent="0.3">
      <c r="A730" s="41" t="s">
        <v>38</v>
      </c>
      <c r="B730" s="37">
        <f>[1]consoCURRENT!E18975</f>
        <v>0</v>
      </c>
      <c r="C730" s="37">
        <f>[1]consoCURRENT!F18975</f>
        <v>0</v>
      </c>
      <c r="D730" s="37">
        <f>[1]consoCURRENT!G18975</f>
        <v>0</v>
      </c>
      <c r="E730" s="37">
        <f>[1]consoCURRENT!H18975</f>
        <v>0</v>
      </c>
      <c r="F730" s="37">
        <f>[1]consoCURRENT!I18975</f>
        <v>0</v>
      </c>
      <c r="G730" s="37">
        <f>[1]consoCURRENT!J18975</f>
        <v>0</v>
      </c>
      <c r="H730" s="37">
        <f>[1]consoCURRENT!K18975</f>
        <v>0</v>
      </c>
      <c r="I730" s="37">
        <f>[1]consoCURRENT!L18975</f>
        <v>0</v>
      </c>
      <c r="J730" s="37">
        <f>[1]consoCURRENT!M18975</f>
        <v>0</v>
      </c>
      <c r="K730" s="37">
        <f>[1]consoCURRENT!N18975</f>
        <v>0</v>
      </c>
      <c r="L730" s="37">
        <f>[1]consoCURRENT!O18975</f>
        <v>0</v>
      </c>
      <c r="M730" s="37">
        <f>[1]consoCURRENT!P18975</f>
        <v>0</v>
      </c>
      <c r="N730" s="37">
        <f>[1]consoCURRENT!Q18975</f>
        <v>0</v>
      </c>
      <c r="O730" s="37">
        <f>[1]consoCURRENT!R18975</f>
        <v>0</v>
      </c>
      <c r="P730" s="37">
        <f>[1]consoCURRENT!S18975</f>
        <v>0</v>
      </c>
      <c r="Q730" s="37">
        <f>[1]consoCURRENT!T18975</f>
        <v>0</v>
      </c>
      <c r="R730" s="37">
        <f>[1]consoCURRENT!U18975</f>
        <v>0</v>
      </c>
      <c r="S730" s="37">
        <f>[1]consoCURRENT!V18975</f>
        <v>0</v>
      </c>
      <c r="T730" s="37">
        <f>[1]consoCURRENT!W18975</f>
        <v>0</v>
      </c>
      <c r="U730" s="37">
        <f>[1]consoCURRENT!X18975</f>
        <v>0</v>
      </c>
      <c r="V730" s="37">
        <f>[1]consoCURRENT!Y18975</f>
        <v>0</v>
      </c>
      <c r="W730" s="37">
        <f>[1]consoCURRENT!Z18975</f>
        <v>0</v>
      </c>
      <c r="X730" s="37">
        <f>[1]consoCURRENT!AA18975</f>
        <v>0</v>
      </c>
      <c r="Y730" s="37">
        <f>[1]consoCURRENT!AB18975</f>
        <v>0</v>
      </c>
      <c r="Z730" s="37">
        <f t="shared" si="567"/>
        <v>0</v>
      </c>
      <c r="AA730" s="37">
        <f t="shared" si="568"/>
        <v>0</v>
      </c>
      <c r="AB730" s="42"/>
      <c r="AC730" s="38"/>
    </row>
    <row r="731" spans="1:29" s="39" customFormat="1" ht="18" customHeight="1" x14ac:dyDescent="0.3">
      <c r="A731" s="41" t="s">
        <v>39</v>
      </c>
      <c r="B731" s="37">
        <f>[1]consoCURRENT!E19004</f>
        <v>0</v>
      </c>
      <c r="C731" s="37">
        <f>[1]consoCURRENT!F19004</f>
        <v>0</v>
      </c>
      <c r="D731" s="37">
        <f>[1]consoCURRENT!G19004</f>
        <v>0</v>
      </c>
      <c r="E731" s="37">
        <f>[1]consoCURRENT!H19004</f>
        <v>0</v>
      </c>
      <c r="F731" s="37">
        <f>[1]consoCURRENT!I19004</f>
        <v>0</v>
      </c>
      <c r="G731" s="37">
        <f>[1]consoCURRENT!J19004</f>
        <v>0</v>
      </c>
      <c r="H731" s="37">
        <f>[1]consoCURRENT!K19004</f>
        <v>0</v>
      </c>
      <c r="I731" s="37">
        <f>[1]consoCURRENT!L19004</f>
        <v>0</v>
      </c>
      <c r="J731" s="37">
        <f>[1]consoCURRENT!M19004</f>
        <v>0</v>
      </c>
      <c r="K731" s="37">
        <f>[1]consoCURRENT!N19004</f>
        <v>0</v>
      </c>
      <c r="L731" s="37">
        <f>[1]consoCURRENT!O19004</f>
        <v>0</v>
      </c>
      <c r="M731" s="37">
        <f>[1]consoCURRENT!P19004</f>
        <v>0</v>
      </c>
      <c r="N731" s="37">
        <f>[1]consoCURRENT!Q19004</f>
        <v>0</v>
      </c>
      <c r="O731" s="37">
        <f>[1]consoCURRENT!R19004</f>
        <v>0</v>
      </c>
      <c r="P731" s="37">
        <f>[1]consoCURRENT!S19004</f>
        <v>0</v>
      </c>
      <c r="Q731" s="37">
        <f>[1]consoCURRENT!T19004</f>
        <v>0</v>
      </c>
      <c r="R731" s="37">
        <f>[1]consoCURRENT!U19004</f>
        <v>0</v>
      </c>
      <c r="S731" s="37">
        <f>[1]consoCURRENT!V19004</f>
        <v>0</v>
      </c>
      <c r="T731" s="37">
        <f>[1]consoCURRENT!W19004</f>
        <v>0</v>
      </c>
      <c r="U731" s="37">
        <f>[1]consoCURRENT!X19004</f>
        <v>0</v>
      </c>
      <c r="V731" s="37">
        <f>[1]consoCURRENT!Y19004</f>
        <v>0</v>
      </c>
      <c r="W731" s="37">
        <f>[1]consoCURRENT!Z19004</f>
        <v>0</v>
      </c>
      <c r="X731" s="37">
        <f>[1]consoCURRENT!AA19004</f>
        <v>0</v>
      </c>
      <c r="Y731" s="37">
        <f>[1]consoCURRENT!AB19004</f>
        <v>0</v>
      </c>
      <c r="Z731" s="37">
        <f t="shared" si="567"/>
        <v>0</v>
      </c>
      <c r="AA731" s="37">
        <f t="shared" si="568"/>
        <v>0</v>
      </c>
      <c r="AB731" s="42"/>
      <c r="AC731" s="38"/>
    </row>
    <row r="732" spans="1:29" s="39" customFormat="1" ht="18" customHeight="1" x14ac:dyDescent="0.3">
      <c r="A732" s="43" t="s">
        <v>40</v>
      </c>
      <c r="B732" s="44">
        <f>SUM(B728:B731)</f>
        <v>926000</v>
      </c>
      <c r="C732" s="44">
        <f t="shared" ref="C732:AA732" si="570">SUM(C728:C731)</f>
        <v>0</v>
      </c>
      <c r="D732" s="44">
        <f t="shared" si="570"/>
        <v>0</v>
      </c>
      <c r="E732" s="44">
        <f t="shared" si="570"/>
        <v>117967.5</v>
      </c>
      <c r="F732" s="44">
        <f t="shared" si="570"/>
        <v>342088.39</v>
      </c>
      <c r="G732" s="44">
        <f t="shared" si="570"/>
        <v>228278.69999999998</v>
      </c>
      <c r="H732" s="44">
        <f t="shared" si="570"/>
        <v>237458.88999999998</v>
      </c>
      <c r="I732" s="44">
        <f t="shared" si="570"/>
        <v>0</v>
      </c>
      <c r="J732" s="44">
        <f t="shared" si="570"/>
        <v>0</v>
      </c>
      <c r="K732" s="44">
        <f t="shared" si="570"/>
        <v>0</v>
      </c>
      <c r="L732" s="44">
        <f t="shared" si="570"/>
        <v>0</v>
      </c>
      <c r="M732" s="44">
        <f t="shared" si="570"/>
        <v>0</v>
      </c>
      <c r="N732" s="44">
        <f t="shared" si="570"/>
        <v>685.75</v>
      </c>
      <c r="O732" s="44">
        <f t="shared" si="570"/>
        <v>28414.75</v>
      </c>
      <c r="P732" s="44">
        <f t="shared" si="570"/>
        <v>88867</v>
      </c>
      <c r="Q732" s="44">
        <f t="shared" si="570"/>
        <v>73359.14</v>
      </c>
      <c r="R732" s="44">
        <f t="shared" si="570"/>
        <v>68229.25</v>
      </c>
      <c r="S732" s="44">
        <f t="shared" si="570"/>
        <v>200500</v>
      </c>
      <c r="T732" s="44">
        <f t="shared" si="570"/>
        <v>192913.56999999998</v>
      </c>
      <c r="U732" s="44">
        <f t="shared" si="570"/>
        <v>23876</v>
      </c>
      <c r="V732" s="44">
        <f t="shared" si="570"/>
        <v>11489.130000000001</v>
      </c>
      <c r="W732" s="44">
        <f t="shared" si="570"/>
        <v>14200</v>
      </c>
      <c r="X732" s="44">
        <f t="shared" si="570"/>
        <v>-5540.3699999999953</v>
      </c>
      <c r="Y732" s="44">
        <f t="shared" si="570"/>
        <v>228799.26</v>
      </c>
      <c r="Z732" s="44">
        <f t="shared" si="570"/>
        <v>925793.48</v>
      </c>
      <c r="AA732" s="44">
        <f t="shared" si="570"/>
        <v>206.52000000001863</v>
      </c>
      <c r="AB732" s="45">
        <f t="shared" si="569"/>
        <v>0.99977697624190065</v>
      </c>
      <c r="AC732" s="38"/>
    </row>
    <row r="733" spans="1:29" s="39" customFormat="1" ht="18" customHeight="1" x14ac:dyDescent="0.3">
      <c r="A733" s="46" t="s">
        <v>41</v>
      </c>
      <c r="B733" s="37">
        <f>[1]consoCURRENT!E19008</f>
        <v>0</v>
      </c>
      <c r="C733" s="37">
        <f>[1]consoCURRENT!F19008</f>
        <v>0</v>
      </c>
      <c r="D733" s="37">
        <f>[1]consoCURRENT!G19008</f>
        <v>0</v>
      </c>
      <c r="E733" s="37">
        <f>[1]consoCURRENT!H19008</f>
        <v>0</v>
      </c>
      <c r="F733" s="37">
        <f>[1]consoCURRENT!I19008</f>
        <v>0</v>
      </c>
      <c r="G733" s="37">
        <f>[1]consoCURRENT!J19008</f>
        <v>0</v>
      </c>
      <c r="H733" s="37">
        <f>[1]consoCURRENT!K19008</f>
        <v>0</v>
      </c>
      <c r="I733" s="37">
        <f>[1]consoCURRENT!L19008</f>
        <v>0</v>
      </c>
      <c r="J733" s="37">
        <f>[1]consoCURRENT!M19008</f>
        <v>0</v>
      </c>
      <c r="K733" s="37">
        <f>[1]consoCURRENT!N19008</f>
        <v>0</v>
      </c>
      <c r="L733" s="37">
        <f>[1]consoCURRENT!O19008</f>
        <v>0</v>
      </c>
      <c r="M733" s="37">
        <f>[1]consoCURRENT!P19008</f>
        <v>0</v>
      </c>
      <c r="N733" s="37">
        <f>[1]consoCURRENT!Q19008</f>
        <v>0</v>
      </c>
      <c r="O733" s="37">
        <f>[1]consoCURRENT!R19008</f>
        <v>0</v>
      </c>
      <c r="P733" s="37">
        <f>[1]consoCURRENT!S19008</f>
        <v>0</v>
      </c>
      <c r="Q733" s="37">
        <f>[1]consoCURRENT!T19008</f>
        <v>0</v>
      </c>
      <c r="R733" s="37">
        <f>[1]consoCURRENT!U19008</f>
        <v>0</v>
      </c>
      <c r="S733" s="37">
        <f>[1]consoCURRENT!V19008</f>
        <v>0</v>
      </c>
      <c r="T733" s="37">
        <f>[1]consoCURRENT!W19008</f>
        <v>0</v>
      </c>
      <c r="U733" s="37">
        <f>[1]consoCURRENT!X19008</f>
        <v>0</v>
      </c>
      <c r="V733" s="37">
        <f>[1]consoCURRENT!Y19008</f>
        <v>0</v>
      </c>
      <c r="W733" s="37">
        <f>[1]consoCURRENT!Z19008</f>
        <v>0</v>
      </c>
      <c r="X733" s="37">
        <f>[1]consoCURRENT!AA19008</f>
        <v>0</v>
      </c>
      <c r="Y733" s="37">
        <f>[1]consoCURRENT!AB19008</f>
        <v>0</v>
      </c>
      <c r="Z733" s="37">
        <f t="shared" ref="Z733" si="571">SUM(M733:Y733)</f>
        <v>0</v>
      </c>
      <c r="AA733" s="37">
        <f t="shared" ref="AA733" si="572">B733-Z733</f>
        <v>0</v>
      </c>
      <c r="AB733" s="42"/>
      <c r="AC733" s="38"/>
    </row>
    <row r="734" spans="1:29" s="39" customFormat="1" ht="18" customHeight="1" x14ac:dyDescent="0.3">
      <c r="A734" s="43" t="s">
        <v>42</v>
      </c>
      <c r="B734" s="44">
        <f>B733+B732</f>
        <v>926000</v>
      </c>
      <c r="C734" s="44">
        <f t="shared" ref="C734:AA734" si="573">C733+C732</f>
        <v>0</v>
      </c>
      <c r="D734" s="44">
        <f t="shared" si="573"/>
        <v>0</v>
      </c>
      <c r="E734" s="44">
        <f t="shared" si="573"/>
        <v>117967.5</v>
      </c>
      <c r="F734" s="44">
        <f t="shared" si="573"/>
        <v>342088.39</v>
      </c>
      <c r="G734" s="44">
        <f t="shared" si="573"/>
        <v>228278.69999999998</v>
      </c>
      <c r="H734" s="44">
        <f t="shared" si="573"/>
        <v>237458.88999999998</v>
      </c>
      <c r="I734" s="44">
        <f t="shared" si="573"/>
        <v>0</v>
      </c>
      <c r="J734" s="44">
        <f t="shared" si="573"/>
        <v>0</v>
      </c>
      <c r="K734" s="44">
        <f t="shared" si="573"/>
        <v>0</v>
      </c>
      <c r="L734" s="44">
        <f t="shared" si="573"/>
        <v>0</v>
      </c>
      <c r="M734" s="44">
        <f t="shared" si="573"/>
        <v>0</v>
      </c>
      <c r="N734" s="44">
        <f t="shared" si="573"/>
        <v>685.75</v>
      </c>
      <c r="O734" s="44">
        <f t="shared" si="573"/>
        <v>28414.75</v>
      </c>
      <c r="P734" s="44">
        <f t="shared" si="573"/>
        <v>88867</v>
      </c>
      <c r="Q734" s="44">
        <f t="shared" si="573"/>
        <v>73359.14</v>
      </c>
      <c r="R734" s="44">
        <f t="shared" si="573"/>
        <v>68229.25</v>
      </c>
      <c r="S734" s="44">
        <f t="shared" si="573"/>
        <v>200500</v>
      </c>
      <c r="T734" s="44">
        <f t="shared" si="573"/>
        <v>192913.56999999998</v>
      </c>
      <c r="U734" s="44">
        <f t="shared" si="573"/>
        <v>23876</v>
      </c>
      <c r="V734" s="44">
        <f t="shared" si="573"/>
        <v>11489.130000000001</v>
      </c>
      <c r="W734" s="44">
        <f t="shared" si="573"/>
        <v>14200</v>
      </c>
      <c r="X734" s="44">
        <f t="shared" si="573"/>
        <v>-5540.3699999999953</v>
      </c>
      <c r="Y734" s="44">
        <f t="shared" si="573"/>
        <v>228799.26</v>
      </c>
      <c r="Z734" s="44">
        <f t="shared" si="573"/>
        <v>925793.48</v>
      </c>
      <c r="AA734" s="44">
        <f t="shared" si="573"/>
        <v>206.52000000001863</v>
      </c>
      <c r="AB734" s="45">
        <f t="shared" si="569"/>
        <v>0.99977697624190065</v>
      </c>
      <c r="AC734" s="47"/>
    </row>
    <row r="735" spans="1:29" s="39" customFormat="1" ht="15" customHeight="1" x14ac:dyDescent="0.3">
      <c r="A735" s="36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8"/>
    </row>
    <row r="736" spans="1:29" s="39" customFormat="1" ht="15" customHeight="1" x14ac:dyDescent="0.3">
      <c r="A736" s="36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8"/>
    </row>
    <row r="737" spans="1:29" s="39" customFormat="1" ht="15" customHeight="1" x14ac:dyDescent="0.35">
      <c r="A737" s="40" t="s">
        <v>46</v>
      </c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8"/>
    </row>
    <row r="738" spans="1:29" s="39" customFormat="1" ht="18" customHeight="1" x14ac:dyDescent="0.3">
      <c r="A738" s="41" t="s">
        <v>36</v>
      </c>
      <c r="B738" s="37">
        <f>[1]consoCURRENT!E19068</f>
        <v>0</v>
      </c>
      <c r="C738" s="37">
        <f>[1]consoCURRENT!F19068</f>
        <v>0</v>
      </c>
      <c r="D738" s="37">
        <f>[1]consoCURRENT!G19068</f>
        <v>0</v>
      </c>
      <c r="E738" s="37">
        <f>[1]consoCURRENT!H19068</f>
        <v>0</v>
      </c>
      <c r="F738" s="37">
        <f>[1]consoCURRENT!I19068</f>
        <v>0</v>
      </c>
      <c r="G738" s="37">
        <f>[1]consoCURRENT!J19068</f>
        <v>0</v>
      </c>
      <c r="H738" s="37">
        <f>[1]consoCURRENT!K19068</f>
        <v>0</v>
      </c>
      <c r="I738" s="37">
        <f>[1]consoCURRENT!L19068</f>
        <v>0</v>
      </c>
      <c r="J738" s="37">
        <f>[1]consoCURRENT!M19068</f>
        <v>0</v>
      </c>
      <c r="K738" s="37">
        <f>[1]consoCURRENT!N19068</f>
        <v>0</v>
      </c>
      <c r="L738" s="37">
        <f>[1]consoCURRENT!O19068</f>
        <v>0</v>
      </c>
      <c r="M738" s="37">
        <f>[1]consoCURRENT!P19068</f>
        <v>0</v>
      </c>
      <c r="N738" s="37">
        <f>[1]consoCURRENT!Q19068</f>
        <v>0</v>
      </c>
      <c r="O738" s="37">
        <f>[1]consoCURRENT!R19068</f>
        <v>0</v>
      </c>
      <c r="P738" s="37">
        <f>[1]consoCURRENT!S19068</f>
        <v>0</v>
      </c>
      <c r="Q738" s="37">
        <f>[1]consoCURRENT!T19068</f>
        <v>0</v>
      </c>
      <c r="R738" s="37">
        <f>[1]consoCURRENT!U19068</f>
        <v>0</v>
      </c>
      <c r="S738" s="37">
        <f>[1]consoCURRENT!V19068</f>
        <v>0</v>
      </c>
      <c r="T738" s="37">
        <f>[1]consoCURRENT!W19068</f>
        <v>0</v>
      </c>
      <c r="U738" s="37">
        <f>[1]consoCURRENT!X19068</f>
        <v>0</v>
      </c>
      <c r="V738" s="37">
        <f>[1]consoCURRENT!Y19068</f>
        <v>0</v>
      </c>
      <c r="W738" s="37">
        <f>[1]consoCURRENT!Z19068</f>
        <v>0</v>
      </c>
      <c r="X738" s="37">
        <f>[1]consoCURRENT!AA19068</f>
        <v>0</v>
      </c>
      <c r="Y738" s="37">
        <f>[1]consoCURRENT!AB19068</f>
        <v>0</v>
      </c>
      <c r="Z738" s="37">
        <f>SUM(M738:Y738)</f>
        <v>0</v>
      </c>
      <c r="AA738" s="37">
        <f>B738-Z738</f>
        <v>0</v>
      </c>
      <c r="AB738" s="42"/>
      <c r="AC738" s="38"/>
    </row>
    <row r="739" spans="1:29" s="39" customFormat="1" ht="18" customHeight="1" x14ac:dyDescent="0.3">
      <c r="A739" s="41" t="s">
        <v>37</v>
      </c>
      <c r="B739" s="37">
        <f>[1]consoCURRENT!E19180</f>
        <v>977000</v>
      </c>
      <c r="C739" s="37">
        <f>[1]consoCURRENT!F19180</f>
        <v>0</v>
      </c>
      <c r="D739" s="37">
        <f>[1]consoCURRENT!G19180</f>
        <v>0</v>
      </c>
      <c r="E739" s="37">
        <f>[1]consoCURRENT!H19180</f>
        <v>228109.23</v>
      </c>
      <c r="F739" s="37">
        <f>[1]consoCURRENT!I19180</f>
        <v>339109.52</v>
      </c>
      <c r="G739" s="37">
        <f>[1]consoCURRENT!J19180</f>
        <v>221202.64</v>
      </c>
      <c r="H739" s="37">
        <f>[1]consoCURRENT!K19180</f>
        <v>185378.61</v>
      </c>
      <c r="I739" s="37">
        <f>[1]consoCURRENT!L19180</f>
        <v>0</v>
      </c>
      <c r="J739" s="37">
        <f>[1]consoCURRENT!M19180</f>
        <v>0</v>
      </c>
      <c r="K739" s="37">
        <f>[1]consoCURRENT!N19180</f>
        <v>0</v>
      </c>
      <c r="L739" s="37">
        <f>[1]consoCURRENT!O19180</f>
        <v>0</v>
      </c>
      <c r="M739" s="37">
        <f>[1]consoCURRENT!P19180</f>
        <v>0</v>
      </c>
      <c r="N739" s="37">
        <f>[1]consoCURRENT!Q19180</f>
        <v>26437.17</v>
      </c>
      <c r="O739" s="37">
        <f>[1]consoCURRENT!R19180</f>
        <v>92319.88</v>
      </c>
      <c r="P739" s="37">
        <f>[1]consoCURRENT!S19180</f>
        <v>109352.18</v>
      </c>
      <c r="Q739" s="37">
        <f>[1]consoCURRENT!T19180</f>
        <v>177723.25</v>
      </c>
      <c r="R739" s="37">
        <f>[1]consoCURRENT!U19180</f>
        <v>133114.54</v>
      </c>
      <c r="S739" s="37">
        <f>[1]consoCURRENT!V19180</f>
        <v>28271.73</v>
      </c>
      <c r="T739" s="37">
        <f>[1]consoCURRENT!W19180</f>
        <v>147306.22</v>
      </c>
      <c r="U739" s="37">
        <f>[1]consoCURRENT!X19180</f>
        <v>42892.19</v>
      </c>
      <c r="V739" s="37">
        <f>[1]consoCURRENT!Y19180</f>
        <v>31004.23</v>
      </c>
      <c r="W739" s="37">
        <f>[1]consoCURRENT!Z19180</f>
        <v>35350.5</v>
      </c>
      <c r="X739" s="37">
        <f>[1]consoCURRENT!AA19180</f>
        <v>18351.939999999999</v>
      </c>
      <c r="Y739" s="37">
        <f>[1]consoCURRENT!AB19180</f>
        <v>131676.17000000001</v>
      </c>
      <c r="Z739" s="37">
        <f t="shared" ref="Z739:Z741" si="574">SUM(M739:Y739)</f>
        <v>973799.99999999988</v>
      </c>
      <c r="AA739" s="37">
        <f t="shared" ref="AA739:AA741" si="575">B739-Z739</f>
        <v>3200.0000000001164</v>
      </c>
      <c r="AB739" s="42">
        <f t="shared" ref="AB739:AB744" si="576">Z739/B739</f>
        <v>0.99672466734902754</v>
      </c>
      <c r="AC739" s="38"/>
    </row>
    <row r="740" spans="1:29" s="39" customFormat="1" ht="18" customHeight="1" x14ac:dyDescent="0.3">
      <c r="A740" s="41" t="s">
        <v>38</v>
      </c>
      <c r="B740" s="37">
        <f>[1]consoCURRENT!E19186</f>
        <v>0</v>
      </c>
      <c r="C740" s="37">
        <f>[1]consoCURRENT!F19186</f>
        <v>0</v>
      </c>
      <c r="D740" s="37">
        <f>[1]consoCURRENT!G19186</f>
        <v>0</v>
      </c>
      <c r="E740" s="37">
        <f>[1]consoCURRENT!H19186</f>
        <v>0</v>
      </c>
      <c r="F740" s="37">
        <f>[1]consoCURRENT!I19186</f>
        <v>0</v>
      </c>
      <c r="G740" s="37">
        <f>[1]consoCURRENT!J19186</f>
        <v>0</v>
      </c>
      <c r="H740" s="37">
        <f>[1]consoCURRENT!K19186</f>
        <v>0</v>
      </c>
      <c r="I740" s="37">
        <f>[1]consoCURRENT!L19186</f>
        <v>0</v>
      </c>
      <c r="J740" s="37">
        <f>[1]consoCURRENT!M19186</f>
        <v>0</v>
      </c>
      <c r="K740" s="37">
        <f>[1]consoCURRENT!N19186</f>
        <v>0</v>
      </c>
      <c r="L740" s="37">
        <f>[1]consoCURRENT!O19186</f>
        <v>0</v>
      </c>
      <c r="M740" s="37">
        <f>[1]consoCURRENT!P19186</f>
        <v>0</v>
      </c>
      <c r="N740" s="37">
        <f>[1]consoCURRENT!Q19186</f>
        <v>0</v>
      </c>
      <c r="O740" s="37">
        <f>[1]consoCURRENT!R19186</f>
        <v>0</v>
      </c>
      <c r="P740" s="37">
        <f>[1]consoCURRENT!S19186</f>
        <v>0</v>
      </c>
      <c r="Q740" s="37">
        <f>[1]consoCURRENT!T19186</f>
        <v>0</v>
      </c>
      <c r="R740" s="37">
        <f>[1]consoCURRENT!U19186</f>
        <v>0</v>
      </c>
      <c r="S740" s="37">
        <f>[1]consoCURRENT!V19186</f>
        <v>0</v>
      </c>
      <c r="T740" s="37">
        <f>[1]consoCURRENT!W19186</f>
        <v>0</v>
      </c>
      <c r="U740" s="37">
        <f>[1]consoCURRENT!X19186</f>
        <v>0</v>
      </c>
      <c r="V740" s="37">
        <f>[1]consoCURRENT!Y19186</f>
        <v>0</v>
      </c>
      <c r="W740" s="37">
        <f>[1]consoCURRENT!Z19186</f>
        <v>0</v>
      </c>
      <c r="X740" s="37">
        <f>[1]consoCURRENT!AA19186</f>
        <v>0</v>
      </c>
      <c r="Y740" s="37">
        <f>[1]consoCURRENT!AB19186</f>
        <v>0</v>
      </c>
      <c r="Z740" s="37">
        <f t="shared" si="574"/>
        <v>0</v>
      </c>
      <c r="AA740" s="37">
        <f t="shared" si="575"/>
        <v>0</v>
      </c>
      <c r="AB740" s="42"/>
      <c r="AC740" s="38"/>
    </row>
    <row r="741" spans="1:29" s="39" customFormat="1" ht="18" customHeight="1" x14ac:dyDescent="0.3">
      <c r="A741" s="41" t="s">
        <v>39</v>
      </c>
      <c r="B741" s="37">
        <f>[1]consoCURRENT!E19215</f>
        <v>0</v>
      </c>
      <c r="C741" s="37">
        <f>[1]consoCURRENT!F19215</f>
        <v>0</v>
      </c>
      <c r="D741" s="37">
        <f>[1]consoCURRENT!G19215</f>
        <v>0</v>
      </c>
      <c r="E741" s="37">
        <f>[1]consoCURRENT!H19215</f>
        <v>0</v>
      </c>
      <c r="F741" s="37">
        <f>[1]consoCURRENT!I19215</f>
        <v>0</v>
      </c>
      <c r="G741" s="37">
        <f>[1]consoCURRENT!J19215</f>
        <v>0</v>
      </c>
      <c r="H741" s="37">
        <f>[1]consoCURRENT!K19215</f>
        <v>0</v>
      </c>
      <c r="I741" s="37">
        <f>[1]consoCURRENT!L19215</f>
        <v>0</v>
      </c>
      <c r="J741" s="37">
        <f>[1]consoCURRENT!M19215</f>
        <v>0</v>
      </c>
      <c r="K741" s="37">
        <f>[1]consoCURRENT!N19215</f>
        <v>0</v>
      </c>
      <c r="L741" s="37">
        <f>[1]consoCURRENT!O19215</f>
        <v>0</v>
      </c>
      <c r="M741" s="37">
        <f>[1]consoCURRENT!P19215</f>
        <v>0</v>
      </c>
      <c r="N741" s="37">
        <f>[1]consoCURRENT!Q19215</f>
        <v>0</v>
      </c>
      <c r="O741" s="37">
        <f>[1]consoCURRENT!R19215</f>
        <v>0</v>
      </c>
      <c r="P741" s="37">
        <f>[1]consoCURRENT!S19215</f>
        <v>0</v>
      </c>
      <c r="Q741" s="37">
        <f>[1]consoCURRENT!T19215</f>
        <v>0</v>
      </c>
      <c r="R741" s="37">
        <f>[1]consoCURRENT!U19215</f>
        <v>0</v>
      </c>
      <c r="S741" s="37">
        <f>[1]consoCURRENT!V19215</f>
        <v>0</v>
      </c>
      <c r="T741" s="37">
        <f>[1]consoCURRENT!W19215</f>
        <v>0</v>
      </c>
      <c r="U741" s="37">
        <f>[1]consoCURRENT!X19215</f>
        <v>0</v>
      </c>
      <c r="V741" s="37">
        <f>[1]consoCURRENT!Y19215</f>
        <v>0</v>
      </c>
      <c r="W741" s="37">
        <f>[1]consoCURRENT!Z19215</f>
        <v>0</v>
      </c>
      <c r="X741" s="37">
        <f>[1]consoCURRENT!AA19215</f>
        <v>0</v>
      </c>
      <c r="Y741" s="37">
        <f>[1]consoCURRENT!AB19215</f>
        <v>0</v>
      </c>
      <c r="Z741" s="37">
        <f t="shared" si="574"/>
        <v>0</v>
      </c>
      <c r="AA741" s="37">
        <f t="shared" si="575"/>
        <v>0</v>
      </c>
      <c r="AB741" s="42"/>
      <c r="AC741" s="38"/>
    </row>
    <row r="742" spans="1:29" s="39" customFormat="1" ht="18" customHeight="1" x14ac:dyDescent="0.3">
      <c r="A742" s="43" t="s">
        <v>40</v>
      </c>
      <c r="B742" s="44">
        <f>SUM(B738:B741)</f>
        <v>977000</v>
      </c>
      <c r="C742" s="44">
        <f t="shared" ref="C742:AA742" si="577">SUM(C738:C741)</f>
        <v>0</v>
      </c>
      <c r="D742" s="44">
        <f t="shared" si="577"/>
        <v>0</v>
      </c>
      <c r="E742" s="44">
        <f t="shared" si="577"/>
        <v>228109.23</v>
      </c>
      <c r="F742" s="44">
        <f t="shared" si="577"/>
        <v>339109.52</v>
      </c>
      <c r="G742" s="44">
        <f t="shared" si="577"/>
        <v>221202.64</v>
      </c>
      <c r="H742" s="44">
        <f t="shared" si="577"/>
        <v>185378.61</v>
      </c>
      <c r="I742" s="44">
        <f t="shared" si="577"/>
        <v>0</v>
      </c>
      <c r="J742" s="44">
        <f t="shared" si="577"/>
        <v>0</v>
      </c>
      <c r="K742" s="44">
        <f t="shared" si="577"/>
        <v>0</v>
      </c>
      <c r="L742" s="44">
        <f t="shared" si="577"/>
        <v>0</v>
      </c>
      <c r="M742" s="44">
        <f t="shared" si="577"/>
        <v>0</v>
      </c>
      <c r="N742" s="44">
        <f t="shared" si="577"/>
        <v>26437.17</v>
      </c>
      <c r="O742" s="44">
        <f t="shared" si="577"/>
        <v>92319.88</v>
      </c>
      <c r="P742" s="44">
        <f t="shared" si="577"/>
        <v>109352.18</v>
      </c>
      <c r="Q742" s="44">
        <f t="shared" si="577"/>
        <v>177723.25</v>
      </c>
      <c r="R742" s="44">
        <f t="shared" si="577"/>
        <v>133114.54</v>
      </c>
      <c r="S742" s="44">
        <f t="shared" si="577"/>
        <v>28271.73</v>
      </c>
      <c r="T742" s="44">
        <f t="shared" si="577"/>
        <v>147306.22</v>
      </c>
      <c r="U742" s="44">
        <f t="shared" si="577"/>
        <v>42892.19</v>
      </c>
      <c r="V742" s="44">
        <f t="shared" si="577"/>
        <v>31004.23</v>
      </c>
      <c r="W742" s="44">
        <f t="shared" si="577"/>
        <v>35350.5</v>
      </c>
      <c r="X742" s="44">
        <f t="shared" si="577"/>
        <v>18351.939999999999</v>
      </c>
      <c r="Y742" s="44">
        <f t="shared" si="577"/>
        <v>131676.17000000001</v>
      </c>
      <c r="Z742" s="44">
        <f t="shared" si="577"/>
        <v>973799.99999999988</v>
      </c>
      <c r="AA742" s="44">
        <f t="shared" si="577"/>
        <v>3200.0000000001164</v>
      </c>
      <c r="AB742" s="45">
        <f t="shared" si="576"/>
        <v>0.99672466734902754</v>
      </c>
      <c r="AC742" s="38"/>
    </row>
    <row r="743" spans="1:29" s="39" customFormat="1" ht="18" customHeight="1" x14ac:dyDescent="0.3">
      <c r="A743" s="46" t="s">
        <v>41</v>
      </c>
      <c r="B743" s="37">
        <f>[1]consoCURRENT!E19219</f>
        <v>0</v>
      </c>
      <c r="C743" s="37">
        <f>[1]consoCURRENT!F19219</f>
        <v>0</v>
      </c>
      <c r="D743" s="37">
        <f>[1]consoCURRENT!G19219</f>
        <v>0</v>
      </c>
      <c r="E743" s="37">
        <f>[1]consoCURRENT!H19219</f>
        <v>0</v>
      </c>
      <c r="F743" s="37">
        <f>[1]consoCURRENT!I19219</f>
        <v>0</v>
      </c>
      <c r="G743" s="37">
        <f>[1]consoCURRENT!J19219</f>
        <v>0</v>
      </c>
      <c r="H743" s="37">
        <f>[1]consoCURRENT!K19219</f>
        <v>0</v>
      </c>
      <c r="I743" s="37">
        <f>[1]consoCURRENT!L19219</f>
        <v>0</v>
      </c>
      <c r="J743" s="37">
        <f>[1]consoCURRENT!M19219</f>
        <v>0</v>
      </c>
      <c r="K743" s="37">
        <f>[1]consoCURRENT!N19219</f>
        <v>0</v>
      </c>
      <c r="L743" s="37">
        <f>[1]consoCURRENT!O19219</f>
        <v>0</v>
      </c>
      <c r="M743" s="37">
        <f>[1]consoCURRENT!P19219</f>
        <v>0</v>
      </c>
      <c r="N743" s="37">
        <f>[1]consoCURRENT!Q19219</f>
        <v>0</v>
      </c>
      <c r="O743" s="37">
        <f>[1]consoCURRENT!R19219</f>
        <v>0</v>
      </c>
      <c r="P743" s="37">
        <f>[1]consoCURRENT!S19219</f>
        <v>0</v>
      </c>
      <c r="Q743" s="37">
        <f>[1]consoCURRENT!T19219</f>
        <v>0</v>
      </c>
      <c r="R743" s="37">
        <f>[1]consoCURRENT!U19219</f>
        <v>0</v>
      </c>
      <c r="S743" s="37">
        <f>[1]consoCURRENT!V19219</f>
        <v>0</v>
      </c>
      <c r="T743" s="37">
        <f>[1]consoCURRENT!W19219</f>
        <v>0</v>
      </c>
      <c r="U743" s="37">
        <f>[1]consoCURRENT!X19219</f>
        <v>0</v>
      </c>
      <c r="V743" s="37">
        <f>[1]consoCURRENT!Y19219</f>
        <v>0</v>
      </c>
      <c r="W743" s="37">
        <f>[1]consoCURRENT!Z19219</f>
        <v>0</v>
      </c>
      <c r="X743" s="37">
        <f>[1]consoCURRENT!AA19219</f>
        <v>0</v>
      </c>
      <c r="Y743" s="37">
        <f>[1]consoCURRENT!AB19219</f>
        <v>0</v>
      </c>
      <c r="Z743" s="37">
        <f t="shared" ref="Z743" si="578">SUM(M743:Y743)</f>
        <v>0</v>
      </c>
      <c r="AA743" s="37">
        <f t="shared" ref="AA743" si="579">B743-Z743</f>
        <v>0</v>
      </c>
      <c r="AB743" s="42"/>
      <c r="AC743" s="38"/>
    </row>
    <row r="744" spans="1:29" s="39" customFormat="1" ht="18" customHeight="1" x14ac:dyDescent="0.3">
      <c r="A744" s="43" t="s">
        <v>42</v>
      </c>
      <c r="B744" s="44">
        <f>B743+B742</f>
        <v>977000</v>
      </c>
      <c r="C744" s="44">
        <f t="shared" ref="C744:AA744" si="580">C743+C742</f>
        <v>0</v>
      </c>
      <c r="D744" s="44">
        <f t="shared" si="580"/>
        <v>0</v>
      </c>
      <c r="E744" s="44">
        <f t="shared" si="580"/>
        <v>228109.23</v>
      </c>
      <c r="F744" s="44">
        <f t="shared" si="580"/>
        <v>339109.52</v>
      </c>
      <c r="G744" s="44">
        <f t="shared" si="580"/>
        <v>221202.64</v>
      </c>
      <c r="H744" s="44">
        <f t="shared" si="580"/>
        <v>185378.61</v>
      </c>
      <c r="I744" s="44">
        <f t="shared" si="580"/>
        <v>0</v>
      </c>
      <c r="J744" s="44">
        <f t="shared" si="580"/>
        <v>0</v>
      </c>
      <c r="K744" s="44">
        <f t="shared" si="580"/>
        <v>0</v>
      </c>
      <c r="L744" s="44">
        <f t="shared" si="580"/>
        <v>0</v>
      </c>
      <c r="M744" s="44">
        <f t="shared" si="580"/>
        <v>0</v>
      </c>
      <c r="N744" s="44">
        <f t="shared" si="580"/>
        <v>26437.17</v>
      </c>
      <c r="O744" s="44">
        <f t="shared" si="580"/>
        <v>92319.88</v>
      </c>
      <c r="P744" s="44">
        <f t="shared" si="580"/>
        <v>109352.18</v>
      </c>
      <c r="Q744" s="44">
        <f t="shared" si="580"/>
        <v>177723.25</v>
      </c>
      <c r="R744" s="44">
        <f t="shared" si="580"/>
        <v>133114.54</v>
      </c>
      <c r="S744" s="44">
        <f t="shared" si="580"/>
        <v>28271.73</v>
      </c>
      <c r="T744" s="44">
        <f t="shared" si="580"/>
        <v>147306.22</v>
      </c>
      <c r="U744" s="44">
        <f t="shared" si="580"/>
        <v>42892.19</v>
      </c>
      <c r="V744" s="44">
        <f t="shared" si="580"/>
        <v>31004.23</v>
      </c>
      <c r="W744" s="44">
        <f t="shared" si="580"/>
        <v>35350.5</v>
      </c>
      <c r="X744" s="44">
        <f t="shared" si="580"/>
        <v>18351.939999999999</v>
      </c>
      <c r="Y744" s="44">
        <f t="shared" si="580"/>
        <v>131676.17000000001</v>
      </c>
      <c r="Z744" s="44">
        <f t="shared" si="580"/>
        <v>973799.99999999988</v>
      </c>
      <c r="AA744" s="44">
        <f t="shared" si="580"/>
        <v>3200.0000000001164</v>
      </c>
      <c r="AB744" s="45">
        <f t="shared" si="576"/>
        <v>0.99672466734902754</v>
      </c>
      <c r="AC744" s="47"/>
    </row>
    <row r="745" spans="1:29" s="39" customFormat="1" ht="15" customHeight="1" x14ac:dyDescent="0.3">
      <c r="A745" s="36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8"/>
    </row>
    <row r="746" spans="1:29" s="39" customFormat="1" ht="15" customHeight="1" x14ac:dyDescent="0.35">
      <c r="A746" s="40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8"/>
    </row>
    <row r="747" spans="1:29" s="39" customFormat="1" ht="15" customHeight="1" x14ac:dyDescent="0.35">
      <c r="A747" s="40" t="s">
        <v>47</v>
      </c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8"/>
    </row>
    <row r="748" spans="1:29" s="39" customFormat="1" ht="18" customHeight="1" x14ac:dyDescent="0.3">
      <c r="A748" s="41" t="s">
        <v>36</v>
      </c>
      <c r="B748" s="37">
        <f>[1]consoCURRENT!E19279</f>
        <v>0</v>
      </c>
      <c r="C748" s="37">
        <f>[1]consoCURRENT!F19279</f>
        <v>0</v>
      </c>
      <c r="D748" s="37">
        <f>[1]consoCURRENT!G19279</f>
        <v>0</v>
      </c>
      <c r="E748" s="37">
        <f>[1]consoCURRENT!H19279</f>
        <v>0</v>
      </c>
      <c r="F748" s="37">
        <f>[1]consoCURRENT!I19279</f>
        <v>0</v>
      </c>
      <c r="G748" s="37">
        <f>[1]consoCURRENT!J19279</f>
        <v>0</v>
      </c>
      <c r="H748" s="37">
        <f>[1]consoCURRENT!K19279</f>
        <v>0</v>
      </c>
      <c r="I748" s="37">
        <f>[1]consoCURRENT!L19279</f>
        <v>0</v>
      </c>
      <c r="J748" s="37">
        <f>[1]consoCURRENT!M19279</f>
        <v>0</v>
      </c>
      <c r="K748" s="37">
        <f>[1]consoCURRENT!N19279</f>
        <v>0</v>
      </c>
      <c r="L748" s="37">
        <f>[1]consoCURRENT!O19279</f>
        <v>0</v>
      </c>
      <c r="M748" s="37">
        <f>[1]consoCURRENT!P19279</f>
        <v>0</v>
      </c>
      <c r="N748" s="37">
        <f>[1]consoCURRENT!Q19279</f>
        <v>0</v>
      </c>
      <c r="O748" s="37">
        <f>[1]consoCURRENT!R19279</f>
        <v>0</v>
      </c>
      <c r="P748" s="37">
        <f>[1]consoCURRENT!S19279</f>
        <v>0</v>
      </c>
      <c r="Q748" s="37">
        <f>[1]consoCURRENT!T19279</f>
        <v>0</v>
      </c>
      <c r="R748" s="37">
        <f>[1]consoCURRENT!U19279</f>
        <v>0</v>
      </c>
      <c r="S748" s="37">
        <f>[1]consoCURRENT!V19279</f>
        <v>0</v>
      </c>
      <c r="T748" s="37">
        <f>[1]consoCURRENT!W19279</f>
        <v>0</v>
      </c>
      <c r="U748" s="37">
        <f>[1]consoCURRENT!X19279</f>
        <v>0</v>
      </c>
      <c r="V748" s="37">
        <f>[1]consoCURRENT!Y19279</f>
        <v>0</v>
      </c>
      <c r="W748" s="37">
        <f>[1]consoCURRENT!Z19279</f>
        <v>0</v>
      </c>
      <c r="X748" s="37">
        <f>[1]consoCURRENT!AA19279</f>
        <v>0</v>
      </c>
      <c r="Y748" s="37">
        <f>[1]consoCURRENT!AB19279</f>
        <v>0</v>
      </c>
      <c r="Z748" s="37">
        <f>SUM(M748:Y748)</f>
        <v>0</v>
      </c>
      <c r="AA748" s="37">
        <f>B748-Z748</f>
        <v>0</v>
      </c>
      <c r="AB748" s="42"/>
      <c r="AC748" s="38"/>
    </row>
    <row r="749" spans="1:29" s="39" customFormat="1" ht="18" customHeight="1" x14ac:dyDescent="0.3">
      <c r="A749" s="41" t="s">
        <v>37</v>
      </c>
      <c r="B749" s="37">
        <f>[1]consoCURRENT!E19391</f>
        <v>830000</v>
      </c>
      <c r="C749" s="37">
        <f>[1]consoCURRENT!F19391</f>
        <v>0</v>
      </c>
      <c r="D749" s="37">
        <f>[1]consoCURRENT!G19391</f>
        <v>0</v>
      </c>
      <c r="E749" s="37">
        <f>[1]consoCURRENT!H19391</f>
        <v>374064.16</v>
      </c>
      <c r="F749" s="37">
        <f>[1]consoCURRENT!I19391</f>
        <v>98465.02</v>
      </c>
      <c r="G749" s="37">
        <f>[1]consoCURRENT!J19391</f>
        <v>21049.52</v>
      </c>
      <c r="H749" s="37">
        <f>[1]consoCURRENT!K19391</f>
        <v>63199.979999999996</v>
      </c>
      <c r="I749" s="37">
        <f>[1]consoCURRENT!L19391</f>
        <v>0</v>
      </c>
      <c r="J749" s="37">
        <f>[1]consoCURRENT!M19391</f>
        <v>0</v>
      </c>
      <c r="K749" s="37">
        <f>[1]consoCURRENT!N19391</f>
        <v>0</v>
      </c>
      <c r="L749" s="37">
        <f>[1]consoCURRENT!O19391</f>
        <v>0</v>
      </c>
      <c r="M749" s="37">
        <f>[1]consoCURRENT!P19391</f>
        <v>0</v>
      </c>
      <c r="N749" s="37">
        <f>[1]consoCURRENT!Q19391</f>
        <v>26646.27</v>
      </c>
      <c r="O749" s="37">
        <f>[1]consoCURRENT!R19391</f>
        <v>289103.73</v>
      </c>
      <c r="P749" s="37">
        <f>[1]consoCURRENT!S19391</f>
        <v>58314.16</v>
      </c>
      <c r="Q749" s="37">
        <f>[1]consoCURRENT!T19391</f>
        <v>7500</v>
      </c>
      <c r="R749" s="37">
        <f>[1]consoCURRENT!U19391</f>
        <v>8855.02</v>
      </c>
      <c r="S749" s="37">
        <f>[1]consoCURRENT!V19391</f>
        <v>82110</v>
      </c>
      <c r="T749" s="37">
        <f>[1]consoCURRENT!W19391</f>
        <v>8709.52</v>
      </c>
      <c r="U749" s="37">
        <f>[1]consoCURRENT!X19391</f>
        <v>0</v>
      </c>
      <c r="V749" s="37">
        <f>[1]consoCURRENT!Y19391</f>
        <v>12340</v>
      </c>
      <c r="W749" s="37">
        <f>[1]consoCURRENT!Z19391</f>
        <v>10526.08</v>
      </c>
      <c r="X749" s="37">
        <f>[1]consoCURRENT!AA19391</f>
        <v>19450</v>
      </c>
      <c r="Y749" s="37">
        <f>[1]consoCURRENT!AB19391</f>
        <v>33223.9</v>
      </c>
      <c r="Z749" s="37">
        <f t="shared" ref="Z749:Z751" si="581">SUM(M749:Y749)</f>
        <v>556778.68000000005</v>
      </c>
      <c r="AA749" s="37">
        <f t="shared" ref="AA749:AA751" si="582">B749-Z749</f>
        <v>273221.31999999995</v>
      </c>
      <c r="AB749" s="42">
        <f t="shared" ref="AB749:AB754" si="583">Z749/B749</f>
        <v>0.67081768674698805</v>
      </c>
      <c r="AC749" s="38"/>
    </row>
    <row r="750" spans="1:29" s="39" customFormat="1" ht="18" customHeight="1" x14ac:dyDescent="0.3">
      <c r="A750" s="41" t="s">
        <v>38</v>
      </c>
      <c r="B750" s="37">
        <f>[1]consoCURRENT!E19397</f>
        <v>0</v>
      </c>
      <c r="C750" s="37">
        <f>[1]consoCURRENT!F19397</f>
        <v>0</v>
      </c>
      <c r="D750" s="37">
        <f>[1]consoCURRENT!G19397</f>
        <v>0</v>
      </c>
      <c r="E750" s="37">
        <f>[1]consoCURRENT!H19397</f>
        <v>0</v>
      </c>
      <c r="F750" s="37">
        <f>[1]consoCURRENT!I19397</f>
        <v>0</v>
      </c>
      <c r="G750" s="37">
        <f>[1]consoCURRENT!J19397</f>
        <v>0</v>
      </c>
      <c r="H750" s="37">
        <f>[1]consoCURRENT!K19397</f>
        <v>0</v>
      </c>
      <c r="I750" s="37">
        <f>[1]consoCURRENT!L19397</f>
        <v>0</v>
      </c>
      <c r="J750" s="37">
        <f>[1]consoCURRENT!M19397</f>
        <v>0</v>
      </c>
      <c r="K750" s="37">
        <f>[1]consoCURRENT!N19397</f>
        <v>0</v>
      </c>
      <c r="L750" s="37">
        <f>[1]consoCURRENT!O19397</f>
        <v>0</v>
      </c>
      <c r="M750" s="37">
        <f>[1]consoCURRENT!P19397</f>
        <v>0</v>
      </c>
      <c r="N750" s="37">
        <f>[1]consoCURRENT!Q19397</f>
        <v>0</v>
      </c>
      <c r="O750" s="37">
        <f>[1]consoCURRENT!R19397</f>
        <v>0</v>
      </c>
      <c r="P750" s="37">
        <f>[1]consoCURRENT!S19397</f>
        <v>0</v>
      </c>
      <c r="Q750" s="37">
        <f>[1]consoCURRENT!T19397</f>
        <v>0</v>
      </c>
      <c r="R750" s="37">
        <f>[1]consoCURRENT!U19397</f>
        <v>0</v>
      </c>
      <c r="S750" s="37">
        <f>[1]consoCURRENT!V19397</f>
        <v>0</v>
      </c>
      <c r="T750" s="37">
        <f>[1]consoCURRENT!W19397</f>
        <v>0</v>
      </c>
      <c r="U750" s="37">
        <f>[1]consoCURRENT!X19397</f>
        <v>0</v>
      </c>
      <c r="V750" s="37">
        <f>[1]consoCURRENT!Y19397</f>
        <v>0</v>
      </c>
      <c r="W750" s="37">
        <f>[1]consoCURRENT!Z19397</f>
        <v>0</v>
      </c>
      <c r="X750" s="37">
        <f>[1]consoCURRENT!AA19397</f>
        <v>0</v>
      </c>
      <c r="Y750" s="37">
        <f>[1]consoCURRENT!AB19397</f>
        <v>0</v>
      </c>
      <c r="Z750" s="37">
        <f t="shared" si="581"/>
        <v>0</v>
      </c>
      <c r="AA750" s="37">
        <f t="shared" si="582"/>
        <v>0</v>
      </c>
      <c r="AB750" s="42"/>
      <c r="AC750" s="38"/>
    </row>
    <row r="751" spans="1:29" s="39" customFormat="1" ht="18" customHeight="1" x14ac:dyDescent="0.3">
      <c r="A751" s="41" t="s">
        <v>39</v>
      </c>
      <c r="B751" s="37">
        <f>[1]consoCURRENT!E19426</f>
        <v>0</v>
      </c>
      <c r="C751" s="37">
        <f>[1]consoCURRENT!F19426</f>
        <v>0</v>
      </c>
      <c r="D751" s="37">
        <f>[1]consoCURRENT!G19426</f>
        <v>0</v>
      </c>
      <c r="E751" s="37">
        <f>[1]consoCURRENT!H19426</f>
        <v>0</v>
      </c>
      <c r="F751" s="37">
        <f>[1]consoCURRENT!I19426</f>
        <v>0</v>
      </c>
      <c r="G751" s="37">
        <f>[1]consoCURRENT!J19426</f>
        <v>0</v>
      </c>
      <c r="H751" s="37">
        <f>[1]consoCURRENT!K19426</f>
        <v>0</v>
      </c>
      <c r="I751" s="37">
        <f>[1]consoCURRENT!L19426</f>
        <v>0</v>
      </c>
      <c r="J751" s="37">
        <f>[1]consoCURRENT!M19426</f>
        <v>0</v>
      </c>
      <c r="K751" s="37">
        <f>[1]consoCURRENT!N19426</f>
        <v>0</v>
      </c>
      <c r="L751" s="37">
        <f>[1]consoCURRENT!O19426</f>
        <v>0</v>
      </c>
      <c r="M751" s="37">
        <f>[1]consoCURRENT!P19426</f>
        <v>0</v>
      </c>
      <c r="N751" s="37">
        <f>[1]consoCURRENT!Q19426</f>
        <v>0</v>
      </c>
      <c r="O751" s="37">
        <f>[1]consoCURRENT!R19426</f>
        <v>0</v>
      </c>
      <c r="P751" s="37">
        <f>[1]consoCURRENT!S19426</f>
        <v>0</v>
      </c>
      <c r="Q751" s="37">
        <f>[1]consoCURRENT!T19426</f>
        <v>0</v>
      </c>
      <c r="R751" s="37">
        <f>[1]consoCURRENT!U19426</f>
        <v>0</v>
      </c>
      <c r="S751" s="37">
        <f>[1]consoCURRENT!V19426</f>
        <v>0</v>
      </c>
      <c r="T751" s="37">
        <f>[1]consoCURRENT!W19426</f>
        <v>0</v>
      </c>
      <c r="U751" s="37">
        <f>[1]consoCURRENT!X19426</f>
        <v>0</v>
      </c>
      <c r="V751" s="37">
        <f>[1]consoCURRENT!Y19426</f>
        <v>0</v>
      </c>
      <c r="W751" s="37">
        <f>[1]consoCURRENT!Z19426</f>
        <v>0</v>
      </c>
      <c r="X751" s="37">
        <f>[1]consoCURRENT!AA19426</f>
        <v>0</v>
      </c>
      <c r="Y751" s="37">
        <f>[1]consoCURRENT!AB19426</f>
        <v>0</v>
      </c>
      <c r="Z751" s="37">
        <f t="shared" si="581"/>
        <v>0</v>
      </c>
      <c r="AA751" s="37">
        <f t="shared" si="582"/>
        <v>0</v>
      </c>
      <c r="AB751" s="42"/>
      <c r="AC751" s="38"/>
    </row>
    <row r="752" spans="1:29" s="39" customFormat="1" ht="18" customHeight="1" x14ac:dyDescent="0.3">
      <c r="A752" s="43" t="s">
        <v>40</v>
      </c>
      <c r="B752" s="44">
        <f>SUM(B748:B751)</f>
        <v>830000</v>
      </c>
      <c r="C752" s="44">
        <f t="shared" ref="C752:AA752" si="584">SUM(C748:C751)</f>
        <v>0</v>
      </c>
      <c r="D752" s="44">
        <f t="shared" si="584"/>
        <v>0</v>
      </c>
      <c r="E752" s="44">
        <f t="shared" si="584"/>
        <v>374064.16</v>
      </c>
      <c r="F752" s="44">
        <f t="shared" si="584"/>
        <v>98465.02</v>
      </c>
      <c r="G752" s="44">
        <f t="shared" si="584"/>
        <v>21049.52</v>
      </c>
      <c r="H752" s="44">
        <f t="shared" si="584"/>
        <v>63199.979999999996</v>
      </c>
      <c r="I752" s="44">
        <f t="shared" si="584"/>
        <v>0</v>
      </c>
      <c r="J752" s="44">
        <f t="shared" si="584"/>
        <v>0</v>
      </c>
      <c r="K752" s="44">
        <f t="shared" si="584"/>
        <v>0</v>
      </c>
      <c r="L752" s="44">
        <f t="shared" si="584"/>
        <v>0</v>
      </c>
      <c r="M752" s="44">
        <f t="shared" si="584"/>
        <v>0</v>
      </c>
      <c r="N752" s="44">
        <f t="shared" si="584"/>
        <v>26646.27</v>
      </c>
      <c r="O752" s="44">
        <f t="shared" si="584"/>
        <v>289103.73</v>
      </c>
      <c r="P752" s="44">
        <f t="shared" si="584"/>
        <v>58314.16</v>
      </c>
      <c r="Q752" s="44">
        <f t="shared" si="584"/>
        <v>7500</v>
      </c>
      <c r="R752" s="44">
        <f t="shared" si="584"/>
        <v>8855.02</v>
      </c>
      <c r="S752" s="44">
        <f t="shared" si="584"/>
        <v>82110</v>
      </c>
      <c r="T752" s="44">
        <f t="shared" si="584"/>
        <v>8709.52</v>
      </c>
      <c r="U752" s="44">
        <f t="shared" si="584"/>
        <v>0</v>
      </c>
      <c r="V752" s="44">
        <f t="shared" si="584"/>
        <v>12340</v>
      </c>
      <c r="W752" s="44">
        <f t="shared" si="584"/>
        <v>10526.08</v>
      </c>
      <c r="X752" s="44">
        <f t="shared" si="584"/>
        <v>19450</v>
      </c>
      <c r="Y752" s="44">
        <f t="shared" si="584"/>
        <v>33223.9</v>
      </c>
      <c r="Z752" s="44">
        <f t="shared" si="584"/>
        <v>556778.68000000005</v>
      </c>
      <c r="AA752" s="44">
        <f t="shared" si="584"/>
        <v>273221.31999999995</v>
      </c>
      <c r="AB752" s="45">
        <f t="shared" si="583"/>
        <v>0.67081768674698805</v>
      </c>
      <c r="AC752" s="38"/>
    </row>
    <row r="753" spans="1:29" s="39" customFormat="1" ht="18" customHeight="1" x14ac:dyDescent="0.3">
      <c r="A753" s="46" t="s">
        <v>41</v>
      </c>
      <c r="B753" s="37">
        <f>[1]consoCURRENT!E19430</f>
        <v>0</v>
      </c>
      <c r="C753" s="37">
        <f>[1]consoCURRENT!F19430</f>
        <v>0</v>
      </c>
      <c r="D753" s="37">
        <f>[1]consoCURRENT!G19430</f>
        <v>0</v>
      </c>
      <c r="E753" s="37">
        <f>[1]consoCURRENT!H19430</f>
        <v>0</v>
      </c>
      <c r="F753" s="37">
        <f>[1]consoCURRENT!I19430</f>
        <v>0</v>
      </c>
      <c r="G753" s="37">
        <f>[1]consoCURRENT!J19430</f>
        <v>0</v>
      </c>
      <c r="H753" s="37">
        <f>[1]consoCURRENT!K19430</f>
        <v>0</v>
      </c>
      <c r="I753" s="37">
        <f>[1]consoCURRENT!L19430</f>
        <v>0</v>
      </c>
      <c r="J753" s="37">
        <f>[1]consoCURRENT!M19430</f>
        <v>0</v>
      </c>
      <c r="K753" s="37">
        <f>[1]consoCURRENT!N19430</f>
        <v>0</v>
      </c>
      <c r="L753" s="37">
        <f>[1]consoCURRENT!O19430</f>
        <v>0</v>
      </c>
      <c r="M753" s="37">
        <f>[1]consoCURRENT!P19430</f>
        <v>0</v>
      </c>
      <c r="N753" s="37">
        <f>[1]consoCURRENT!Q19430</f>
        <v>0</v>
      </c>
      <c r="O753" s="37">
        <f>[1]consoCURRENT!R19430</f>
        <v>0</v>
      </c>
      <c r="P753" s="37">
        <f>[1]consoCURRENT!S19430</f>
        <v>0</v>
      </c>
      <c r="Q753" s="37">
        <f>[1]consoCURRENT!T19430</f>
        <v>0</v>
      </c>
      <c r="R753" s="37">
        <f>[1]consoCURRENT!U19430</f>
        <v>0</v>
      </c>
      <c r="S753" s="37">
        <f>[1]consoCURRENT!V19430</f>
        <v>0</v>
      </c>
      <c r="T753" s="37">
        <f>[1]consoCURRENT!W19430</f>
        <v>0</v>
      </c>
      <c r="U753" s="37">
        <f>[1]consoCURRENT!X19430</f>
        <v>0</v>
      </c>
      <c r="V753" s="37">
        <f>[1]consoCURRENT!Y19430</f>
        <v>0</v>
      </c>
      <c r="W753" s="37">
        <f>[1]consoCURRENT!Z19430</f>
        <v>0</v>
      </c>
      <c r="X753" s="37">
        <f>[1]consoCURRENT!AA19430</f>
        <v>0</v>
      </c>
      <c r="Y753" s="37">
        <f>[1]consoCURRENT!AB19430</f>
        <v>0</v>
      </c>
      <c r="Z753" s="37">
        <f t="shared" ref="Z753" si="585">SUM(M753:Y753)</f>
        <v>0</v>
      </c>
      <c r="AA753" s="37">
        <f t="shared" ref="AA753" si="586">B753-Z753</f>
        <v>0</v>
      </c>
      <c r="AB753" s="42"/>
      <c r="AC753" s="38"/>
    </row>
    <row r="754" spans="1:29" s="39" customFormat="1" ht="18" customHeight="1" x14ac:dyDescent="0.3">
      <c r="A754" s="43" t="s">
        <v>42</v>
      </c>
      <c r="B754" s="44">
        <f>B753+B752</f>
        <v>830000</v>
      </c>
      <c r="C754" s="44">
        <f t="shared" ref="C754:AA754" si="587">C753+C752</f>
        <v>0</v>
      </c>
      <c r="D754" s="44">
        <f t="shared" si="587"/>
        <v>0</v>
      </c>
      <c r="E754" s="44">
        <f t="shared" si="587"/>
        <v>374064.16</v>
      </c>
      <c r="F754" s="44">
        <f t="shared" si="587"/>
        <v>98465.02</v>
      </c>
      <c r="G754" s="44">
        <f t="shared" si="587"/>
        <v>21049.52</v>
      </c>
      <c r="H754" s="44">
        <f t="shared" si="587"/>
        <v>63199.979999999996</v>
      </c>
      <c r="I754" s="44">
        <f t="shared" si="587"/>
        <v>0</v>
      </c>
      <c r="J754" s="44">
        <f t="shared" si="587"/>
        <v>0</v>
      </c>
      <c r="K754" s="44">
        <f t="shared" si="587"/>
        <v>0</v>
      </c>
      <c r="L754" s="44">
        <f t="shared" si="587"/>
        <v>0</v>
      </c>
      <c r="M754" s="44">
        <f t="shared" si="587"/>
        <v>0</v>
      </c>
      <c r="N754" s="44">
        <f t="shared" si="587"/>
        <v>26646.27</v>
      </c>
      <c r="O754" s="44">
        <f t="shared" si="587"/>
        <v>289103.73</v>
      </c>
      <c r="P754" s="44">
        <f t="shared" si="587"/>
        <v>58314.16</v>
      </c>
      <c r="Q754" s="44">
        <f t="shared" si="587"/>
        <v>7500</v>
      </c>
      <c r="R754" s="44">
        <f t="shared" si="587"/>
        <v>8855.02</v>
      </c>
      <c r="S754" s="44">
        <f t="shared" si="587"/>
        <v>82110</v>
      </c>
      <c r="T754" s="44">
        <f t="shared" si="587"/>
        <v>8709.52</v>
      </c>
      <c r="U754" s="44">
        <f t="shared" si="587"/>
        <v>0</v>
      </c>
      <c r="V754" s="44">
        <f t="shared" si="587"/>
        <v>12340</v>
      </c>
      <c r="W754" s="44">
        <f t="shared" si="587"/>
        <v>10526.08</v>
      </c>
      <c r="X754" s="44">
        <f t="shared" si="587"/>
        <v>19450</v>
      </c>
      <c r="Y754" s="44">
        <f t="shared" si="587"/>
        <v>33223.9</v>
      </c>
      <c r="Z754" s="44">
        <f t="shared" si="587"/>
        <v>556778.68000000005</v>
      </c>
      <c r="AA754" s="44">
        <f t="shared" si="587"/>
        <v>273221.31999999995</v>
      </c>
      <c r="AB754" s="45">
        <f t="shared" si="583"/>
        <v>0.67081768674698805</v>
      </c>
      <c r="AC754" s="47"/>
    </row>
    <row r="755" spans="1:29" s="39" customFormat="1" ht="15" customHeight="1" x14ac:dyDescent="0.3">
      <c r="A755" s="36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8"/>
    </row>
    <row r="756" spans="1:29" s="39" customFormat="1" ht="15" customHeight="1" x14ac:dyDescent="0.3">
      <c r="A756" s="36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8"/>
    </row>
    <row r="757" spans="1:29" s="39" customFormat="1" ht="15" customHeight="1" x14ac:dyDescent="0.35">
      <c r="A757" s="40" t="s">
        <v>48</v>
      </c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8"/>
    </row>
    <row r="758" spans="1:29" s="39" customFormat="1" ht="18" customHeight="1" x14ac:dyDescent="0.3">
      <c r="A758" s="41" t="s">
        <v>36</v>
      </c>
      <c r="B758" s="37">
        <f>[1]consoCURRENT!E19490</f>
        <v>0</v>
      </c>
      <c r="C758" s="37">
        <f>[1]consoCURRENT!F19490</f>
        <v>0</v>
      </c>
      <c r="D758" s="37">
        <f>[1]consoCURRENT!G19490</f>
        <v>0</v>
      </c>
      <c r="E758" s="37">
        <f>[1]consoCURRENT!H19490</f>
        <v>0</v>
      </c>
      <c r="F758" s="37">
        <f>[1]consoCURRENT!I19490</f>
        <v>0</v>
      </c>
      <c r="G758" s="37">
        <f>[1]consoCURRENT!J19490</f>
        <v>0</v>
      </c>
      <c r="H758" s="37">
        <f>[1]consoCURRENT!K19490</f>
        <v>0</v>
      </c>
      <c r="I758" s="37">
        <f>[1]consoCURRENT!L19490</f>
        <v>0</v>
      </c>
      <c r="J758" s="37">
        <f>[1]consoCURRENT!M19490</f>
        <v>0</v>
      </c>
      <c r="K758" s="37">
        <f>[1]consoCURRENT!N19490</f>
        <v>0</v>
      </c>
      <c r="L758" s="37">
        <f>[1]consoCURRENT!O19490</f>
        <v>0</v>
      </c>
      <c r="M758" s="37">
        <f>[1]consoCURRENT!P19490</f>
        <v>0</v>
      </c>
      <c r="N758" s="37">
        <f>[1]consoCURRENT!Q19490</f>
        <v>0</v>
      </c>
      <c r="O758" s="37">
        <f>[1]consoCURRENT!R19490</f>
        <v>0</v>
      </c>
      <c r="P758" s="37">
        <f>[1]consoCURRENT!S19490</f>
        <v>0</v>
      </c>
      <c r="Q758" s="37">
        <f>[1]consoCURRENT!T19490</f>
        <v>0</v>
      </c>
      <c r="R758" s="37">
        <f>[1]consoCURRENT!U19490</f>
        <v>0</v>
      </c>
      <c r="S758" s="37">
        <f>[1]consoCURRENT!V19490</f>
        <v>0</v>
      </c>
      <c r="T758" s="37">
        <f>[1]consoCURRENT!W19490</f>
        <v>0</v>
      </c>
      <c r="U758" s="37">
        <f>[1]consoCURRENT!X19490</f>
        <v>0</v>
      </c>
      <c r="V758" s="37">
        <f>[1]consoCURRENT!Y19490</f>
        <v>0</v>
      </c>
      <c r="W758" s="37">
        <f>[1]consoCURRENT!Z19490</f>
        <v>0</v>
      </c>
      <c r="X758" s="37">
        <f>[1]consoCURRENT!AA19490</f>
        <v>0</v>
      </c>
      <c r="Y758" s="37">
        <f>[1]consoCURRENT!AB19490</f>
        <v>0</v>
      </c>
      <c r="Z758" s="37">
        <f>SUM(M758:Y758)</f>
        <v>0</v>
      </c>
      <c r="AA758" s="37">
        <f>B758-Z758</f>
        <v>0</v>
      </c>
      <c r="AB758" s="42"/>
      <c r="AC758" s="38"/>
    </row>
    <row r="759" spans="1:29" s="39" customFormat="1" ht="18" customHeight="1" x14ac:dyDescent="0.3">
      <c r="A759" s="41" t="s">
        <v>37</v>
      </c>
      <c r="B759" s="37">
        <f>[1]consoCURRENT!E19602</f>
        <v>1562000</v>
      </c>
      <c r="C759" s="37">
        <f>[1]consoCURRENT!F19602</f>
        <v>0</v>
      </c>
      <c r="D759" s="37">
        <f>[1]consoCURRENT!G19602</f>
        <v>0</v>
      </c>
      <c r="E759" s="37">
        <f>[1]consoCURRENT!H19602</f>
        <v>76247.12</v>
      </c>
      <c r="F759" s="37">
        <f>[1]consoCURRENT!I19602</f>
        <v>543112.07000000007</v>
      </c>
      <c r="G759" s="37">
        <f>[1]consoCURRENT!J19602</f>
        <v>240593.31</v>
      </c>
      <c r="H759" s="37">
        <f>[1]consoCURRENT!K19602</f>
        <v>595107.41999999993</v>
      </c>
      <c r="I759" s="37">
        <f>[1]consoCURRENT!L19602</f>
        <v>0</v>
      </c>
      <c r="J759" s="37">
        <f>[1]consoCURRENT!M19602</f>
        <v>0</v>
      </c>
      <c r="K759" s="37">
        <f>[1]consoCURRENT!N19602</f>
        <v>0</v>
      </c>
      <c r="L759" s="37">
        <f>[1]consoCURRENT!O19602</f>
        <v>0</v>
      </c>
      <c r="M759" s="37">
        <f>[1]consoCURRENT!P19602</f>
        <v>0</v>
      </c>
      <c r="N759" s="37">
        <f>[1]consoCURRENT!Q19602</f>
        <v>0</v>
      </c>
      <c r="O759" s="37">
        <f>[1]consoCURRENT!R19602</f>
        <v>25925.62</v>
      </c>
      <c r="P759" s="37">
        <f>[1]consoCURRENT!S19602</f>
        <v>50321.5</v>
      </c>
      <c r="Q759" s="37">
        <f>[1]consoCURRENT!T19602</f>
        <v>80321.5</v>
      </c>
      <c r="R759" s="37">
        <f>[1]consoCURRENT!U19602</f>
        <v>213739.47999999998</v>
      </c>
      <c r="S759" s="37">
        <f>[1]consoCURRENT!V19602</f>
        <v>249051.09</v>
      </c>
      <c r="T759" s="37">
        <f>[1]consoCURRENT!W19602</f>
        <v>30896.570000000007</v>
      </c>
      <c r="U759" s="37">
        <f>[1]consoCURRENT!X19602</f>
        <v>43830.74</v>
      </c>
      <c r="V759" s="37">
        <f>[1]consoCURRENT!Y19602</f>
        <v>165866</v>
      </c>
      <c r="W759" s="37">
        <f>[1]consoCURRENT!Z19602</f>
        <v>130107</v>
      </c>
      <c r="X759" s="37">
        <f>[1]consoCURRENT!AA19602</f>
        <v>31160.75</v>
      </c>
      <c r="Y759" s="37">
        <f>[1]consoCURRENT!AB19602</f>
        <v>433839.67</v>
      </c>
      <c r="Z759" s="37">
        <f t="shared" ref="Z759:Z761" si="588">SUM(M759:Y759)</f>
        <v>1455059.92</v>
      </c>
      <c r="AA759" s="37">
        <f t="shared" ref="AA759:AA761" si="589">B759-Z759</f>
        <v>106940.08000000007</v>
      </c>
      <c r="AB759" s="42">
        <f t="shared" ref="AB759:AB764" si="590">Z759/B759</f>
        <v>0.93153644046094741</v>
      </c>
      <c r="AC759" s="38"/>
    </row>
    <row r="760" spans="1:29" s="39" customFormat="1" ht="18" customHeight="1" x14ac:dyDescent="0.3">
      <c r="A760" s="41" t="s">
        <v>38</v>
      </c>
      <c r="B760" s="37">
        <f>[1]consoCURRENT!E19608</f>
        <v>0</v>
      </c>
      <c r="C760" s="37">
        <f>[1]consoCURRENT!F19608</f>
        <v>0</v>
      </c>
      <c r="D760" s="37">
        <f>[1]consoCURRENT!G19608</f>
        <v>0</v>
      </c>
      <c r="E760" s="37">
        <f>[1]consoCURRENT!H19608</f>
        <v>0</v>
      </c>
      <c r="F760" s="37">
        <f>[1]consoCURRENT!I19608</f>
        <v>0</v>
      </c>
      <c r="G760" s="37">
        <f>[1]consoCURRENT!J19608</f>
        <v>0</v>
      </c>
      <c r="H760" s="37">
        <f>[1]consoCURRENT!K19608</f>
        <v>0</v>
      </c>
      <c r="I760" s="37">
        <f>[1]consoCURRENT!L19608</f>
        <v>0</v>
      </c>
      <c r="J760" s="37">
        <f>[1]consoCURRENT!M19608</f>
        <v>0</v>
      </c>
      <c r="K760" s="37">
        <f>[1]consoCURRENT!N19608</f>
        <v>0</v>
      </c>
      <c r="L760" s="37">
        <f>[1]consoCURRENT!O19608</f>
        <v>0</v>
      </c>
      <c r="M760" s="37">
        <f>[1]consoCURRENT!P19608</f>
        <v>0</v>
      </c>
      <c r="N760" s="37">
        <f>[1]consoCURRENT!Q19608</f>
        <v>0</v>
      </c>
      <c r="O760" s="37">
        <f>[1]consoCURRENT!R19608</f>
        <v>0</v>
      </c>
      <c r="P760" s="37">
        <f>[1]consoCURRENT!S19608</f>
        <v>0</v>
      </c>
      <c r="Q760" s="37">
        <f>[1]consoCURRENT!T19608</f>
        <v>0</v>
      </c>
      <c r="R760" s="37">
        <f>[1]consoCURRENT!U19608</f>
        <v>0</v>
      </c>
      <c r="S760" s="37">
        <f>[1]consoCURRENT!V19608</f>
        <v>0</v>
      </c>
      <c r="T760" s="37">
        <f>[1]consoCURRENT!W19608</f>
        <v>0</v>
      </c>
      <c r="U760" s="37">
        <f>[1]consoCURRENT!X19608</f>
        <v>0</v>
      </c>
      <c r="V760" s="37">
        <f>[1]consoCURRENT!Y19608</f>
        <v>0</v>
      </c>
      <c r="W760" s="37">
        <f>[1]consoCURRENT!Z19608</f>
        <v>0</v>
      </c>
      <c r="X760" s="37">
        <f>[1]consoCURRENT!AA19608</f>
        <v>0</v>
      </c>
      <c r="Y760" s="37">
        <f>[1]consoCURRENT!AB19608</f>
        <v>0</v>
      </c>
      <c r="Z760" s="37">
        <f t="shared" si="588"/>
        <v>0</v>
      </c>
      <c r="AA760" s="37">
        <f t="shared" si="589"/>
        <v>0</v>
      </c>
      <c r="AB760" s="42"/>
      <c r="AC760" s="38"/>
    </row>
    <row r="761" spans="1:29" s="39" customFormat="1" ht="18" customHeight="1" x14ac:dyDescent="0.3">
      <c r="A761" s="41" t="s">
        <v>39</v>
      </c>
      <c r="B761" s="37">
        <f>[1]consoCURRENT!E19637</f>
        <v>0</v>
      </c>
      <c r="C761" s="37">
        <f>[1]consoCURRENT!F19637</f>
        <v>0</v>
      </c>
      <c r="D761" s="37">
        <f>[1]consoCURRENT!G19637</f>
        <v>0</v>
      </c>
      <c r="E761" s="37">
        <f>[1]consoCURRENT!H19637</f>
        <v>0</v>
      </c>
      <c r="F761" s="37">
        <f>[1]consoCURRENT!I19637</f>
        <v>0</v>
      </c>
      <c r="G761" s="37">
        <f>[1]consoCURRENT!J19637</f>
        <v>0</v>
      </c>
      <c r="H761" s="37">
        <f>[1]consoCURRENT!K19637</f>
        <v>0</v>
      </c>
      <c r="I761" s="37">
        <f>[1]consoCURRENT!L19637</f>
        <v>0</v>
      </c>
      <c r="J761" s="37">
        <f>[1]consoCURRENT!M19637</f>
        <v>0</v>
      </c>
      <c r="K761" s="37">
        <f>[1]consoCURRENT!N19637</f>
        <v>0</v>
      </c>
      <c r="L761" s="37">
        <f>[1]consoCURRENT!O19637</f>
        <v>0</v>
      </c>
      <c r="M761" s="37">
        <f>[1]consoCURRENT!P19637</f>
        <v>0</v>
      </c>
      <c r="N761" s="37">
        <f>[1]consoCURRENT!Q19637</f>
        <v>0</v>
      </c>
      <c r="O761" s="37">
        <f>[1]consoCURRENT!R19637</f>
        <v>0</v>
      </c>
      <c r="P761" s="37">
        <f>[1]consoCURRENT!S19637</f>
        <v>0</v>
      </c>
      <c r="Q761" s="37">
        <f>[1]consoCURRENT!T19637</f>
        <v>0</v>
      </c>
      <c r="R761" s="37">
        <f>[1]consoCURRENT!U19637</f>
        <v>0</v>
      </c>
      <c r="S761" s="37">
        <f>[1]consoCURRENT!V19637</f>
        <v>0</v>
      </c>
      <c r="T761" s="37">
        <f>[1]consoCURRENT!W19637</f>
        <v>0</v>
      </c>
      <c r="U761" s="37">
        <f>[1]consoCURRENT!X19637</f>
        <v>0</v>
      </c>
      <c r="V761" s="37">
        <f>[1]consoCURRENT!Y19637</f>
        <v>0</v>
      </c>
      <c r="W761" s="37">
        <f>[1]consoCURRENT!Z19637</f>
        <v>0</v>
      </c>
      <c r="X761" s="37">
        <f>[1]consoCURRENT!AA19637</f>
        <v>0</v>
      </c>
      <c r="Y761" s="37">
        <f>[1]consoCURRENT!AB19637</f>
        <v>0</v>
      </c>
      <c r="Z761" s="37">
        <f t="shared" si="588"/>
        <v>0</v>
      </c>
      <c r="AA761" s="37">
        <f t="shared" si="589"/>
        <v>0</v>
      </c>
      <c r="AB761" s="42"/>
      <c r="AC761" s="38"/>
    </row>
    <row r="762" spans="1:29" s="39" customFormat="1" ht="18" customHeight="1" x14ac:dyDescent="0.3">
      <c r="A762" s="43" t="s">
        <v>40</v>
      </c>
      <c r="B762" s="44">
        <f>SUM(B758:B761)</f>
        <v>1562000</v>
      </c>
      <c r="C762" s="44">
        <f t="shared" ref="C762:AA762" si="591">SUM(C758:C761)</f>
        <v>0</v>
      </c>
      <c r="D762" s="44">
        <f t="shared" si="591"/>
        <v>0</v>
      </c>
      <c r="E762" s="44">
        <f t="shared" si="591"/>
        <v>76247.12</v>
      </c>
      <c r="F762" s="44">
        <f t="shared" si="591"/>
        <v>543112.07000000007</v>
      </c>
      <c r="G762" s="44">
        <f t="shared" si="591"/>
        <v>240593.31</v>
      </c>
      <c r="H762" s="44">
        <f t="shared" si="591"/>
        <v>595107.41999999993</v>
      </c>
      <c r="I762" s="44">
        <f t="shared" si="591"/>
        <v>0</v>
      </c>
      <c r="J762" s="44">
        <f t="shared" si="591"/>
        <v>0</v>
      </c>
      <c r="K762" s="44">
        <f t="shared" si="591"/>
        <v>0</v>
      </c>
      <c r="L762" s="44">
        <f t="shared" si="591"/>
        <v>0</v>
      </c>
      <c r="M762" s="44">
        <f t="shared" si="591"/>
        <v>0</v>
      </c>
      <c r="N762" s="44">
        <f t="shared" si="591"/>
        <v>0</v>
      </c>
      <c r="O762" s="44">
        <f t="shared" si="591"/>
        <v>25925.62</v>
      </c>
      <c r="P762" s="44">
        <f t="shared" si="591"/>
        <v>50321.5</v>
      </c>
      <c r="Q762" s="44">
        <f t="shared" si="591"/>
        <v>80321.5</v>
      </c>
      <c r="R762" s="44">
        <f t="shared" si="591"/>
        <v>213739.47999999998</v>
      </c>
      <c r="S762" s="44">
        <f t="shared" si="591"/>
        <v>249051.09</v>
      </c>
      <c r="T762" s="44">
        <f t="shared" si="591"/>
        <v>30896.570000000007</v>
      </c>
      <c r="U762" s="44">
        <f t="shared" si="591"/>
        <v>43830.74</v>
      </c>
      <c r="V762" s="44">
        <f t="shared" si="591"/>
        <v>165866</v>
      </c>
      <c r="W762" s="44">
        <f t="shared" si="591"/>
        <v>130107</v>
      </c>
      <c r="X762" s="44">
        <f t="shared" si="591"/>
        <v>31160.75</v>
      </c>
      <c r="Y762" s="44">
        <f t="shared" si="591"/>
        <v>433839.67</v>
      </c>
      <c r="Z762" s="44">
        <f t="shared" si="591"/>
        <v>1455059.92</v>
      </c>
      <c r="AA762" s="44">
        <f t="shared" si="591"/>
        <v>106940.08000000007</v>
      </c>
      <c r="AB762" s="45">
        <f t="shared" si="590"/>
        <v>0.93153644046094741</v>
      </c>
      <c r="AC762" s="38"/>
    </row>
    <row r="763" spans="1:29" s="39" customFormat="1" ht="18" customHeight="1" x14ac:dyDescent="0.3">
      <c r="A763" s="46" t="s">
        <v>41</v>
      </c>
      <c r="B763" s="37">
        <f>[1]consoCURRENT!E19641</f>
        <v>0</v>
      </c>
      <c r="C763" s="37">
        <f>[1]consoCURRENT!F19641</f>
        <v>0</v>
      </c>
      <c r="D763" s="37">
        <f>[1]consoCURRENT!G19641</f>
        <v>0</v>
      </c>
      <c r="E763" s="37">
        <f>[1]consoCURRENT!H19641</f>
        <v>0</v>
      </c>
      <c r="F763" s="37">
        <f>[1]consoCURRENT!I19641</f>
        <v>0</v>
      </c>
      <c r="G763" s="37">
        <f>[1]consoCURRENT!J19641</f>
        <v>0</v>
      </c>
      <c r="H763" s="37">
        <f>[1]consoCURRENT!K19641</f>
        <v>0</v>
      </c>
      <c r="I763" s="37">
        <f>[1]consoCURRENT!L19641</f>
        <v>0</v>
      </c>
      <c r="J763" s="37">
        <f>[1]consoCURRENT!M19641</f>
        <v>0</v>
      </c>
      <c r="K763" s="37">
        <f>[1]consoCURRENT!N19641</f>
        <v>0</v>
      </c>
      <c r="L763" s="37">
        <f>[1]consoCURRENT!O19641</f>
        <v>0</v>
      </c>
      <c r="M763" s="37">
        <f>[1]consoCURRENT!P19641</f>
        <v>0</v>
      </c>
      <c r="N763" s="37">
        <f>[1]consoCURRENT!Q19641</f>
        <v>0</v>
      </c>
      <c r="O763" s="37">
        <f>[1]consoCURRENT!R19641</f>
        <v>0</v>
      </c>
      <c r="P763" s="37">
        <f>[1]consoCURRENT!S19641</f>
        <v>0</v>
      </c>
      <c r="Q763" s="37">
        <f>[1]consoCURRENT!T19641</f>
        <v>0</v>
      </c>
      <c r="R763" s="37">
        <f>[1]consoCURRENT!U19641</f>
        <v>0</v>
      </c>
      <c r="S763" s="37">
        <f>[1]consoCURRENT!V19641</f>
        <v>0</v>
      </c>
      <c r="T763" s="37">
        <f>[1]consoCURRENT!W19641</f>
        <v>0</v>
      </c>
      <c r="U763" s="37">
        <f>[1]consoCURRENT!X19641</f>
        <v>0</v>
      </c>
      <c r="V763" s="37">
        <f>[1]consoCURRENT!Y19641</f>
        <v>0</v>
      </c>
      <c r="W763" s="37">
        <f>[1]consoCURRENT!Z19641</f>
        <v>0</v>
      </c>
      <c r="X763" s="37">
        <f>[1]consoCURRENT!AA19641</f>
        <v>0</v>
      </c>
      <c r="Y763" s="37">
        <f>[1]consoCURRENT!AB19641</f>
        <v>0</v>
      </c>
      <c r="Z763" s="37">
        <f t="shared" ref="Z763" si="592">SUM(M763:Y763)</f>
        <v>0</v>
      </c>
      <c r="AA763" s="37">
        <f t="shared" ref="AA763" si="593">B763-Z763</f>
        <v>0</v>
      </c>
      <c r="AB763" s="42"/>
      <c r="AC763" s="38"/>
    </row>
    <row r="764" spans="1:29" s="39" customFormat="1" ht="18" customHeight="1" x14ac:dyDescent="0.3">
      <c r="A764" s="43" t="s">
        <v>42</v>
      </c>
      <c r="B764" s="44">
        <f>B763+B762</f>
        <v>1562000</v>
      </c>
      <c r="C764" s="44">
        <f t="shared" ref="C764:AA764" si="594">C763+C762</f>
        <v>0</v>
      </c>
      <c r="D764" s="44">
        <f t="shared" si="594"/>
        <v>0</v>
      </c>
      <c r="E764" s="44">
        <f t="shared" si="594"/>
        <v>76247.12</v>
      </c>
      <c r="F764" s="44">
        <f t="shared" si="594"/>
        <v>543112.07000000007</v>
      </c>
      <c r="G764" s="44">
        <f t="shared" si="594"/>
        <v>240593.31</v>
      </c>
      <c r="H764" s="44">
        <f t="shared" si="594"/>
        <v>595107.41999999993</v>
      </c>
      <c r="I764" s="44">
        <f t="shared" si="594"/>
        <v>0</v>
      </c>
      <c r="J764" s="44">
        <f t="shared" si="594"/>
        <v>0</v>
      </c>
      <c r="K764" s="44">
        <f t="shared" si="594"/>
        <v>0</v>
      </c>
      <c r="L764" s="44">
        <f t="shared" si="594"/>
        <v>0</v>
      </c>
      <c r="M764" s="44">
        <f t="shared" si="594"/>
        <v>0</v>
      </c>
      <c r="N764" s="44">
        <f t="shared" si="594"/>
        <v>0</v>
      </c>
      <c r="O764" s="44">
        <f t="shared" si="594"/>
        <v>25925.62</v>
      </c>
      <c r="P764" s="44">
        <f t="shared" si="594"/>
        <v>50321.5</v>
      </c>
      <c r="Q764" s="44">
        <f t="shared" si="594"/>
        <v>80321.5</v>
      </c>
      <c r="R764" s="44">
        <f t="shared" si="594"/>
        <v>213739.47999999998</v>
      </c>
      <c r="S764" s="44">
        <f t="shared" si="594"/>
        <v>249051.09</v>
      </c>
      <c r="T764" s="44">
        <f t="shared" si="594"/>
        <v>30896.570000000007</v>
      </c>
      <c r="U764" s="44">
        <f t="shared" si="594"/>
        <v>43830.74</v>
      </c>
      <c r="V764" s="44">
        <f t="shared" si="594"/>
        <v>165866</v>
      </c>
      <c r="W764" s="44">
        <f t="shared" si="594"/>
        <v>130107</v>
      </c>
      <c r="X764" s="44">
        <f t="shared" si="594"/>
        <v>31160.75</v>
      </c>
      <c r="Y764" s="44">
        <f t="shared" si="594"/>
        <v>433839.67</v>
      </c>
      <c r="Z764" s="44">
        <f t="shared" si="594"/>
        <v>1455059.92</v>
      </c>
      <c r="AA764" s="44">
        <f t="shared" si="594"/>
        <v>106940.08000000007</v>
      </c>
      <c r="AB764" s="45">
        <f t="shared" si="590"/>
        <v>0.93153644046094741</v>
      </c>
      <c r="AC764" s="47"/>
    </row>
    <row r="765" spans="1:29" s="39" customFormat="1" ht="15" customHeight="1" x14ac:dyDescent="0.3">
      <c r="A765" s="36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8"/>
    </row>
    <row r="766" spans="1:29" s="39" customFormat="1" ht="15" customHeight="1" x14ac:dyDescent="0.3">
      <c r="A766" s="36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8"/>
    </row>
    <row r="767" spans="1:29" s="39" customFormat="1" ht="15" customHeight="1" x14ac:dyDescent="0.35">
      <c r="A767" s="40" t="s">
        <v>49</v>
      </c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8"/>
    </row>
    <row r="768" spans="1:29" s="39" customFormat="1" ht="18" customHeight="1" x14ac:dyDescent="0.3">
      <c r="A768" s="41" t="s">
        <v>36</v>
      </c>
      <c r="B768" s="37">
        <f>[1]consoCURRENT!E19701</f>
        <v>0</v>
      </c>
      <c r="C768" s="37">
        <f>[1]consoCURRENT!F19701</f>
        <v>0</v>
      </c>
      <c r="D768" s="37">
        <f>[1]consoCURRENT!G19701</f>
        <v>0</v>
      </c>
      <c r="E768" s="37">
        <f>[1]consoCURRENT!H19701</f>
        <v>0</v>
      </c>
      <c r="F768" s="37">
        <f>[1]consoCURRENT!I19701</f>
        <v>0</v>
      </c>
      <c r="G768" s="37">
        <f>[1]consoCURRENT!J19701</f>
        <v>0</v>
      </c>
      <c r="H768" s="37">
        <f>[1]consoCURRENT!K19701</f>
        <v>0</v>
      </c>
      <c r="I768" s="37">
        <f>[1]consoCURRENT!L19701</f>
        <v>0</v>
      </c>
      <c r="J768" s="37">
        <f>[1]consoCURRENT!M19701</f>
        <v>0</v>
      </c>
      <c r="K768" s="37">
        <f>[1]consoCURRENT!N19701</f>
        <v>0</v>
      </c>
      <c r="L768" s="37">
        <f>[1]consoCURRENT!O19701</f>
        <v>0</v>
      </c>
      <c r="M768" s="37">
        <f>[1]consoCURRENT!P19701</f>
        <v>0</v>
      </c>
      <c r="N768" s="37">
        <f>[1]consoCURRENT!Q19701</f>
        <v>0</v>
      </c>
      <c r="O768" s="37">
        <f>[1]consoCURRENT!R19701</f>
        <v>0</v>
      </c>
      <c r="P768" s="37">
        <f>[1]consoCURRENT!S19701</f>
        <v>0</v>
      </c>
      <c r="Q768" s="37">
        <f>[1]consoCURRENT!T19701</f>
        <v>0</v>
      </c>
      <c r="R768" s="37">
        <f>[1]consoCURRENT!U19701</f>
        <v>0</v>
      </c>
      <c r="S768" s="37">
        <f>[1]consoCURRENT!V19701</f>
        <v>0</v>
      </c>
      <c r="T768" s="37">
        <f>[1]consoCURRENT!W19701</f>
        <v>0</v>
      </c>
      <c r="U768" s="37">
        <f>[1]consoCURRENT!X19701</f>
        <v>0</v>
      </c>
      <c r="V768" s="37">
        <f>[1]consoCURRENT!Y19701</f>
        <v>0</v>
      </c>
      <c r="W768" s="37">
        <f>[1]consoCURRENT!Z19701</f>
        <v>0</v>
      </c>
      <c r="X768" s="37">
        <f>[1]consoCURRENT!AA19701</f>
        <v>0</v>
      </c>
      <c r="Y768" s="37">
        <f>[1]consoCURRENT!AB19701</f>
        <v>0</v>
      </c>
      <c r="Z768" s="37">
        <f>SUM(M768:Y768)</f>
        <v>0</v>
      </c>
      <c r="AA768" s="37">
        <f>B768-Z768</f>
        <v>0</v>
      </c>
      <c r="AB768" s="42"/>
      <c r="AC768" s="38"/>
    </row>
    <row r="769" spans="1:29" s="39" customFormat="1" ht="18" customHeight="1" x14ac:dyDescent="0.3">
      <c r="A769" s="41" t="s">
        <v>37</v>
      </c>
      <c r="B769" s="37">
        <f>[1]consoCURRENT!E19813</f>
        <v>1011000</v>
      </c>
      <c r="C769" s="37">
        <f>[1]consoCURRENT!F19813</f>
        <v>0</v>
      </c>
      <c r="D769" s="37">
        <f>[1]consoCURRENT!G19813</f>
        <v>0</v>
      </c>
      <c r="E769" s="37">
        <f>[1]consoCURRENT!H19813</f>
        <v>208500.55</v>
      </c>
      <c r="F769" s="37">
        <f>[1]consoCURRENT!I19813</f>
        <v>373560.63</v>
      </c>
      <c r="G769" s="37">
        <f>[1]consoCURRENT!J19813</f>
        <v>196329.09999999998</v>
      </c>
      <c r="H769" s="37">
        <f>[1]consoCURRENT!K19813</f>
        <v>215472.02000000002</v>
      </c>
      <c r="I769" s="37">
        <f>[1]consoCURRENT!L19813</f>
        <v>0</v>
      </c>
      <c r="J769" s="37">
        <f>[1]consoCURRENT!M19813</f>
        <v>0</v>
      </c>
      <c r="K769" s="37">
        <f>[1]consoCURRENT!N19813</f>
        <v>0</v>
      </c>
      <c r="L769" s="37">
        <f>[1]consoCURRENT!O19813</f>
        <v>0</v>
      </c>
      <c r="M769" s="37">
        <f>[1]consoCURRENT!P19813</f>
        <v>0</v>
      </c>
      <c r="N769" s="37">
        <f>[1]consoCURRENT!Q19813</f>
        <v>138321.5</v>
      </c>
      <c r="O769" s="37">
        <f>[1]consoCURRENT!R19813</f>
        <v>14302.23</v>
      </c>
      <c r="P769" s="37">
        <f>[1]consoCURRENT!S19813</f>
        <v>55876.82</v>
      </c>
      <c r="Q769" s="37">
        <f>[1]consoCURRENT!T19813</f>
        <v>55212.26</v>
      </c>
      <c r="R769" s="37">
        <f>[1]consoCURRENT!U19813</f>
        <v>81783.28</v>
      </c>
      <c r="S769" s="37">
        <f>[1]consoCURRENT!V19813</f>
        <v>236565.09</v>
      </c>
      <c r="T769" s="37">
        <f>[1]consoCURRENT!W19813</f>
        <v>87289.23</v>
      </c>
      <c r="U769" s="37">
        <f>[1]consoCURRENT!X19813</f>
        <v>81998.64</v>
      </c>
      <c r="V769" s="37">
        <f>[1]consoCURRENT!Y19813</f>
        <v>27041.23</v>
      </c>
      <c r="W769" s="37">
        <f>[1]consoCURRENT!Z19813</f>
        <v>79614.679999999993</v>
      </c>
      <c r="X769" s="37">
        <f>[1]consoCURRENT!AA19813</f>
        <v>51025.58</v>
      </c>
      <c r="Y769" s="37">
        <f>[1]consoCURRENT!AB19813</f>
        <v>84831.760000000009</v>
      </c>
      <c r="Z769" s="37">
        <f t="shared" ref="Z769:Z771" si="595">SUM(M769:Y769)</f>
        <v>993862.29999999993</v>
      </c>
      <c r="AA769" s="37">
        <f t="shared" ref="AA769:AA771" si="596">B769-Z769</f>
        <v>17137.70000000007</v>
      </c>
      <c r="AB769" s="42">
        <f t="shared" ref="AB769:AB774" si="597">Z769/B769</f>
        <v>0.98304876360039561</v>
      </c>
      <c r="AC769" s="38"/>
    </row>
    <row r="770" spans="1:29" s="39" customFormat="1" ht="18" customHeight="1" x14ac:dyDescent="0.3">
      <c r="A770" s="41" t="s">
        <v>38</v>
      </c>
      <c r="B770" s="37">
        <f>[1]consoCURRENT!E19819</f>
        <v>0</v>
      </c>
      <c r="C770" s="37">
        <f>[1]consoCURRENT!F19819</f>
        <v>0</v>
      </c>
      <c r="D770" s="37">
        <f>[1]consoCURRENT!G19819</f>
        <v>0</v>
      </c>
      <c r="E770" s="37">
        <f>[1]consoCURRENT!H19819</f>
        <v>0</v>
      </c>
      <c r="F770" s="37">
        <f>[1]consoCURRENT!I19819</f>
        <v>0</v>
      </c>
      <c r="G770" s="37">
        <f>[1]consoCURRENT!J19819</f>
        <v>0</v>
      </c>
      <c r="H770" s="37">
        <f>[1]consoCURRENT!K19819</f>
        <v>0</v>
      </c>
      <c r="I770" s="37">
        <f>[1]consoCURRENT!L19819</f>
        <v>0</v>
      </c>
      <c r="J770" s="37">
        <f>[1]consoCURRENT!M19819</f>
        <v>0</v>
      </c>
      <c r="K770" s="37">
        <f>[1]consoCURRENT!N19819</f>
        <v>0</v>
      </c>
      <c r="L770" s="37">
        <f>[1]consoCURRENT!O19819</f>
        <v>0</v>
      </c>
      <c r="M770" s="37">
        <f>[1]consoCURRENT!P19819</f>
        <v>0</v>
      </c>
      <c r="N770" s="37">
        <f>[1]consoCURRENT!Q19819</f>
        <v>0</v>
      </c>
      <c r="O770" s="37">
        <f>[1]consoCURRENT!R19819</f>
        <v>0</v>
      </c>
      <c r="P770" s="37">
        <f>[1]consoCURRENT!S19819</f>
        <v>0</v>
      </c>
      <c r="Q770" s="37">
        <f>[1]consoCURRENT!T19819</f>
        <v>0</v>
      </c>
      <c r="R770" s="37">
        <f>[1]consoCURRENT!U19819</f>
        <v>0</v>
      </c>
      <c r="S770" s="37">
        <f>[1]consoCURRENT!V19819</f>
        <v>0</v>
      </c>
      <c r="T770" s="37">
        <f>[1]consoCURRENT!W19819</f>
        <v>0</v>
      </c>
      <c r="U770" s="37">
        <f>[1]consoCURRENT!X19819</f>
        <v>0</v>
      </c>
      <c r="V770" s="37">
        <f>[1]consoCURRENT!Y19819</f>
        <v>0</v>
      </c>
      <c r="W770" s="37">
        <f>[1]consoCURRENT!Z19819</f>
        <v>0</v>
      </c>
      <c r="X770" s="37">
        <f>[1]consoCURRENT!AA19819</f>
        <v>0</v>
      </c>
      <c r="Y770" s="37">
        <f>[1]consoCURRENT!AB19819</f>
        <v>0</v>
      </c>
      <c r="Z770" s="37">
        <f t="shared" si="595"/>
        <v>0</v>
      </c>
      <c r="AA770" s="37">
        <f t="shared" si="596"/>
        <v>0</v>
      </c>
      <c r="AB770" s="42"/>
      <c r="AC770" s="38"/>
    </row>
    <row r="771" spans="1:29" s="39" customFormat="1" ht="18" customHeight="1" x14ac:dyDescent="0.3">
      <c r="A771" s="41" t="s">
        <v>39</v>
      </c>
      <c r="B771" s="37">
        <f>[1]consoCURRENT!E19848</f>
        <v>0</v>
      </c>
      <c r="C771" s="37">
        <f>[1]consoCURRENT!F19848</f>
        <v>0</v>
      </c>
      <c r="D771" s="37">
        <f>[1]consoCURRENT!G19848</f>
        <v>0</v>
      </c>
      <c r="E771" s="37">
        <f>[1]consoCURRENT!H19848</f>
        <v>0</v>
      </c>
      <c r="F771" s="37">
        <f>[1]consoCURRENT!I19848</f>
        <v>0</v>
      </c>
      <c r="G771" s="37">
        <f>[1]consoCURRENT!J19848</f>
        <v>0</v>
      </c>
      <c r="H771" s="37">
        <f>[1]consoCURRENT!K19848</f>
        <v>0</v>
      </c>
      <c r="I771" s="37">
        <f>[1]consoCURRENT!L19848</f>
        <v>0</v>
      </c>
      <c r="J771" s="37">
        <f>[1]consoCURRENT!M19848</f>
        <v>0</v>
      </c>
      <c r="K771" s="37">
        <f>[1]consoCURRENT!N19848</f>
        <v>0</v>
      </c>
      <c r="L771" s="37">
        <f>[1]consoCURRENT!O19848</f>
        <v>0</v>
      </c>
      <c r="M771" s="37">
        <f>[1]consoCURRENT!P19848</f>
        <v>0</v>
      </c>
      <c r="N771" s="37">
        <f>[1]consoCURRENT!Q19848</f>
        <v>0</v>
      </c>
      <c r="O771" s="37">
        <f>[1]consoCURRENT!R19848</f>
        <v>0</v>
      </c>
      <c r="P771" s="37">
        <f>[1]consoCURRENT!S19848</f>
        <v>0</v>
      </c>
      <c r="Q771" s="37">
        <f>[1]consoCURRENT!T19848</f>
        <v>0</v>
      </c>
      <c r="R771" s="37">
        <f>[1]consoCURRENT!U19848</f>
        <v>0</v>
      </c>
      <c r="S771" s="37">
        <f>[1]consoCURRENT!V19848</f>
        <v>0</v>
      </c>
      <c r="T771" s="37">
        <f>[1]consoCURRENT!W19848</f>
        <v>0</v>
      </c>
      <c r="U771" s="37">
        <f>[1]consoCURRENT!X19848</f>
        <v>0</v>
      </c>
      <c r="V771" s="37">
        <f>[1]consoCURRENT!Y19848</f>
        <v>0</v>
      </c>
      <c r="W771" s="37">
        <f>[1]consoCURRENT!Z19848</f>
        <v>0</v>
      </c>
      <c r="X771" s="37">
        <f>[1]consoCURRENT!AA19848</f>
        <v>0</v>
      </c>
      <c r="Y771" s="37">
        <f>[1]consoCURRENT!AB19848</f>
        <v>0</v>
      </c>
      <c r="Z771" s="37">
        <f t="shared" si="595"/>
        <v>0</v>
      </c>
      <c r="AA771" s="37">
        <f t="shared" si="596"/>
        <v>0</v>
      </c>
      <c r="AB771" s="42"/>
      <c r="AC771" s="38"/>
    </row>
    <row r="772" spans="1:29" s="39" customFormat="1" ht="18" customHeight="1" x14ac:dyDescent="0.3">
      <c r="A772" s="43" t="s">
        <v>40</v>
      </c>
      <c r="B772" s="44">
        <f>SUM(B768:B771)</f>
        <v>1011000</v>
      </c>
      <c r="C772" s="44">
        <f t="shared" ref="C772:AA772" si="598">SUM(C768:C771)</f>
        <v>0</v>
      </c>
      <c r="D772" s="44">
        <f t="shared" si="598"/>
        <v>0</v>
      </c>
      <c r="E772" s="44">
        <f t="shared" si="598"/>
        <v>208500.55</v>
      </c>
      <c r="F772" s="44">
        <f t="shared" si="598"/>
        <v>373560.63</v>
      </c>
      <c r="G772" s="44">
        <f t="shared" si="598"/>
        <v>196329.09999999998</v>
      </c>
      <c r="H772" s="44">
        <f t="shared" si="598"/>
        <v>215472.02000000002</v>
      </c>
      <c r="I772" s="44">
        <f t="shared" si="598"/>
        <v>0</v>
      </c>
      <c r="J772" s="44">
        <f t="shared" si="598"/>
        <v>0</v>
      </c>
      <c r="K772" s="44">
        <f t="shared" si="598"/>
        <v>0</v>
      </c>
      <c r="L772" s="44">
        <f t="shared" si="598"/>
        <v>0</v>
      </c>
      <c r="M772" s="44">
        <f t="shared" si="598"/>
        <v>0</v>
      </c>
      <c r="N772" s="44">
        <f t="shared" si="598"/>
        <v>138321.5</v>
      </c>
      <c r="O772" s="44">
        <f t="shared" si="598"/>
        <v>14302.23</v>
      </c>
      <c r="P772" s="44">
        <f t="shared" si="598"/>
        <v>55876.82</v>
      </c>
      <c r="Q772" s="44">
        <f t="shared" si="598"/>
        <v>55212.26</v>
      </c>
      <c r="R772" s="44">
        <f t="shared" si="598"/>
        <v>81783.28</v>
      </c>
      <c r="S772" s="44">
        <f t="shared" si="598"/>
        <v>236565.09</v>
      </c>
      <c r="T772" s="44">
        <f t="shared" si="598"/>
        <v>87289.23</v>
      </c>
      <c r="U772" s="44">
        <f t="shared" si="598"/>
        <v>81998.64</v>
      </c>
      <c r="V772" s="44">
        <f t="shared" si="598"/>
        <v>27041.23</v>
      </c>
      <c r="W772" s="44">
        <f t="shared" si="598"/>
        <v>79614.679999999993</v>
      </c>
      <c r="X772" s="44">
        <f t="shared" si="598"/>
        <v>51025.58</v>
      </c>
      <c r="Y772" s="44">
        <f t="shared" si="598"/>
        <v>84831.760000000009</v>
      </c>
      <c r="Z772" s="44">
        <f t="shared" si="598"/>
        <v>993862.29999999993</v>
      </c>
      <c r="AA772" s="44">
        <f t="shared" si="598"/>
        <v>17137.70000000007</v>
      </c>
      <c r="AB772" s="45">
        <f t="shared" si="597"/>
        <v>0.98304876360039561</v>
      </c>
      <c r="AC772" s="38"/>
    </row>
    <row r="773" spans="1:29" s="39" customFormat="1" ht="18" customHeight="1" x14ac:dyDescent="0.3">
      <c r="A773" s="46" t="s">
        <v>41</v>
      </c>
      <c r="B773" s="37">
        <f>[1]consoCURRENT!E19852</f>
        <v>0</v>
      </c>
      <c r="C773" s="37">
        <f>[1]consoCURRENT!F19852</f>
        <v>0</v>
      </c>
      <c r="D773" s="37">
        <f>[1]consoCURRENT!G19852</f>
        <v>0</v>
      </c>
      <c r="E773" s="37">
        <f>[1]consoCURRENT!H19852</f>
        <v>0</v>
      </c>
      <c r="F773" s="37">
        <f>[1]consoCURRENT!I19852</f>
        <v>0</v>
      </c>
      <c r="G773" s="37">
        <f>[1]consoCURRENT!J19852</f>
        <v>0</v>
      </c>
      <c r="H773" s="37">
        <f>[1]consoCURRENT!K19852</f>
        <v>0</v>
      </c>
      <c r="I773" s="37">
        <f>[1]consoCURRENT!L19852</f>
        <v>0</v>
      </c>
      <c r="J773" s="37">
        <f>[1]consoCURRENT!M19852</f>
        <v>0</v>
      </c>
      <c r="K773" s="37">
        <f>[1]consoCURRENT!N19852</f>
        <v>0</v>
      </c>
      <c r="L773" s="37">
        <f>[1]consoCURRENT!O19852</f>
        <v>0</v>
      </c>
      <c r="M773" s="37">
        <f>[1]consoCURRENT!P19852</f>
        <v>0</v>
      </c>
      <c r="N773" s="37">
        <f>[1]consoCURRENT!Q19852</f>
        <v>0</v>
      </c>
      <c r="O773" s="37">
        <f>[1]consoCURRENT!R19852</f>
        <v>0</v>
      </c>
      <c r="P773" s="37">
        <f>[1]consoCURRENT!S19852</f>
        <v>0</v>
      </c>
      <c r="Q773" s="37">
        <f>[1]consoCURRENT!T19852</f>
        <v>0</v>
      </c>
      <c r="R773" s="37">
        <f>[1]consoCURRENT!U19852</f>
        <v>0</v>
      </c>
      <c r="S773" s="37">
        <f>[1]consoCURRENT!V19852</f>
        <v>0</v>
      </c>
      <c r="T773" s="37">
        <f>[1]consoCURRENT!W19852</f>
        <v>0</v>
      </c>
      <c r="U773" s="37">
        <f>[1]consoCURRENT!X19852</f>
        <v>0</v>
      </c>
      <c r="V773" s="37">
        <f>[1]consoCURRENT!Y19852</f>
        <v>0</v>
      </c>
      <c r="W773" s="37">
        <f>[1]consoCURRENT!Z19852</f>
        <v>0</v>
      </c>
      <c r="X773" s="37">
        <f>[1]consoCURRENT!AA19852</f>
        <v>0</v>
      </c>
      <c r="Y773" s="37">
        <f>[1]consoCURRENT!AB19852</f>
        <v>0</v>
      </c>
      <c r="Z773" s="37">
        <f t="shared" ref="Z773" si="599">SUM(M773:Y773)</f>
        <v>0</v>
      </c>
      <c r="AA773" s="37">
        <f t="shared" ref="AA773" si="600">B773-Z773</f>
        <v>0</v>
      </c>
      <c r="AB773" s="42"/>
      <c r="AC773" s="38"/>
    </row>
    <row r="774" spans="1:29" s="39" customFormat="1" ht="18" customHeight="1" x14ac:dyDescent="0.3">
      <c r="A774" s="43" t="s">
        <v>42</v>
      </c>
      <c r="B774" s="44">
        <f>B773+B772</f>
        <v>1011000</v>
      </c>
      <c r="C774" s="44">
        <f t="shared" ref="C774:AA774" si="601">C773+C772</f>
        <v>0</v>
      </c>
      <c r="D774" s="44">
        <f t="shared" si="601"/>
        <v>0</v>
      </c>
      <c r="E774" s="44">
        <f t="shared" si="601"/>
        <v>208500.55</v>
      </c>
      <c r="F774" s="44">
        <f t="shared" si="601"/>
        <v>373560.63</v>
      </c>
      <c r="G774" s="44">
        <f t="shared" si="601"/>
        <v>196329.09999999998</v>
      </c>
      <c r="H774" s="44">
        <f t="shared" si="601"/>
        <v>215472.02000000002</v>
      </c>
      <c r="I774" s="44">
        <f t="shared" si="601"/>
        <v>0</v>
      </c>
      <c r="J774" s="44">
        <f t="shared" si="601"/>
        <v>0</v>
      </c>
      <c r="K774" s="44">
        <f t="shared" si="601"/>
        <v>0</v>
      </c>
      <c r="L774" s="44">
        <f t="shared" si="601"/>
        <v>0</v>
      </c>
      <c r="M774" s="44">
        <f t="shared" si="601"/>
        <v>0</v>
      </c>
      <c r="N774" s="44">
        <f t="shared" si="601"/>
        <v>138321.5</v>
      </c>
      <c r="O774" s="44">
        <f t="shared" si="601"/>
        <v>14302.23</v>
      </c>
      <c r="P774" s="44">
        <f t="shared" si="601"/>
        <v>55876.82</v>
      </c>
      <c r="Q774" s="44">
        <f t="shared" si="601"/>
        <v>55212.26</v>
      </c>
      <c r="R774" s="44">
        <f t="shared" si="601"/>
        <v>81783.28</v>
      </c>
      <c r="S774" s="44">
        <f t="shared" si="601"/>
        <v>236565.09</v>
      </c>
      <c r="T774" s="44">
        <f t="shared" si="601"/>
        <v>87289.23</v>
      </c>
      <c r="U774" s="44">
        <f t="shared" si="601"/>
        <v>81998.64</v>
      </c>
      <c r="V774" s="44">
        <f t="shared" si="601"/>
        <v>27041.23</v>
      </c>
      <c r="W774" s="44">
        <f t="shared" si="601"/>
        <v>79614.679999999993</v>
      </c>
      <c r="X774" s="44">
        <f t="shared" si="601"/>
        <v>51025.58</v>
      </c>
      <c r="Y774" s="44">
        <f t="shared" si="601"/>
        <v>84831.760000000009</v>
      </c>
      <c r="Z774" s="44">
        <f t="shared" si="601"/>
        <v>993862.29999999993</v>
      </c>
      <c r="AA774" s="44">
        <f t="shared" si="601"/>
        <v>17137.70000000007</v>
      </c>
      <c r="AB774" s="45">
        <f t="shared" si="597"/>
        <v>0.98304876360039561</v>
      </c>
      <c r="AC774" s="47"/>
    </row>
    <row r="775" spans="1:29" s="39" customFormat="1" ht="15" customHeight="1" x14ac:dyDescent="0.3">
      <c r="A775" s="36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8"/>
    </row>
    <row r="776" spans="1:29" s="39" customFormat="1" ht="15" customHeight="1" x14ac:dyDescent="0.3">
      <c r="A776" s="36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8"/>
    </row>
    <row r="777" spans="1:29" s="39" customFormat="1" ht="15" customHeight="1" x14ac:dyDescent="0.35">
      <c r="A777" s="40" t="s">
        <v>50</v>
      </c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8"/>
    </row>
    <row r="778" spans="1:29" s="39" customFormat="1" ht="18" customHeight="1" x14ac:dyDescent="0.3">
      <c r="A778" s="41" t="s">
        <v>36</v>
      </c>
      <c r="B778" s="37">
        <f>[1]consoCURRENT!E19912</f>
        <v>0</v>
      </c>
      <c r="C778" s="37">
        <f>[1]consoCURRENT!F19912</f>
        <v>0</v>
      </c>
      <c r="D778" s="37">
        <f>[1]consoCURRENT!G19912</f>
        <v>0</v>
      </c>
      <c r="E778" s="37">
        <f>[1]consoCURRENT!H19912</f>
        <v>0</v>
      </c>
      <c r="F778" s="37">
        <f>[1]consoCURRENT!I19912</f>
        <v>0</v>
      </c>
      <c r="G778" s="37">
        <f>[1]consoCURRENT!J19912</f>
        <v>0</v>
      </c>
      <c r="H778" s="37">
        <f>[1]consoCURRENT!K19912</f>
        <v>0</v>
      </c>
      <c r="I778" s="37">
        <f>[1]consoCURRENT!L19912</f>
        <v>0</v>
      </c>
      <c r="J778" s="37">
        <f>[1]consoCURRENT!M19912</f>
        <v>0</v>
      </c>
      <c r="K778" s="37">
        <f>[1]consoCURRENT!N19912</f>
        <v>0</v>
      </c>
      <c r="L778" s="37">
        <f>[1]consoCURRENT!O19912</f>
        <v>0</v>
      </c>
      <c r="M778" s="37">
        <f>[1]consoCURRENT!P19912</f>
        <v>0</v>
      </c>
      <c r="N778" s="37">
        <f>[1]consoCURRENT!Q19912</f>
        <v>0</v>
      </c>
      <c r="O778" s="37">
        <f>[1]consoCURRENT!R19912</f>
        <v>0</v>
      </c>
      <c r="P778" s="37">
        <f>[1]consoCURRENT!S19912</f>
        <v>0</v>
      </c>
      <c r="Q778" s="37">
        <f>[1]consoCURRENT!T19912</f>
        <v>0</v>
      </c>
      <c r="R778" s="37">
        <f>[1]consoCURRENT!U19912</f>
        <v>0</v>
      </c>
      <c r="S778" s="37">
        <f>[1]consoCURRENT!V19912</f>
        <v>0</v>
      </c>
      <c r="T778" s="37">
        <f>[1]consoCURRENT!W19912</f>
        <v>0</v>
      </c>
      <c r="U778" s="37">
        <f>[1]consoCURRENT!X19912</f>
        <v>0</v>
      </c>
      <c r="V778" s="37">
        <f>[1]consoCURRENT!Y19912</f>
        <v>0</v>
      </c>
      <c r="W778" s="37">
        <f>[1]consoCURRENT!Z19912</f>
        <v>0</v>
      </c>
      <c r="X778" s="37">
        <f>[1]consoCURRENT!AA19912</f>
        <v>0</v>
      </c>
      <c r="Y778" s="37">
        <f>[1]consoCURRENT!AB19912</f>
        <v>0</v>
      </c>
      <c r="Z778" s="37">
        <f>SUM(M778:Y778)</f>
        <v>0</v>
      </c>
      <c r="AA778" s="37">
        <f>B778-Z778</f>
        <v>0</v>
      </c>
      <c r="AB778" s="42"/>
      <c r="AC778" s="38"/>
    </row>
    <row r="779" spans="1:29" s="39" customFormat="1" ht="18" customHeight="1" x14ac:dyDescent="0.3">
      <c r="A779" s="41" t="s">
        <v>37</v>
      </c>
      <c r="B779" s="37">
        <f>[1]consoCURRENT!E20024</f>
        <v>722000</v>
      </c>
      <c r="C779" s="37">
        <f>[1]consoCURRENT!F20024</f>
        <v>0</v>
      </c>
      <c r="D779" s="37">
        <f>[1]consoCURRENT!G20024</f>
        <v>0</v>
      </c>
      <c r="E779" s="37">
        <f>[1]consoCURRENT!H20024</f>
        <v>126298.65</v>
      </c>
      <c r="F779" s="37">
        <f>[1]consoCURRENT!I20024</f>
        <v>170560.33000000002</v>
      </c>
      <c r="G779" s="37">
        <f>[1]consoCURRENT!J20024</f>
        <v>206213.35</v>
      </c>
      <c r="H779" s="37">
        <f>[1]consoCURRENT!K20024</f>
        <v>154261.82999999999</v>
      </c>
      <c r="I779" s="37">
        <f>[1]consoCURRENT!L20024</f>
        <v>0</v>
      </c>
      <c r="J779" s="37">
        <f>[1]consoCURRENT!M20024</f>
        <v>0</v>
      </c>
      <c r="K779" s="37">
        <f>[1]consoCURRENT!N20024</f>
        <v>0</v>
      </c>
      <c r="L779" s="37">
        <f>[1]consoCURRENT!O20024</f>
        <v>0</v>
      </c>
      <c r="M779" s="37">
        <f>[1]consoCURRENT!P20024</f>
        <v>0</v>
      </c>
      <c r="N779" s="37">
        <f>[1]consoCURRENT!Q20024</f>
        <v>52914.54</v>
      </c>
      <c r="O779" s="37">
        <f>[1]consoCURRENT!R20024</f>
        <v>29064.5</v>
      </c>
      <c r="P779" s="37">
        <f>[1]consoCURRENT!S20024</f>
        <v>44319.61</v>
      </c>
      <c r="Q779" s="37">
        <f>[1]consoCURRENT!T20024</f>
        <v>65655.91</v>
      </c>
      <c r="R779" s="37">
        <f>[1]consoCURRENT!U20024</f>
        <v>2747.9</v>
      </c>
      <c r="S779" s="37">
        <f>[1]consoCURRENT!V20024</f>
        <v>102156.52</v>
      </c>
      <c r="T779" s="37">
        <f>[1]consoCURRENT!W20024</f>
        <v>55000</v>
      </c>
      <c r="U779" s="37">
        <f>[1]consoCURRENT!X20024</f>
        <v>42614.1</v>
      </c>
      <c r="V779" s="37">
        <f>[1]consoCURRENT!Y20024</f>
        <v>108599.25</v>
      </c>
      <c r="W779" s="37">
        <f>[1]consoCURRENT!Z20024</f>
        <v>31122.78</v>
      </c>
      <c r="X779" s="37">
        <f>[1]consoCURRENT!AA20024</f>
        <v>38870.129999999997</v>
      </c>
      <c r="Y779" s="37">
        <f>[1]consoCURRENT!AB20024</f>
        <v>84268.92</v>
      </c>
      <c r="Z779" s="37">
        <f t="shared" ref="Z779:Z781" si="602">SUM(M779:Y779)</f>
        <v>657334.16</v>
      </c>
      <c r="AA779" s="37">
        <f t="shared" ref="AA779:AA781" si="603">B779-Z779</f>
        <v>64665.839999999967</v>
      </c>
      <c r="AB779" s="42">
        <f t="shared" ref="AB779:AB784" si="604">Z779/B779</f>
        <v>0.91043512465373966</v>
      </c>
      <c r="AC779" s="38"/>
    </row>
    <row r="780" spans="1:29" s="39" customFormat="1" ht="18" customHeight="1" x14ac:dyDescent="0.3">
      <c r="A780" s="41" t="s">
        <v>38</v>
      </c>
      <c r="B780" s="37">
        <f>[1]consoCURRENT!E20030</f>
        <v>0</v>
      </c>
      <c r="C780" s="37">
        <f>[1]consoCURRENT!F20030</f>
        <v>0</v>
      </c>
      <c r="D780" s="37">
        <f>[1]consoCURRENT!G20030</f>
        <v>0</v>
      </c>
      <c r="E780" s="37">
        <f>[1]consoCURRENT!H20030</f>
        <v>0</v>
      </c>
      <c r="F780" s="37">
        <f>[1]consoCURRENT!I20030</f>
        <v>0</v>
      </c>
      <c r="G780" s="37">
        <f>[1]consoCURRENT!J20030</f>
        <v>0</v>
      </c>
      <c r="H780" s="37">
        <f>[1]consoCURRENT!K20030</f>
        <v>0</v>
      </c>
      <c r="I780" s="37">
        <f>[1]consoCURRENT!L20030</f>
        <v>0</v>
      </c>
      <c r="J780" s="37">
        <f>[1]consoCURRENT!M20030</f>
        <v>0</v>
      </c>
      <c r="K780" s="37">
        <f>[1]consoCURRENT!N20030</f>
        <v>0</v>
      </c>
      <c r="L780" s="37">
        <f>[1]consoCURRENT!O20030</f>
        <v>0</v>
      </c>
      <c r="M780" s="37">
        <f>[1]consoCURRENT!P20030</f>
        <v>0</v>
      </c>
      <c r="N780" s="37">
        <f>[1]consoCURRENT!Q20030</f>
        <v>0</v>
      </c>
      <c r="O780" s="37">
        <f>[1]consoCURRENT!R20030</f>
        <v>0</v>
      </c>
      <c r="P780" s="37">
        <f>[1]consoCURRENT!S20030</f>
        <v>0</v>
      </c>
      <c r="Q780" s="37">
        <f>[1]consoCURRENT!T20030</f>
        <v>0</v>
      </c>
      <c r="R780" s="37">
        <f>[1]consoCURRENT!U20030</f>
        <v>0</v>
      </c>
      <c r="S780" s="37">
        <f>[1]consoCURRENT!V20030</f>
        <v>0</v>
      </c>
      <c r="T780" s="37">
        <f>[1]consoCURRENT!W20030</f>
        <v>0</v>
      </c>
      <c r="U780" s="37">
        <f>[1]consoCURRENT!X20030</f>
        <v>0</v>
      </c>
      <c r="V780" s="37">
        <f>[1]consoCURRENT!Y20030</f>
        <v>0</v>
      </c>
      <c r="W780" s="37">
        <f>[1]consoCURRENT!Z20030</f>
        <v>0</v>
      </c>
      <c r="X780" s="37">
        <f>[1]consoCURRENT!AA20030</f>
        <v>0</v>
      </c>
      <c r="Y780" s="37">
        <f>[1]consoCURRENT!AB20030</f>
        <v>0</v>
      </c>
      <c r="Z780" s="37">
        <f t="shared" si="602"/>
        <v>0</v>
      </c>
      <c r="AA780" s="37">
        <f t="shared" si="603"/>
        <v>0</v>
      </c>
      <c r="AB780" s="42"/>
      <c r="AC780" s="38"/>
    </row>
    <row r="781" spans="1:29" s="39" customFormat="1" ht="18" customHeight="1" x14ac:dyDescent="0.3">
      <c r="A781" s="41" t="s">
        <v>39</v>
      </c>
      <c r="B781" s="37">
        <f>[1]consoCURRENT!E20059</f>
        <v>0</v>
      </c>
      <c r="C781" s="37">
        <f>[1]consoCURRENT!F20059</f>
        <v>0</v>
      </c>
      <c r="D781" s="37">
        <f>[1]consoCURRENT!G20059</f>
        <v>0</v>
      </c>
      <c r="E781" s="37">
        <f>[1]consoCURRENT!H20059</f>
        <v>0</v>
      </c>
      <c r="F781" s="37">
        <f>[1]consoCURRENT!I20059</f>
        <v>0</v>
      </c>
      <c r="G781" s="37">
        <f>[1]consoCURRENT!J20059</f>
        <v>0</v>
      </c>
      <c r="H781" s="37">
        <f>[1]consoCURRENT!K20059</f>
        <v>0</v>
      </c>
      <c r="I781" s="37">
        <f>[1]consoCURRENT!L20059</f>
        <v>0</v>
      </c>
      <c r="J781" s="37">
        <f>[1]consoCURRENT!M20059</f>
        <v>0</v>
      </c>
      <c r="K781" s="37">
        <f>[1]consoCURRENT!N20059</f>
        <v>0</v>
      </c>
      <c r="L781" s="37">
        <f>[1]consoCURRENT!O20059</f>
        <v>0</v>
      </c>
      <c r="M781" s="37">
        <f>[1]consoCURRENT!P20059</f>
        <v>0</v>
      </c>
      <c r="N781" s="37">
        <f>[1]consoCURRENT!Q20059</f>
        <v>0</v>
      </c>
      <c r="O781" s="37">
        <f>[1]consoCURRENT!R20059</f>
        <v>0</v>
      </c>
      <c r="P781" s="37">
        <f>[1]consoCURRENT!S20059</f>
        <v>0</v>
      </c>
      <c r="Q781" s="37">
        <f>[1]consoCURRENT!T20059</f>
        <v>0</v>
      </c>
      <c r="R781" s="37">
        <f>[1]consoCURRENT!U20059</f>
        <v>0</v>
      </c>
      <c r="S781" s="37">
        <f>[1]consoCURRENT!V20059</f>
        <v>0</v>
      </c>
      <c r="T781" s="37">
        <f>[1]consoCURRENT!W20059</f>
        <v>0</v>
      </c>
      <c r="U781" s="37">
        <f>[1]consoCURRENT!X20059</f>
        <v>0</v>
      </c>
      <c r="V781" s="37">
        <f>[1]consoCURRENT!Y20059</f>
        <v>0</v>
      </c>
      <c r="W781" s="37">
        <f>[1]consoCURRENT!Z20059</f>
        <v>0</v>
      </c>
      <c r="X781" s="37">
        <f>[1]consoCURRENT!AA20059</f>
        <v>0</v>
      </c>
      <c r="Y781" s="37">
        <f>[1]consoCURRENT!AB20059</f>
        <v>0</v>
      </c>
      <c r="Z781" s="37">
        <f t="shared" si="602"/>
        <v>0</v>
      </c>
      <c r="AA781" s="37">
        <f t="shared" si="603"/>
        <v>0</v>
      </c>
      <c r="AB781" s="42"/>
      <c r="AC781" s="38"/>
    </row>
    <row r="782" spans="1:29" s="39" customFormat="1" ht="18" customHeight="1" x14ac:dyDescent="0.3">
      <c r="A782" s="43" t="s">
        <v>40</v>
      </c>
      <c r="B782" s="44">
        <f>SUM(B778:B781)</f>
        <v>722000</v>
      </c>
      <c r="C782" s="44">
        <f t="shared" ref="C782:AA782" si="605">SUM(C778:C781)</f>
        <v>0</v>
      </c>
      <c r="D782" s="44">
        <f t="shared" si="605"/>
        <v>0</v>
      </c>
      <c r="E782" s="44">
        <f t="shared" si="605"/>
        <v>126298.65</v>
      </c>
      <c r="F782" s="44">
        <f t="shared" si="605"/>
        <v>170560.33000000002</v>
      </c>
      <c r="G782" s="44">
        <f t="shared" si="605"/>
        <v>206213.35</v>
      </c>
      <c r="H782" s="44">
        <f t="shared" si="605"/>
        <v>154261.82999999999</v>
      </c>
      <c r="I782" s="44">
        <f t="shared" si="605"/>
        <v>0</v>
      </c>
      <c r="J782" s="44">
        <f t="shared" si="605"/>
        <v>0</v>
      </c>
      <c r="K782" s="44">
        <f t="shared" si="605"/>
        <v>0</v>
      </c>
      <c r="L782" s="44">
        <f t="shared" si="605"/>
        <v>0</v>
      </c>
      <c r="M782" s="44">
        <f t="shared" si="605"/>
        <v>0</v>
      </c>
      <c r="N782" s="44">
        <f t="shared" si="605"/>
        <v>52914.54</v>
      </c>
      <c r="O782" s="44">
        <f t="shared" si="605"/>
        <v>29064.5</v>
      </c>
      <c r="P782" s="44">
        <f t="shared" si="605"/>
        <v>44319.61</v>
      </c>
      <c r="Q782" s="44">
        <f t="shared" si="605"/>
        <v>65655.91</v>
      </c>
      <c r="R782" s="44">
        <f t="shared" si="605"/>
        <v>2747.9</v>
      </c>
      <c r="S782" s="44">
        <f t="shared" si="605"/>
        <v>102156.52</v>
      </c>
      <c r="T782" s="44">
        <f t="shared" si="605"/>
        <v>55000</v>
      </c>
      <c r="U782" s="44">
        <f t="shared" si="605"/>
        <v>42614.1</v>
      </c>
      <c r="V782" s="44">
        <f t="shared" si="605"/>
        <v>108599.25</v>
      </c>
      <c r="W782" s="44">
        <f t="shared" si="605"/>
        <v>31122.78</v>
      </c>
      <c r="X782" s="44">
        <f t="shared" si="605"/>
        <v>38870.129999999997</v>
      </c>
      <c r="Y782" s="44">
        <f t="shared" si="605"/>
        <v>84268.92</v>
      </c>
      <c r="Z782" s="44">
        <f t="shared" si="605"/>
        <v>657334.16</v>
      </c>
      <c r="AA782" s="44">
        <f t="shared" si="605"/>
        <v>64665.839999999967</v>
      </c>
      <c r="AB782" s="45">
        <f t="shared" si="604"/>
        <v>0.91043512465373966</v>
      </c>
      <c r="AC782" s="38"/>
    </row>
    <row r="783" spans="1:29" s="39" customFormat="1" ht="18" customHeight="1" x14ac:dyDescent="0.3">
      <c r="A783" s="46" t="s">
        <v>41</v>
      </c>
      <c r="B783" s="37">
        <f>[1]consoCURRENT!E20063</f>
        <v>0</v>
      </c>
      <c r="C783" s="37">
        <f>[1]consoCURRENT!F20063</f>
        <v>0</v>
      </c>
      <c r="D783" s="37">
        <f>[1]consoCURRENT!G20063</f>
        <v>0</v>
      </c>
      <c r="E783" s="37">
        <f>[1]consoCURRENT!H20063</f>
        <v>0</v>
      </c>
      <c r="F783" s="37">
        <f>[1]consoCURRENT!I20063</f>
        <v>0</v>
      </c>
      <c r="G783" s="37">
        <f>[1]consoCURRENT!J20063</f>
        <v>0</v>
      </c>
      <c r="H783" s="37">
        <f>[1]consoCURRENT!K20063</f>
        <v>0</v>
      </c>
      <c r="I783" s="37">
        <f>[1]consoCURRENT!L20063</f>
        <v>0</v>
      </c>
      <c r="J783" s="37">
        <f>[1]consoCURRENT!M20063</f>
        <v>0</v>
      </c>
      <c r="K783" s="37">
        <f>[1]consoCURRENT!N20063</f>
        <v>0</v>
      </c>
      <c r="L783" s="37">
        <f>[1]consoCURRENT!O20063</f>
        <v>0</v>
      </c>
      <c r="M783" s="37">
        <f>[1]consoCURRENT!P20063</f>
        <v>0</v>
      </c>
      <c r="N783" s="37">
        <f>[1]consoCURRENT!Q20063</f>
        <v>0</v>
      </c>
      <c r="O783" s="37">
        <f>[1]consoCURRENT!R20063</f>
        <v>0</v>
      </c>
      <c r="P783" s="37">
        <f>[1]consoCURRENT!S20063</f>
        <v>0</v>
      </c>
      <c r="Q783" s="37">
        <f>[1]consoCURRENT!T20063</f>
        <v>0</v>
      </c>
      <c r="R783" s="37">
        <f>[1]consoCURRENT!U20063</f>
        <v>0</v>
      </c>
      <c r="S783" s="37">
        <f>[1]consoCURRENT!V20063</f>
        <v>0</v>
      </c>
      <c r="T783" s="37">
        <f>[1]consoCURRENT!W20063</f>
        <v>0</v>
      </c>
      <c r="U783" s="37">
        <f>[1]consoCURRENT!X20063</f>
        <v>0</v>
      </c>
      <c r="V783" s="37">
        <f>[1]consoCURRENT!Y20063</f>
        <v>0</v>
      </c>
      <c r="W783" s="37">
        <f>[1]consoCURRENT!Z20063</f>
        <v>0</v>
      </c>
      <c r="X783" s="37">
        <f>[1]consoCURRENT!AA20063</f>
        <v>0</v>
      </c>
      <c r="Y783" s="37">
        <f>[1]consoCURRENT!AB20063</f>
        <v>0</v>
      </c>
      <c r="Z783" s="37">
        <f t="shared" ref="Z783" si="606">SUM(M783:Y783)</f>
        <v>0</v>
      </c>
      <c r="AA783" s="37">
        <f t="shared" ref="AA783" si="607">B783-Z783</f>
        <v>0</v>
      </c>
      <c r="AB783" s="42"/>
      <c r="AC783" s="38"/>
    </row>
    <row r="784" spans="1:29" s="39" customFormat="1" ht="18" customHeight="1" x14ac:dyDescent="0.3">
      <c r="A784" s="43" t="s">
        <v>42</v>
      </c>
      <c r="B784" s="44">
        <f>B783+B782</f>
        <v>722000</v>
      </c>
      <c r="C784" s="44">
        <f t="shared" ref="C784:AA784" si="608">C783+C782</f>
        <v>0</v>
      </c>
      <c r="D784" s="44">
        <f t="shared" si="608"/>
        <v>0</v>
      </c>
      <c r="E784" s="44">
        <f t="shared" si="608"/>
        <v>126298.65</v>
      </c>
      <c r="F784" s="44">
        <f t="shared" si="608"/>
        <v>170560.33000000002</v>
      </c>
      <c r="G784" s="44">
        <f t="shared" si="608"/>
        <v>206213.35</v>
      </c>
      <c r="H784" s="44">
        <f t="shared" si="608"/>
        <v>154261.82999999999</v>
      </c>
      <c r="I784" s="44">
        <f t="shared" si="608"/>
        <v>0</v>
      </c>
      <c r="J784" s="44">
        <f t="shared" si="608"/>
        <v>0</v>
      </c>
      <c r="K784" s="44">
        <f t="shared" si="608"/>
        <v>0</v>
      </c>
      <c r="L784" s="44">
        <f t="shared" si="608"/>
        <v>0</v>
      </c>
      <c r="M784" s="44">
        <f t="shared" si="608"/>
        <v>0</v>
      </c>
      <c r="N784" s="44">
        <f t="shared" si="608"/>
        <v>52914.54</v>
      </c>
      <c r="O784" s="44">
        <f t="shared" si="608"/>
        <v>29064.5</v>
      </c>
      <c r="P784" s="44">
        <f t="shared" si="608"/>
        <v>44319.61</v>
      </c>
      <c r="Q784" s="44">
        <f t="shared" si="608"/>
        <v>65655.91</v>
      </c>
      <c r="R784" s="44">
        <f t="shared" si="608"/>
        <v>2747.9</v>
      </c>
      <c r="S784" s="44">
        <f t="shared" si="608"/>
        <v>102156.52</v>
      </c>
      <c r="T784" s="44">
        <f t="shared" si="608"/>
        <v>55000</v>
      </c>
      <c r="U784" s="44">
        <f t="shared" si="608"/>
        <v>42614.1</v>
      </c>
      <c r="V784" s="44">
        <f t="shared" si="608"/>
        <v>108599.25</v>
      </c>
      <c r="W784" s="44">
        <f t="shared" si="608"/>
        <v>31122.78</v>
      </c>
      <c r="X784" s="44">
        <f t="shared" si="608"/>
        <v>38870.129999999997</v>
      </c>
      <c r="Y784" s="44">
        <f t="shared" si="608"/>
        <v>84268.92</v>
      </c>
      <c r="Z784" s="44">
        <f t="shared" si="608"/>
        <v>657334.16</v>
      </c>
      <c r="AA784" s="44">
        <f t="shared" si="608"/>
        <v>64665.839999999967</v>
      </c>
      <c r="AB784" s="45">
        <f t="shared" si="604"/>
        <v>0.91043512465373966</v>
      </c>
      <c r="AC784" s="47"/>
    </row>
    <row r="785" spans="1:29" s="39" customFormat="1" ht="15" customHeight="1" x14ac:dyDescent="0.3">
      <c r="A785" s="36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8"/>
    </row>
    <row r="786" spans="1:29" s="39" customFormat="1" ht="15" customHeight="1" x14ac:dyDescent="0.3">
      <c r="A786" s="36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8"/>
    </row>
    <row r="787" spans="1:29" s="39" customFormat="1" ht="15" customHeight="1" x14ac:dyDescent="0.35">
      <c r="A787" s="40" t="s">
        <v>51</v>
      </c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8"/>
    </row>
    <row r="788" spans="1:29" s="39" customFormat="1" ht="18" customHeight="1" x14ac:dyDescent="0.3">
      <c r="A788" s="41" t="s">
        <v>36</v>
      </c>
      <c r="B788" s="37">
        <f>[1]consoCURRENT!E20123</f>
        <v>0</v>
      </c>
      <c r="C788" s="37">
        <f>[1]consoCURRENT!F20123</f>
        <v>0</v>
      </c>
      <c r="D788" s="37">
        <f>[1]consoCURRENT!G20123</f>
        <v>0</v>
      </c>
      <c r="E788" s="37">
        <f>[1]consoCURRENT!H20123</f>
        <v>0</v>
      </c>
      <c r="F788" s="37">
        <f>[1]consoCURRENT!I20123</f>
        <v>0</v>
      </c>
      <c r="G788" s="37">
        <f>[1]consoCURRENT!J20123</f>
        <v>0</v>
      </c>
      <c r="H788" s="37">
        <f>[1]consoCURRENT!K20123</f>
        <v>0</v>
      </c>
      <c r="I788" s="37">
        <f>[1]consoCURRENT!L20123</f>
        <v>0</v>
      </c>
      <c r="J788" s="37">
        <f>[1]consoCURRENT!M20123</f>
        <v>0</v>
      </c>
      <c r="K788" s="37">
        <f>[1]consoCURRENT!N20123</f>
        <v>0</v>
      </c>
      <c r="L788" s="37">
        <f>[1]consoCURRENT!O20123</f>
        <v>0</v>
      </c>
      <c r="M788" s="37">
        <f>[1]consoCURRENT!P20123</f>
        <v>0</v>
      </c>
      <c r="N788" s="37">
        <f>[1]consoCURRENT!Q20123</f>
        <v>0</v>
      </c>
      <c r="O788" s="37">
        <f>[1]consoCURRENT!R20123</f>
        <v>0</v>
      </c>
      <c r="P788" s="37">
        <f>[1]consoCURRENT!S20123</f>
        <v>0</v>
      </c>
      <c r="Q788" s="37">
        <f>[1]consoCURRENT!T20123</f>
        <v>0</v>
      </c>
      <c r="R788" s="37">
        <f>[1]consoCURRENT!U20123</f>
        <v>0</v>
      </c>
      <c r="S788" s="37">
        <f>[1]consoCURRENT!V20123</f>
        <v>0</v>
      </c>
      <c r="T788" s="37">
        <f>[1]consoCURRENT!W20123</f>
        <v>0</v>
      </c>
      <c r="U788" s="37">
        <f>[1]consoCURRENT!X20123</f>
        <v>0</v>
      </c>
      <c r="V788" s="37">
        <f>[1]consoCURRENT!Y20123</f>
        <v>0</v>
      </c>
      <c r="W788" s="37">
        <f>[1]consoCURRENT!Z20123</f>
        <v>0</v>
      </c>
      <c r="X788" s="37">
        <f>[1]consoCURRENT!AA20123</f>
        <v>0</v>
      </c>
      <c r="Y788" s="37">
        <f>[1]consoCURRENT!AB20123</f>
        <v>0</v>
      </c>
      <c r="Z788" s="37">
        <f>SUM(M788:Y788)</f>
        <v>0</v>
      </c>
      <c r="AA788" s="37">
        <f>B788-Z788</f>
        <v>0</v>
      </c>
      <c r="AB788" s="42"/>
      <c r="AC788" s="38"/>
    </row>
    <row r="789" spans="1:29" s="39" customFormat="1" ht="18" customHeight="1" x14ac:dyDescent="0.3">
      <c r="A789" s="41" t="s">
        <v>37</v>
      </c>
      <c r="B789" s="37">
        <f>[1]consoCURRENT!E20235</f>
        <v>1022000</v>
      </c>
      <c r="C789" s="37">
        <f>[1]consoCURRENT!F20235</f>
        <v>0</v>
      </c>
      <c r="D789" s="37">
        <f>[1]consoCURRENT!G20235</f>
        <v>0</v>
      </c>
      <c r="E789" s="37">
        <f>[1]consoCURRENT!H20235</f>
        <v>56067.49</v>
      </c>
      <c r="F789" s="37">
        <f>[1]consoCURRENT!I20235</f>
        <v>315415.53999999998</v>
      </c>
      <c r="G789" s="37">
        <f>[1]consoCURRENT!J20235</f>
        <v>205507.67000000004</v>
      </c>
      <c r="H789" s="37">
        <f>[1]consoCURRENT!K20235</f>
        <v>425830.98000000004</v>
      </c>
      <c r="I789" s="37">
        <f>[1]consoCURRENT!L20235</f>
        <v>0</v>
      </c>
      <c r="J789" s="37">
        <f>[1]consoCURRENT!M20235</f>
        <v>0</v>
      </c>
      <c r="K789" s="37">
        <f>[1]consoCURRENT!N20235</f>
        <v>0</v>
      </c>
      <c r="L789" s="37">
        <f>[1]consoCURRENT!O20235</f>
        <v>0</v>
      </c>
      <c r="M789" s="37">
        <f>[1]consoCURRENT!P20235</f>
        <v>0</v>
      </c>
      <c r="N789" s="37">
        <f>[1]consoCURRENT!Q20235</f>
        <v>0</v>
      </c>
      <c r="O789" s="37">
        <f>[1]consoCURRENT!R20235</f>
        <v>0</v>
      </c>
      <c r="P789" s="37">
        <f>[1]consoCURRENT!S20235</f>
        <v>56067.49</v>
      </c>
      <c r="Q789" s="37">
        <f>[1]consoCURRENT!T20235</f>
        <v>35086.69</v>
      </c>
      <c r="R789" s="37">
        <f>[1]consoCURRENT!U20235</f>
        <v>88491.689999999988</v>
      </c>
      <c r="S789" s="37">
        <f>[1]consoCURRENT!V20235</f>
        <v>191837.16</v>
      </c>
      <c r="T789" s="37">
        <f>[1]consoCURRENT!W20235</f>
        <v>47992.369999999995</v>
      </c>
      <c r="U789" s="37">
        <f>[1]consoCURRENT!X20235</f>
        <v>70881.760000000009</v>
      </c>
      <c r="V789" s="37">
        <f>[1]consoCURRENT!Y20235</f>
        <v>86633.540000000008</v>
      </c>
      <c r="W789" s="37">
        <f>[1]consoCURRENT!Z20235</f>
        <v>217251.23</v>
      </c>
      <c r="X789" s="37">
        <f>[1]consoCURRENT!AA20235</f>
        <v>30941.85</v>
      </c>
      <c r="Y789" s="37">
        <f>[1]consoCURRENT!AB20235</f>
        <v>177637.90000000002</v>
      </c>
      <c r="Z789" s="37">
        <f t="shared" ref="Z789:Z791" si="609">SUM(M789:Y789)</f>
        <v>1002821.68</v>
      </c>
      <c r="AA789" s="37">
        <f t="shared" ref="AA789:AA791" si="610">B789-Z789</f>
        <v>19178.319999999949</v>
      </c>
      <c r="AB789" s="42">
        <f t="shared" ref="AB789:AB794" si="611">Z789/B789</f>
        <v>0.98123452054794524</v>
      </c>
      <c r="AC789" s="38"/>
    </row>
    <row r="790" spans="1:29" s="39" customFormat="1" ht="18" customHeight="1" x14ac:dyDescent="0.3">
      <c r="A790" s="41" t="s">
        <v>38</v>
      </c>
      <c r="B790" s="37">
        <f>[1]consoCURRENT!E20241</f>
        <v>0</v>
      </c>
      <c r="C790" s="37">
        <f>[1]consoCURRENT!F20241</f>
        <v>0</v>
      </c>
      <c r="D790" s="37">
        <f>[1]consoCURRENT!G20241</f>
        <v>0</v>
      </c>
      <c r="E790" s="37">
        <f>[1]consoCURRENT!H20241</f>
        <v>0</v>
      </c>
      <c r="F790" s="37">
        <f>[1]consoCURRENT!I20241</f>
        <v>0</v>
      </c>
      <c r="G790" s="37">
        <f>[1]consoCURRENT!J20241</f>
        <v>0</v>
      </c>
      <c r="H790" s="37">
        <f>[1]consoCURRENT!K20241</f>
        <v>0</v>
      </c>
      <c r="I790" s="37">
        <f>[1]consoCURRENT!L20241</f>
        <v>0</v>
      </c>
      <c r="J790" s="37">
        <f>[1]consoCURRENT!M20241</f>
        <v>0</v>
      </c>
      <c r="K790" s="37">
        <f>[1]consoCURRENT!N20241</f>
        <v>0</v>
      </c>
      <c r="L790" s="37">
        <f>[1]consoCURRENT!O20241</f>
        <v>0</v>
      </c>
      <c r="M790" s="37">
        <f>[1]consoCURRENT!P20241</f>
        <v>0</v>
      </c>
      <c r="N790" s="37">
        <f>[1]consoCURRENT!Q20241</f>
        <v>0</v>
      </c>
      <c r="O790" s="37">
        <f>[1]consoCURRENT!R20241</f>
        <v>0</v>
      </c>
      <c r="P790" s="37">
        <f>[1]consoCURRENT!S20241</f>
        <v>0</v>
      </c>
      <c r="Q790" s="37">
        <f>[1]consoCURRENT!T20241</f>
        <v>0</v>
      </c>
      <c r="R790" s="37">
        <f>[1]consoCURRENT!U20241</f>
        <v>0</v>
      </c>
      <c r="S790" s="37">
        <f>[1]consoCURRENT!V20241</f>
        <v>0</v>
      </c>
      <c r="T790" s="37">
        <f>[1]consoCURRENT!W20241</f>
        <v>0</v>
      </c>
      <c r="U790" s="37">
        <f>[1]consoCURRENT!X20241</f>
        <v>0</v>
      </c>
      <c r="V790" s="37">
        <f>[1]consoCURRENT!Y20241</f>
        <v>0</v>
      </c>
      <c r="W790" s="37">
        <f>[1]consoCURRENT!Z20241</f>
        <v>0</v>
      </c>
      <c r="X790" s="37">
        <f>[1]consoCURRENT!AA20241</f>
        <v>0</v>
      </c>
      <c r="Y790" s="37">
        <f>[1]consoCURRENT!AB20241</f>
        <v>0</v>
      </c>
      <c r="Z790" s="37">
        <f t="shared" si="609"/>
        <v>0</v>
      </c>
      <c r="AA790" s="37">
        <f t="shared" si="610"/>
        <v>0</v>
      </c>
      <c r="AB790" s="42"/>
      <c r="AC790" s="38"/>
    </row>
    <row r="791" spans="1:29" s="39" customFormat="1" ht="18" customHeight="1" x14ac:dyDescent="0.3">
      <c r="A791" s="41" t="s">
        <v>39</v>
      </c>
      <c r="B791" s="37">
        <f>[1]consoCURRENT!E20270</f>
        <v>0</v>
      </c>
      <c r="C791" s="37">
        <f>[1]consoCURRENT!F20270</f>
        <v>0</v>
      </c>
      <c r="D791" s="37">
        <f>[1]consoCURRENT!G20270</f>
        <v>0</v>
      </c>
      <c r="E791" s="37">
        <f>[1]consoCURRENT!H20270</f>
        <v>0</v>
      </c>
      <c r="F791" s="37">
        <f>[1]consoCURRENT!I20270</f>
        <v>0</v>
      </c>
      <c r="G791" s="37">
        <f>[1]consoCURRENT!J20270</f>
        <v>0</v>
      </c>
      <c r="H791" s="37">
        <f>[1]consoCURRENT!K20270</f>
        <v>0</v>
      </c>
      <c r="I791" s="37">
        <f>[1]consoCURRENT!L20270</f>
        <v>0</v>
      </c>
      <c r="J791" s="37">
        <f>[1]consoCURRENT!M20270</f>
        <v>0</v>
      </c>
      <c r="K791" s="37">
        <f>[1]consoCURRENT!N20270</f>
        <v>0</v>
      </c>
      <c r="L791" s="37">
        <f>[1]consoCURRENT!O20270</f>
        <v>0</v>
      </c>
      <c r="M791" s="37">
        <f>[1]consoCURRENT!P20270</f>
        <v>0</v>
      </c>
      <c r="N791" s="37">
        <f>[1]consoCURRENT!Q20270</f>
        <v>0</v>
      </c>
      <c r="O791" s="37">
        <f>[1]consoCURRENT!R20270</f>
        <v>0</v>
      </c>
      <c r="P791" s="37">
        <f>[1]consoCURRENT!S20270</f>
        <v>0</v>
      </c>
      <c r="Q791" s="37">
        <f>[1]consoCURRENT!T20270</f>
        <v>0</v>
      </c>
      <c r="R791" s="37">
        <f>[1]consoCURRENT!U20270</f>
        <v>0</v>
      </c>
      <c r="S791" s="37">
        <f>[1]consoCURRENT!V20270</f>
        <v>0</v>
      </c>
      <c r="T791" s="37">
        <f>[1]consoCURRENT!W20270</f>
        <v>0</v>
      </c>
      <c r="U791" s="37">
        <f>[1]consoCURRENT!X20270</f>
        <v>0</v>
      </c>
      <c r="V791" s="37">
        <f>[1]consoCURRENT!Y20270</f>
        <v>0</v>
      </c>
      <c r="W791" s="37">
        <f>[1]consoCURRENT!Z20270</f>
        <v>0</v>
      </c>
      <c r="X791" s="37">
        <f>[1]consoCURRENT!AA20270</f>
        <v>0</v>
      </c>
      <c r="Y791" s="37">
        <f>[1]consoCURRENT!AB20270</f>
        <v>0</v>
      </c>
      <c r="Z791" s="37">
        <f t="shared" si="609"/>
        <v>0</v>
      </c>
      <c r="AA791" s="37">
        <f t="shared" si="610"/>
        <v>0</v>
      </c>
      <c r="AB791" s="42"/>
      <c r="AC791" s="38"/>
    </row>
    <row r="792" spans="1:29" s="39" customFormat="1" ht="18" customHeight="1" x14ac:dyDescent="0.3">
      <c r="A792" s="43" t="s">
        <v>40</v>
      </c>
      <c r="B792" s="44">
        <f>SUM(B788:B791)</f>
        <v>1022000</v>
      </c>
      <c r="C792" s="44">
        <f t="shared" ref="C792:AA792" si="612">SUM(C788:C791)</f>
        <v>0</v>
      </c>
      <c r="D792" s="44">
        <f t="shared" si="612"/>
        <v>0</v>
      </c>
      <c r="E792" s="44">
        <f t="shared" si="612"/>
        <v>56067.49</v>
      </c>
      <c r="F792" s="44">
        <f t="shared" si="612"/>
        <v>315415.53999999998</v>
      </c>
      <c r="G792" s="44">
        <f t="shared" si="612"/>
        <v>205507.67000000004</v>
      </c>
      <c r="H792" s="44">
        <f t="shared" si="612"/>
        <v>425830.98000000004</v>
      </c>
      <c r="I792" s="44">
        <f t="shared" si="612"/>
        <v>0</v>
      </c>
      <c r="J792" s="44">
        <f t="shared" si="612"/>
        <v>0</v>
      </c>
      <c r="K792" s="44">
        <f t="shared" si="612"/>
        <v>0</v>
      </c>
      <c r="L792" s="44">
        <f t="shared" si="612"/>
        <v>0</v>
      </c>
      <c r="M792" s="44">
        <f t="shared" si="612"/>
        <v>0</v>
      </c>
      <c r="N792" s="44">
        <f t="shared" si="612"/>
        <v>0</v>
      </c>
      <c r="O792" s="44">
        <f t="shared" si="612"/>
        <v>0</v>
      </c>
      <c r="P792" s="44">
        <f t="shared" si="612"/>
        <v>56067.49</v>
      </c>
      <c r="Q792" s="44">
        <f t="shared" si="612"/>
        <v>35086.69</v>
      </c>
      <c r="R792" s="44">
        <f t="shared" si="612"/>
        <v>88491.689999999988</v>
      </c>
      <c r="S792" s="44">
        <f t="shared" si="612"/>
        <v>191837.16</v>
      </c>
      <c r="T792" s="44">
        <f t="shared" si="612"/>
        <v>47992.369999999995</v>
      </c>
      <c r="U792" s="44">
        <f t="shared" si="612"/>
        <v>70881.760000000009</v>
      </c>
      <c r="V792" s="44">
        <f t="shared" si="612"/>
        <v>86633.540000000008</v>
      </c>
      <c r="W792" s="44">
        <f t="shared" si="612"/>
        <v>217251.23</v>
      </c>
      <c r="X792" s="44">
        <f t="shared" si="612"/>
        <v>30941.85</v>
      </c>
      <c r="Y792" s="44">
        <f t="shared" si="612"/>
        <v>177637.90000000002</v>
      </c>
      <c r="Z792" s="44">
        <f t="shared" si="612"/>
        <v>1002821.68</v>
      </c>
      <c r="AA792" s="44">
        <f t="shared" si="612"/>
        <v>19178.319999999949</v>
      </c>
      <c r="AB792" s="45">
        <f t="shared" si="611"/>
        <v>0.98123452054794524</v>
      </c>
      <c r="AC792" s="38"/>
    </row>
    <row r="793" spans="1:29" s="39" customFormat="1" ht="18" customHeight="1" x14ac:dyDescent="0.3">
      <c r="A793" s="46" t="s">
        <v>41</v>
      </c>
      <c r="B793" s="37">
        <f>[1]consoCURRENT!E20274</f>
        <v>0</v>
      </c>
      <c r="C793" s="37">
        <f>[1]consoCURRENT!F20274</f>
        <v>0</v>
      </c>
      <c r="D793" s="37">
        <f>[1]consoCURRENT!G20274</f>
        <v>0</v>
      </c>
      <c r="E793" s="37">
        <f>[1]consoCURRENT!H20274</f>
        <v>0</v>
      </c>
      <c r="F793" s="37">
        <f>[1]consoCURRENT!I20274</f>
        <v>0</v>
      </c>
      <c r="G793" s="37">
        <f>[1]consoCURRENT!J20274</f>
        <v>0</v>
      </c>
      <c r="H793" s="37">
        <f>[1]consoCURRENT!K20274</f>
        <v>0</v>
      </c>
      <c r="I793" s="37">
        <f>[1]consoCURRENT!L20274</f>
        <v>0</v>
      </c>
      <c r="J793" s="37">
        <f>[1]consoCURRENT!M20274</f>
        <v>0</v>
      </c>
      <c r="K793" s="37">
        <f>[1]consoCURRENT!N20274</f>
        <v>0</v>
      </c>
      <c r="L793" s="37">
        <f>[1]consoCURRENT!O20274</f>
        <v>0</v>
      </c>
      <c r="M793" s="37">
        <f>[1]consoCURRENT!P20274</f>
        <v>0</v>
      </c>
      <c r="N793" s="37">
        <f>[1]consoCURRENT!Q20274</f>
        <v>0</v>
      </c>
      <c r="O793" s="37">
        <f>[1]consoCURRENT!R20274</f>
        <v>0</v>
      </c>
      <c r="P793" s="37">
        <f>[1]consoCURRENT!S20274</f>
        <v>0</v>
      </c>
      <c r="Q793" s="37">
        <f>[1]consoCURRENT!T20274</f>
        <v>0</v>
      </c>
      <c r="R793" s="37">
        <f>[1]consoCURRENT!U20274</f>
        <v>0</v>
      </c>
      <c r="S793" s="37">
        <f>[1]consoCURRENT!V20274</f>
        <v>0</v>
      </c>
      <c r="T793" s="37">
        <f>[1]consoCURRENT!W20274</f>
        <v>0</v>
      </c>
      <c r="U793" s="37">
        <f>[1]consoCURRENT!X20274</f>
        <v>0</v>
      </c>
      <c r="V793" s="37">
        <f>[1]consoCURRENT!Y20274</f>
        <v>0</v>
      </c>
      <c r="W793" s="37">
        <f>[1]consoCURRENT!Z20274</f>
        <v>0</v>
      </c>
      <c r="X793" s="37">
        <f>[1]consoCURRENT!AA20274</f>
        <v>0</v>
      </c>
      <c r="Y793" s="37">
        <f>[1]consoCURRENT!AB20274</f>
        <v>0</v>
      </c>
      <c r="Z793" s="37">
        <f t="shared" ref="Z793" si="613">SUM(M793:Y793)</f>
        <v>0</v>
      </c>
      <c r="AA793" s="37">
        <f t="shared" ref="AA793" si="614">B793-Z793</f>
        <v>0</v>
      </c>
      <c r="AB793" s="42"/>
      <c r="AC793" s="38"/>
    </row>
    <row r="794" spans="1:29" s="39" customFormat="1" ht="18" customHeight="1" x14ac:dyDescent="0.3">
      <c r="A794" s="43" t="s">
        <v>42</v>
      </c>
      <c r="B794" s="44">
        <f>B793+B792</f>
        <v>1022000</v>
      </c>
      <c r="C794" s="44">
        <f t="shared" ref="C794:AA794" si="615">C793+C792</f>
        <v>0</v>
      </c>
      <c r="D794" s="44">
        <f t="shared" si="615"/>
        <v>0</v>
      </c>
      <c r="E794" s="44">
        <f t="shared" si="615"/>
        <v>56067.49</v>
      </c>
      <c r="F794" s="44">
        <f t="shared" si="615"/>
        <v>315415.53999999998</v>
      </c>
      <c r="G794" s="44">
        <f t="shared" si="615"/>
        <v>205507.67000000004</v>
      </c>
      <c r="H794" s="44">
        <f t="shared" si="615"/>
        <v>425830.98000000004</v>
      </c>
      <c r="I794" s="44">
        <f t="shared" si="615"/>
        <v>0</v>
      </c>
      <c r="J794" s="44">
        <f t="shared" si="615"/>
        <v>0</v>
      </c>
      <c r="K794" s="44">
        <f t="shared" si="615"/>
        <v>0</v>
      </c>
      <c r="L794" s="44">
        <f t="shared" si="615"/>
        <v>0</v>
      </c>
      <c r="M794" s="44">
        <f t="shared" si="615"/>
        <v>0</v>
      </c>
      <c r="N794" s="44">
        <f t="shared" si="615"/>
        <v>0</v>
      </c>
      <c r="O794" s="44">
        <f t="shared" si="615"/>
        <v>0</v>
      </c>
      <c r="P794" s="44">
        <f t="shared" si="615"/>
        <v>56067.49</v>
      </c>
      <c r="Q794" s="44">
        <f t="shared" si="615"/>
        <v>35086.69</v>
      </c>
      <c r="R794" s="44">
        <f t="shared" si="615"/>
        <v>88491.689999999988</v>
      </c>
      <c r="S794" s="44">
        <f t="shared" si="615"/>
        <v>191837.16</v>
      </c>
      <c r="T794" s="44">
        <f t="shared" si="615"/>
        <v>47992.369999999995</v>
      </c>
      <c r="U794" s="44">
        <f t="shared" si="615"/>
        <v>70881.760000000009</v>
      </c>
      <c r="V794" s="44">
        <f t="shared" si="615"/>
        <v>86633.540000000008</v>
      </c>
      <c r="W794" s="44">
        <f t="shared" si="615"/>
        <v>217251.23</v>
      </c>
      <c r="X794" s="44">
        <f t="shared" si="615"/>
        <v>30941.85</v>
      </c>
      <c r="Y794" s="44">
        <f t="shared" si="615"/>
        <v>177637.90000000002</v>
      </c>
      <c r="Z794" s="44">
        <f t="shared" si="615"/>
        <v>1002821.68</v>
      </c>
      <c r="AA794" s="44">
        <f t="shared" si="615"/>
        <v>19178.319999999949</v>
      </c>
      <c r="AB794" s="45">
        <f t="shared" si="611"/>
        <v>0.98123452054794524</v>
      </c>
      <c r="AC794" s="47"/>
    </row>
    <row r="795" spans="1:29" s="39" customFormat="1" ht="15" customHeight="1" x14ac:dyDescent="0.3">
      <c r="A795" s="36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8"/>
    </row>
    <row r="796" spans="1:29" s="39" customFormat="1" ht="15" customHeight="1" x14ac:dyDescent="0.3">
      <c r="A796" s="36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8"/>
    </row>
    <row r="797" spans="1:29" s="39" customFormat="1" ht="15" customHeight="1" x14ac:dyDescent="0.35">
      <c r="A797" s="40" t="s">
        <v>52</v>
      </c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8"/>
    </row>
    <row r="798" spans="1:29" s="39" customFormat="1" ht="18" customHeight="1" x14ac:dyDescent="0.3">
      <c r="A798" s="41" t="s">
        <v>36</v>
      </c>
      <c r="B798" s="37">
        <f>[1]consoCURRENT!E20334</f>
        <v>0</v>
      </c>
      <c r="C798" s="37">
        <f>[1]consoCURRENT!F20334</f>
        <v>0</v>
      </c>
      <c r="D798" s="37">
        <f>[1]consoCURRENT!G20334</f>
        <v>0</v>
      </c>
      <c r="E798" s="37">
        <f>[1]consoCURRENT!H20334</f>
        <v>0</v>
      </c>
      <c r="F798" s="37">
        <f>[1]consoCURRENT!I20334</f>
        <v>0</v>
      </c>
      <c r="G798" s="37">
        <f>[1]consoCURRENT!J20334</f>
        <v>0</v>
      </c>
      <c r="H798" s="37">
        <f>[1]consoCURRENT!K20334</f>
        <v>0</v>
      </c>
      <c r="I798" s="37">
        <f>[1]consoCURRENT!L20334</f>
        <v>0</v>
      </c>
      <c r="J798" s="37">
        <f>[1]consoCURRENT!M20334</f>
        <v>0</v>
      </c>
      <c r="K798" s="37">
        <f>[1]consoCURRENT!N20334</f>
        <v>0</v>
      </c>
      <c r="L798" s="37">
        <f>[1]consoCURRENT!O20334</f>
        <v>0</v>
      </c>
      <c r="M798" s="37">
        <f>[1]consoCURRENT!P20334</f>
        <v>0</v>
      </c>
      <c r="N798" s="37">
        <f>[1]consoCURRENT!Q20334</f>
        <v>0</v>
      </c>
      <c r="O798" s="37">
        <f>[1]consoCURRENT!R20334</f>
        <v>0</v>
      </c>
      <c r="P798" s="37">
        <f>[1]consoCURRENT!S20334</f>
        <v>0</v>
      </c>
      <c r="Q798" s="37">
        <f>[1]consoCURRENT!T20334</f>
        <v>0</v>
      </c>
      <c r="R798" s="37">
        <f>[1]consoCURRENT!U20334</f>
        <v>0</v>
      </c>
      <c r="S798" s="37">
        <f>[1]consoCURRENT!V20334</f>
        <v>0</v>
      </c>
      <c r="T798" s="37">
        <f>[1]consoCURRENT!W20334</f>
        <v>0</v>
      </c>
      <c r="U798" s="37">
        <f>[1]consoCURRENT!X20334</f>
        <v>0</v>
      </c>
      <c r="V798" s="37">
        <f>[1]consoCURRENT!Y20334</f>
        <v>0</v>
      </c>
      <c r="W798" s="37">
        <f>[1]consoCURRENT!Z20334</f>
        <v>0</v>
      </c>
      <c r="X798" s="37">
        <f>[1]consoCURRENT!AA20334</f>
        <v>0</v>
      </c>
      <c r="Y798" s="37">
        <f>[1]consoCURRENT!AB20334</f>
        <v>0</v>
      </c>
      <c r="Z798" s="37">
        <f>SUM(M798:Y798)</f>
        <v>0</v>
      </c>
      <c r="AA798" s="37">
        <f>B798-Z798</f>
        <v>0</v>
      </c>
      <c r="AB798" s="42"/>
      <c r="AC798" s="38"/>
    </row>
    <row r="799" spans="1:29" s="39" customFormat="1" ht="18" customHeight="1" x14ac:dyDescent="0.3">
      <c r="A799" s="41" t="s">
        <v>37</v>
      </c>
      <c r="B799" s="37">
        <f>[1]consoCURRENT!E20446</f>
        <v>1417000</v>
      </c>
      <c r="C799" s="37">
        <f>[1]consoCURRENT!F20446</f>
        <v>0</v>
      </c>
      <c r="D799" s="37">
        <f>[1]consoCURRENT!G20446</f>
        <v>0</v>
      </c>
      <c r="E799" s="37">
        <f>[1]consoCURRENT!H20446</f>
        <v>22409</v>
      </c>
      <c r="F799" s="37">
        <f>[1]consoCURRENT!I20446</f>
        <v>86263.459999999992</v>
      </c>
      <c r="G799" s="37">
        <f>[1]consoCURRENT!J20446</f>
        <v>534125.59</v>
      </c>
      <c r="H799" s="37">
        <f>[1]consoCURRENT!K20446</f>
        <v>613339.84000000008</v>
      </c>
      <c r="I799" s="37">
        <f>[1]consoCURRENT!L20446</f>
        <v>0</v>
      </c>
      <c r="J799" s="37">
        <f>[1]consoCURRENT!M20446</f>
        <v>0</v>
      </c>
      <c r="K799" s="37">
        <f>[1]consoCURRENT!N20446</f>
        <v>0</v>
      </c>
      <c r="L799" s="37">
        <f>[1]consoCURRENT!O20446</f>
        <v>0</v>
      </c>
      <c r="M799" s="37">
        <f>[1]consoCURRENT!P20446</f>
        <v>0</v>
      </c>
      <c r="N799" s="37">
        <f>[1]consoCURRENT!Q20446</f>
        <v>22409</v>
      </c>
      <c r="O799" s="37">
        <f>[1]consoCURRENT!R20446</f>
        <v>0</v>
      </c>
      <c r="P799" s="37">
        <f>[1]consoCURRENT!S20446</f>
        <v>0</v>
      </c>
      <c r="Q799" s="37">
        <f>[1]consoCURRENT!T20446</f>
        <v>0</v>
      </c>
      <c r="R799" s="37">
        <f>[1]consoCURRENT!U20446</f>
        <v>0</v>
      </c>
      <c r="S799" s="37">
        <f>[1]consoCURRENT!V20446</f>
        <v>86263.459999999992</v>
      </c>
      <c r="T799" s="37">
        <f>[1]consoCURRENT!W20446</f>
        <v>169471.78999999998</v>
      </c>
      <c r="U799" s="37">
        <f>[1]consoCURRENT!X20446</f>
        <v>117744.82</v>
      </c>
      <c r="V799" s="37">
        <f>[1]consoCURRENT!Y20446</f>
        <v>246908.97999999998</v>
      </c>
      <c r="W799" s="37">
        <f>[1]consoCURRENT!Z20446</f>
        <v>83427.56</v>
      </c>
      <c r="X799" s="37">
        <f>[1]consoCURRENT!AA20446</f>
        <v>284567.79000000004</v>
      </c>
      <c r="Y799" s="37">
        <f>[1]consoCURRENT!AB20446</f>
        <v>245344.49000000002</v>
      </c>
      <c r="Z799" s="37">
        <f t="shared" ref="Z799:Z801" si="616">SUM(M799:Y799)</f>
        <v>1256137.8900000001</v>
      </c>
      <c r="AA799" s="37">
        <f t="shared" ref="AA799:AA801" si="617">B799-Z799</f>
        <v>160862.10999999987</v>
      </c>
      <c r="AB799" s="42">
        <f t="shared" ref="AB799:AB804" si="618">Z799/B799</f>
        <v>0.8864769865913904</v>
      </c>
      <c r="AC799" s="38"/>
    </row>
    <row r="800" spans="1:29" s="39" customFormat="1" ht="18" customHeight="1" x14ac:dyDescent="0.3">
      <c r="A800" s="41" t="s">
        <v>38</v>
      </c>
      <c r="B800" s="37">
        <f>[1]consoCURRENT!E20452</f>
        <v>0</v>
      </c>
      <c r="C800" s="37">
        <f>[1]consoCURRENT!F20452</f>
        <v>0</v>
      </c>
      <c r="D800" s="37">
        <f>[1]consoCURRENT!G20452</f>
        <v>0</v>
      </c>
      <c r="E800" s="37">
        <f>[1]consoCURRENT!H20452</f>
        <v>0</v>
      </c>
      <c r="F800" s="37">
        <f>[1]consoCURRENT!I20452</f>
        <v>0</v>
      </c>
      <c r="G800" s="37">
        <f>[1]consoCURRENT!J20452</f>
        <v>0</v>
      </c>
      <c r="H800" s="37">
        <f>[1]consoCURRENT!K20452</f>
        <v>0</v>
      </c>
      <c r="I800" s="37">
        <f>[1]consoCURRENT!L20452</f>
        <v>0</v>
      </c>
      <c r="J800" s="37">
        <f>[1]consoCURRENT!M20452</f>
        <v>0</v>
      </c>
      <c r="K800" s="37">
        <f>[1]consoCURRENT!N20452</f>
        <v>0</v>
      </c>
      <c r="L800" s="37">
        <f>[1]consoCURRENT!O20452</f>
        <v>0</v>
      </c>
      <c r="M800" s="37">
        <f>[1]consoCURRENT!P20452</f>
        <v>0</v>
      </c>
      <c r="N800" s="37">
        <f>[1]consoCURRENT!Q20452</f>
        <v>0</v>
      </c>
      <c r="O800" s="37">
        <f>[1]consoCURRENT!R20452</f>
        <v>0</v>
      </c>
      <c r="P800" s="37">
        <f>[1]consoCURRENT!S20452</f>
        <v>0</v>
      </c>
      <c r="Q800" s="37">
        <f>[1]consoCURRENT!T20452</f>
        <v>0</v>
      </c>
      <c r="R800" s="37">
        <f>[1]consoCURRENT!U20452</f>
        <v>0</v>
      </c>
      <c r="S800" s="37">
        <f>[1]consoCURRENT!V20452</f>
        <v>0</v>
      </c>
      <c r="T800" s="37">
        <f>[1]consoCURRENT!W20452</f>
        <v>0</v>
      </c>
      <c r="U800" s="37">
        <f>[1]consoCURRENT!X20452</f>
        <v>0</v>
      </c>
      <c r="V800" s="37">
        <f>[1]consoCURRENT!Y20452</f>
        <v>0</v>
      </c>
      <c r="W800" s="37">
        <f>[1]consoCURRENT!Z20452</f>
        <v>0</v>
      </c>
      <c r="X800" s="37">
        <f>[1]consoCURRENT!AA20452</f>
        <v>0</v>
      </c>
      <c r="Y800" s="37">
        <f>[1]consoCURRENT!AB20452</f>
        <v>0</v>
      </c>
      <c r="Z800" s="37">
        <f t="shared" si="616"/>
        <v>0</v>
      </c>
      <c r="AA800" s="37">
        <f t="shared" si="617"/>
        <v>0</v>
      </c>
      <c r="AB800" s="42"/>
      <c r="AC800" s="38"/>
    </row>
    <row r="801" spans="1:29" s="39" customFormat="1" ht="18" customHeight="1" x14ac:dyDescent="0.3">
      <c r="A801" s="41" t="s">
        <v>39</v>
      </c>
      <c r="B801" s="37">
        <f>[1]consoCURRENT!E20481</f>
        <v>0</v>
      </c>
      <c r="C801" s="37">
        <f>[1]consoCURRENT!F20481</f>
        <v>0</v>
      </c>
      <c r="D801" s="37">
        <f>[1]consoCURRENT!G20481</f>
        <v>0</v>
      </c>
      <c r="E801" s="37">
        <f>[1]consoCURRENT!H20481</f>
        <v>0</v>
      </c>
      <c r="F801" s="37">
        <f>[1]consoCURRENT!I20481</f>
        <v>0</v>
      </c>
      <c r="G801" s="37">
        <f>[1]consoCURRENT!J20481</f>
        <v>0</v>
      </c>
      <c r="H801" s="37">
        <f>[1]consoCURRENT!K20481</f>
        <v>0</v>
      </c>
      <c r="I801" s="37">
        <f>[1]consoCURRENT!L20481</f>
        <v>0</v>
      </c>
      <c r="J801" s="37">
        <f>[1]consoCURRENT!M20481</f>
        <v>0</v>
      </c>
      <c r="K801" s="37">
        <f>[1]consoCURRENT!N20481</f>
        <v>0</v>
      </c>
      <c r="L801" s="37">
        <f>[1]consoCURRENT!O20481</f>
        <v>0</v>
      </c>
      <c r="M801" s="37">
        <f>[1]consoCURRENT!P20481</f>
        <v>0</v>
      </c>
      <c r="N801" s="37">
        <f>[1]consoCURRENT!Q20481</f>
        <v>0</v>
      </c>
      <c r="O801" s="37">
        <f>[1]consoCURRENT!R20481</f>
        <v>0</v>
      </c>
      <c r="P801" s="37">
        <f>[1]consoCURRENT!S20481</f>
        <v>0</v>
      </c>
      <c r="Q801" s="37">
        <f>[1]consoCURRENT!T20481</f>
        <v>0</v>
      </c>
      <c r="R801" s="37">
        <f>[1]consoCURRENT!U20481</f>
        <v>0</v>
      </c>
      <c r="S801" s="37">
        <f>[1]consoCURRENT!V20481</f>
        <v>0</v>
      </c>
      <c r="T801" s="37">
        <f>[1]consoCURRENT!W20481</f>
        <v>0</v>
      </c>
      <c r="U801" s="37">
        <f>[1]consoCURRENT!X20481</f>
        <v>0</v>
      </c>
      <c r="V801" s="37">
        <f>[1]consoCURRENT!Y20481</f>
        <v>0</v>
      </c>
      <c r="W801" s="37">
        <f>[1]consoCURRENT!Z20481</f>
        <v>0</v>
      </c>
      <c r="X801" s="37">
        <f>[1]consoCURRENT!AA20481</f>
        <v>0</v>
      </c>
      <c r="Y801" s="37">
        <f>[1]consoCURRENT!AB20481</f>
        <v>0</v>
      </c>
      <c r="Z801" s="37">
        <f t="shared" si="616"/>
        <v>0</v>
      </c>
      <c r="AA801" s="37">
        <f t="shared" si="617"/>
        <v>0</v>
      </c>
      <c r="AB801" s="42"/>
      <c r="AC801" s="38"/>
    </row>
    <row r="802" spans="1:29" s="39" customFormat="1" ht="18" customHeight="1" x14ac:dyDescent="0.3">
      <c r="A802" s="43" t="s">
        <v>40</v>
      </c>
      <c r="B802" s="44">
        <f>SUM(B798:B801)</f>
        <v>1417000</v>
      </c>
      <c r="C802" s="44">
        <f t="shared" ref="C802:AA802" si="619">SUM(C798:C801)</f>
        <v>0</v>
      </c>
      <c r="D802" s="44">
        <f t="shared" si="619"/>
        <v>0</v>
      </c>
      <c r="E802" s="44">
        <f t="shared" si="619"/>
        <v>22409</v>
      </c>
      <c r="F802" s="44">
        <f t="shared" si="619"/>
        <v>86263.459999999992</v>
      </c>
      <c r="G802" s="44">
        <f t="shared" si="619"/>
        <v>534125.59</v>
      </c>
      <c r="H802" s="44">
        <f t="shared" si="619"/>
        <v>613339.84000000008</v>
      </c>
      <c r="I802" s="44">
        <f t="shared" si="619"/>
        <v>0</v>
      </c>
      <c r="J802" s="44">
        <f t="shared" si="619"/>
        <v>0</v>
      </c>
      <c r="K802" s="44">
        <f t="shared" si="619"/>
        <v>0</v>
      </c>
      <c r="L802" s="44">
        <f t="shared" si="619"/>
        <v>0</v>
      </c>
      <c r="M802" s="44">
        <f t="shared" si="619"/>
        <v>0</v>
      </c>
      <c r="N802" s="44">
        <f t="shared" si="619"/>
        <v>22409</v>
      </c>
      <c r="O802" s="44">
        <f t="shared" si="619"/>
        <v>0</v>
      </c>
      <c r="P802" s="44">
        <f t="shared" si="619"/>
        <v>0</v>
      </c>
      <c r="Q802" s="44">
        <f t="shared" si="619"/>
        <v>0</v>
      </c>
      <c r="R802" s="44">
        <f t="shared" si="619"/>
        <v>0</v>
      </c>
      <c r="S802" s="44">
        <f t="shared" si="619"/>
        <v>86263.459999999992</v>
      </c>
      <c r="T802" s="44">
        <f t="shared" si="619"/>
        <v>169471.78999999998</v>
      </c>
      <c r="U802" s="44">
        <f t="shared" si="619"/>
        <v>117744.82</v>
      </c>
      <c r="V802" s="44">
        <f t="shared" si="619"/>
        <v>246908.97999999998</v>
      </c>
      <c r="W802" s="44">
        <f t="shared" si="619"/>
        <v>83427.56</v>
      </c>
      <c r="X802" s="44">
        <f t="shared" si="619"/>
        <v>284567.79000000004</v>
      </c>
      <c r="Y802" s="44">
        <f t="shared" si="619"/>
        <v>245344.49000000002</v>
      </c>
      <c r="Z802" s="44">
        <f t="shared" si="619"/>
        <v>1256137.8900000001</v>
      </c>
      <c r="AA802" s="44">
        <f t="shared" si="619"/>
        <v>160862.10999999987</v>
      </c>
      <c r="AB802" s="45">
        <f t="shared" si="618"/>
        <v>0.8864769865913904</v>
      </c>
      <c r="AC802" s="38"/>
    </row>
    <row r="803" spans="1:29" s="39" customFormat="1" ht="18" customHeight="1" x14ac:dyDescent="0.3">
      <c r="A803" s="46" t="s">
        <v>41</v>
      </c>
      <c r="B803" s="37">
        <f>[1]consoCURRENT!E20485</f>
        <v>0</v>
      </c>
      <c r="C803" s="37">
        <f>[1]consoCURRENT!F20485</f>
        <v>0</v>
      </c>
      <c r="D803" s="37">
        <f>[1]consoCURRENT!G20485</f>
        <v>0</v>
      </c>
      <c r="E803" s="37">
        <f>[1]consoCURRENT!H20485</f>
        <v>0</v>
      </c>
      <c r="F803" s="37">
        <f>[1]consoCURRENT!I20485</f>
        <v>0</v>
      </c>
      <c r="G803" s="37">
        <f>[1]consoCURRENT!J20485</f>
        <v>0</v>
      </c>
      <c r="H803" s="37">
        <f>[1]consoCURRENT!K20485</f>
        <v>0</v>
      </c>
      <c r="I803" s="37">
        <f>[1]consoCURRENT!L20485</f>
        <v>0</v>
      </c>
      <c r="J803" s="37">
        <f>[1]consoCURRENT!M20485</f>
        <v>0</v>
      </c>
      <c r="K803" s="37">
        <f>[1]consoCURRENT!N20485</f>
        <v>0</v>
      </c>
      <c r="L803" s="37">
        <f>[1]consoCURRENT!O20485</f>
        <v>0</v>
      </c>
      <c r="M803" s="37">
        <f>[1]consoCURRENT!P20485</f>
        <v>0</v>
      </c>
      <c r="N803" s="37">
        <f>[1]consoCURRENT!Q20485</f>
        <v>0</v>
      </c>
      <c r="O803" s="37">
        <f>[1]consoCURRENT!R20485</f>
        <v>0</v>
      </c>
      <c r="P803" s="37">
        <f>[1]consoCURRENT!S20485</f>
        <v>0</v>
      </c>
      <c r="Q803" s="37">
        <f>[1]consoCURRENT!T20485</f>
        <v>0</v>
      </c>
      <c r="R803" s="37">
        <f>[1]consoCURRENT!U20485</f>
        <v>0</v>
      </c>
      <c r="S803" s="37">
        <f>[1]consoCURRENT!V20485</f>
        <v>0</v>
      </c>
      <c r="T803" s="37">
        <f>[1]consoCURRENT!W20485</f>
        <v>0</v>
      </c>
      <c r="U803" s="37">
        <f>[1]consoCURRENT!X20485</f>
        <v>0</v>
      </c>
      <c r="V803" s="37">
        <f>[1]consoCURRENT!Y20485</f>
        <v>0</v>
      </c>
      <c r="W803" s="37">
        <f>[1]consoCURRENT!Z20485</f>
        <v>0</v>
      </c>
      <c r="X803" s="37">
        <f>[1]consoCURRENT!AA20485</f>
        <v>0</v>
      </c>
      <c r="Y803" s="37">
        <f>[1]consoCURRENT!AB20485</f>
        <v>0</v>
      </c>
      <c r="Z803" s="37">
        <f t="shared" ref="Z803" si="620">SUM(M803:Y803)</f>
        <v>0</v>
      </c>
      <c r="AA803" s="37">
        <f t="shared" ref="AA803" si="621">B803-Z803</f>
        <v>0</v>
      </c>
      <c r="AB803" s="42"/>
      <c r="AC803" s="38"/>
    </row>
    <row r="804" spans="1:29" s="39" customFormat="1" ht="18" customHeight="1" x14ac:dyDescent="0.3">
      <c r="A804" s="43" t="s">
        <v>42</v>
      </c>
      <c r="B804" s="44">
        <f>B803+B802</f>
        <v>1417000</v>
      </c>
      <c r="C804" s="44">
        <f t="shared" ref="C804:AA804" si="622">C803+C802</f>
        <v>0</v>
      </c>
      <c r="D804" s="44">
        <f t="shared" si="622"/>
        <v>0</v>
      </c>
      <c r="E804" s="44">
        <f t="shared" si="622"/>
        <v>22409</v>
      </c>
      <c r="F804" s="44">
        <f t="shared" si="622"/>
        <v>86263.459999999992</v>
      </c>
      <c r="G804" s="44">
        <f t="shared" si="622"/>
        <v>534125.59</v>
      </c>
      <c r="H804" s="44">
        <f t="shared" si="622"/>
        <v>613339.84000000008</v>
      </c>
      <c r="I804" s="44">
        <f t="shared" si="622"/>
        <v>0</v>
      </c>
      <c r="J804" s="44">
        <f t="shared" si="622"/>
        <v>0</v>
      </c>
      <c r="K804" s="44">
        <f t="shared" si="622"/>
        <v>0</v>
      </c>
      <c r="L804" s="44">
        <f t="shared" si="622"/>
        <v>0</v>
      </c>
      <c r="M804" s="44">
        <f t="shared" si="622"/>
        <v>0</v>
      </c>
      <c r="N804" s="44">
        <f t="shared" si="622"/>
        <v>22409</v>
      </c>
      <c r="O804" s="44">
        <f t="shared" si="622"/>
        <v>0</v>
      </c>
      <c r="P804" s="44">
        <f t="shared" si="622"/>
        <v>0</v>
      </c>
      <c r="Q804" s="44">
        <f t="shared" si="622"/>
        <v>0</v>
      </c>
      <c r="R804" s="44">
        <f t="shared" si="622"/>
        <v>0</v>
      </c>
      <c r="S804" s="44">
        <f t="shared" si="622"/>
        <v>86263.459999999992</v>
      </c>
      <c r="T804" s="44">
        <f t="shared" si="622"/>
        <v>169471.78999999998</v>
      </c>
      <c r="U804" s="44">
        <f t="shared" si="622"/>
        <v>117744.82</v>
      </c>
      <c r="V804" s="44">
        <f t="shared" si="622"/>
        <v>246908.97999999998</v>
      </c>
      <c r="W804" s="44">
        <f t="shared" si="622"/>
        <v>83427.56</v>
      </c>
      <c r="X804" s="44">
        <f t="shared" si="622"/>
        <v>284567.79000000004</v>
      </c>
      <c r="Y804" s="44">
        <f t="shared" si="622"/>
        <v>245344.49000000002</v>
      </c>
      <c r="Z804" s="44">
        <f t="shared" si="622"/>
        <v>1256137.8900000001</v>
      </c>
      <c r="AA804" s="44">
        <f t="shared" si="622"/>
        <v>160862.10999999987</v>
      </c>
      <c r="AB804" s="45">
        <f t="shared" si="618"/>
        <v>0.8864769865913904</v>
      </c>
      <c r="AC804" s="47"/>
    </row>
    <row r="805" spans="1:29" s="39" customFormat="1" ht="15" customHeight="1" x14ac:dyDescent="0.3">
      <c r="A805" s="36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8"/>
    </row>
    <row r="806" spans="1:29" s="39" customFormat="1" ht="15" customHeight="1" x14ac:dyDescent="0.3">
      <c r="A806" s="36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8"/>
    </row>
    <row r="807" spans="1:29" s="39" customFormat="1" ht="15" customHeight="1" x14ac:dyDescent="0.35">
      <c r="A807" s="40" t="s">
        <v>53</v>
      </c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8"/>
    </row>
    <row r="808" spans="1:29" s="39" customFormat="1" ht="18" customHeight="1" x14ac:dyDescent="0.3">
      <c r="A808" s="41" t="s">
        <v>36</v>
      </c>
      <c r="B808" s="37">
        <f>[1]consoCURRENT!E20545</f>
        <v>0</v>
      </c>
      <c r="C808" s="37">
        <f>[1]consoCURRENT!F20545</f>
        <v>0</v>
      </c>
      <c r="D808" s="37">
        <f>[1]consoCURRENT!G20545</f>
        <v>0</v>
      </c>
      <c r="E808" s="37">
        <f>[1]consoCURRENT!H20545</f>
        <v>0</v>
      </c>
      <c r="F808" s="37">
        <f>[1]consoCURRENT!I20545</f>
        <v>0</v>
      </c>
      <c r="G808" s="37">
        <f>[1]consoCURRENT!J20545</f>
        <v>0</v>
      </c>
      <c r="H808" s="37">
        <f>[1]consoCURRENT!K20545</f>
        <v>0</v>
      </c>
      <c r="I808" s="37">
        <f>[1]consoCURRENT!L20545</f>
        <v>0</v>
      </c>
      <c r="J808" s="37">
        <f>[1]consoCURRENT!M20545</f>
        <v>0</v>
      </c>
      <c r="K808" s="37">
        <f>[1]consoCURRENT!N20545</f>
        <v>0</v>
      </c>
      <c r="L808" s="37">
        <f>[1]consoCURRENT!O20545</f>
        <v>0</v>
      </c>
      <c r="M808" s="37">
        <f>[1]consoCURRENT!P20545</f>
        <v>0</v>
      </c>
      <c r="N808" s="37">
        <f>[1]consoCURRENT!Q20545</f>
        <v>0</v>
      </c>
      <c r="O808" s="37">
        <f>[1]consoCURRENT!R20545</f>
        <v>0</v>
      </c>
      <c r="P808" s="37">
        <f>[1]consoCURRENT!S20545</f>
        <v>0</v>
      </c>
      <c r="Q808" s="37">
        <f>[1]consoCURRENT!T20545</f>
        <v>0</v>
      </c>
      <c r="R808" s="37">
        <f>[1]consoCURRENT!U20545</f>
        <v>0</v>
      </c>
      <c r="S808" s="37">
        <f>[1]consoCURRENT!V20545</f>
        <v>0</v>
      </c>
      <c r="T808" s="37">
        <f>[1]consoCURRENT!W20545</f>
        <v>0</v>
      </c>
      <c r="U808" s="37">
        <f>[1]consoCURRENT!X20545</f>
        <v>0</v>
      </c>
      <c r="V808" s="37">
        <f>[1]consoCURRENT!Y20545</f>
        <v>0</v>
      </c>
      <c r="W808" s="37">
        <f>[1]consoCURRENT!Z20545</f>
        <v>0</v>
      </c>
      <c r="X808" s="37">
        <f>[1]consoCURRENT!AA20545</f>
        <v>0</v>
      </c>
      <c r="Y808" s="37">
        <f>[1]consoCURRENT!AB20545</f>
        <v>0</v>
      </c>
      <c r="Z808" s="37">
        <f>SUM(M808:Y808)</f>
        <v>0</v>
      </c>
      <c r="AA808" s="37">
        <f>B808-Z808</f>
        <v>0</v>
      </c>
      <c r="AB808" s="42"/>
      <c r="AC808" s="38"/>
    </row>
    <row r="809" spans="1:29" s="39" customFormat="1" ht="18" customHeight="1" x14ac:dyDescent="0.3">
      <c r="A809" s="41" t="s">
        <v>37</v>
      </c>
      <c r="B809" s="37">
        <f>[1]consoCURRENT!E20657</f>
        <v>1956000</v>
      </c>
      <c r="C809" s="37">
        <f>[1]consoCURRENT!F20657</f>
        <v>0</v>
      </c>
      <c r="D809" s="37">
        <f>[1]consoCURRENT!G20657</f>
        <v>0</v>
      </c>
      <c r="E809" s="37">
        <f>[1]consoCURRENT!H20657</f>
        <v>271066.36</v>
      </c>
      <c r="F809" s="37">
        <f>[1]consoCURRENT!I20657</f>
        <v>779129.48</v>
      </c>
      <c r="G809" s="37">
        <f>[1]consoCURRENT!J20657</f>
        <v>566142.75</v>
      </c>
      <c r="H809" s="37">
        <f>[1]consoCURRENT!K20657</f>
        <v>331592.64</v>
      </c>
      <c r="I809" s="37">
        <f>[1]consoCURRENT!L20657</f>
        <v>0</v>
      </c>
      <c r="J809" s="37">
        <f>[1]consoCURRENT!M20657</f>
        <v>0</v>
      </c>
      <c r="K809" s="37">
        <f>[1]consoCURRENT!N20657</f>
        <v>0</v>
      </c>
      <c r="L809" s="37">
        <f>[1]consoCURRENT!O20657</f>
        <v>0</v>
      </c>
      <c r="M809" s="37">
        <f>[1]consoCURRENT!P20657</f>
        <v>0</v>
      </c>
      <c r="N809" s="37">
        <f>[1]consoCURRENT!Q20657</f>
        <v>23059.010000000002</v>
      </c>
      <c r="O809" s="37">
        <f>[1]consoCURRENT!R20657</f>
        <v>92038.51</v>
      </c>
      <c r="P809" s="37">
        <f>[1]consoCURRENT!S20657</f>
        <v>155968.84</v>
      </c>
      <c r="Q809" s="37">
        <f>[1]consoCURRENT!T20657</f>
        <v>129824.32000000001</v>
      </c>
      <c r="R809" s="37">
        <f>[1]consoCURRENT!U20657</f>
        <v>111427.9</v>
      </c>
      <c r="S809" s="37">
        <f>[1]consoCURRENT!V20657</f>
        <v>537877.26</v>
      </c>
      <c r="T809" s="37">
        <f>[1]consoCURRENT!W20657</f>
        <v>49846.020000000004</v>
      </c>
      <c r="U809" s="37">
        <f>[1]consoCURRENT!X20657</f>
        <v>473622.67</v>
      </c>
      <c r="V809" s="37">
        <f>[1]consoCURRENT!Y20657</f>
        <v>42674.06</v>
      </c>
      <c r="W809" s="37">
        <f>[1]consoCURRENT!Z20657</f>
        <v>34744.839999999997</v>
      </c>
      <c r="X809" s="37">
        <f>[1]consoCURRENT!AA20657</f>
        <v>136477.97999999998</v>
      </c>
      <c r="Y809" s="37">
        <f>[1]consoCURRENT!AB20657</f>
        <v>160369.82</v>
      </c>
      <c r="Z809" s="37">
        <f t="shared" ref="Z809:Z811" si="623">SUM(M809:Y809)</f>
        <v>1947931.23</v>
      </c>
      <c r="AA809" s="37">
        <f t="shared" ref="AA809:AA811" si="624">B809-Z809</f>
        <v>8068.7700000000186</v>
      </c>
      <c r="AB809" s="42">
        <f t="shared" ref="AB809:AB814" si="625">Z809/B809</f>
        <v>0.99587486196319019</v>
      </c>
      <c r="AC809" s="38"/>
    </row>
    <row r="810" spans="1:29" s="39" customFormat="1" ht="18" customHeight="1" x14ac:dyDescent="0.3">
      <c r="A810" s="41" t="s">
        <v>38</v>
      </c>
      <c r="B810" s="37">
        <f>[1]consoCURRENT!E20663</f>
        <v>0</v>
      </c>
      <c r="C810" s="37">
        <f>[1]consoCURRENT!F20663</f>
        <v>0</v>
      </c>
      <c r="D810" s="37">
        <f>[1]consoCURRENT!G20663</f>
        <v>0</v>
      </c>
      <c r="E810" s="37">
        <f>[1]consoCURRENT!H20663</f>
        <v>0</v>
      </c>
      <c r="F810" s="37">
        <f>[1]consoCURRENT!I20663</f>
        <v>0</v>
      </c>
      <c r="G810" s="37">
        <f>[1]consoCURRENT!J20663</f>
        <v>0</v>
      </c>
      <c r="H810" s="37">
        <f>[1]consoCURRENT!K20663</f>
        <v>0</v>
      </c>
      <c r="I810" s="37">
        <f>[1]consoCURRENT!L20663</f>
        <v>0</v>
      </c>
      <c r="J810" s="37">
        <f>[1]consoCURRENT!M20663</f>
        <v>0</v>
      </c>
      <c r="K810" s="37">
        <f>[1]consoCURRENT!N20663</f>
        <v>0</v>
      </c>
      <c r="L810" s="37">
        <f>[1]consoCURRENT!O20663</f>
        <v>0</v>
      </c>
      <c r="M810" s="37">
        <f>[1]consoCURRENT!P20663</f>
        <v>0</v>
      </c>
      <c r="N810" s="37">
        <f>[1]consoCURRENT!Q20663</f>
        <v>0</v>
      </c>
      <c r="O810" s="37">
        <f>[1]consoCURRENT!R20663</f>
        <v>0</v>
      </c>
      <c r="P810" s="37">
        <f>[1]consoCURRENT!S20663</f>
        <v>0</v>
      </c>
      <c r="Q810" s="37">
        <f>[1]consoCURRENT!T20663</f>
        <v>0</v>
      </c>
      <c r="R810" s="37">
        <f>[1]consoCURRENT!U20663</f>
        <v>0</v>
      </c>
      <c r="S810" s="37">
        <f>[1]consoCURRENT!V20663</f>
        <v>0</v>
      </c>
      <c r="T810" s="37">
        <f>[1]consoCURRENT!W20663</f>
        <v>0</v>
      </c>
      <c r="U810" s="37">
        <f>[1]consoCURRENT!X20663</f>
        <v>0</v>
      </c>
      <c r="V810" s="37">
        <f>[1]consoCURRENT!Y20663</f>
        <v>0</v>
      </c>
      <c r="W810" s="37">
        <f>[1]consoCURRENT!Z20663</f>
        <v>0</v>
      </c>
      <c r="X810" s="37">
        <f>[1]consoCURRENT!AA20663</f>
        <v>0</v>
      </c>
      <c r="Y810" s="37">
        <f>[1]consoCURRENT!AB20663</f>
        <v>0</v>
      </c>
      <c r="Z810" s="37">
        <f t="shared" si="623"/>
        <v>0</v>
      </c>
      <c r="AA810" s="37">
        <f t="shared" si="624"/>
        <v>0</v>
      </c>
      <c r="AB810" s="42"/>
      <c r="AC810" s="38"/>
    </row>
    <row r="811" spans="1:29" s="39" customFormat="1" ht="18" customHeight="1" x14ac:dyDescent="0.3">
      <c r="A811" s="41" t="s">
        <v>39</v>
      </c>
      <c r="B811" s="37">
        <f>[1]consoCURRENT!E20692</f>
        <v>0</v>
      </c>
      <c r="C811" s="37">
        <f>[1]consoCURRENT!F20692</f>
        <v>0</v>
      </c>
      <c r="D811" s="37">
        <f>[1]consoCURRENT!G20692</f>
        <v>0</v>
      </c>
      <c r="E811" s="37">
        <f>[1]consoCURRENT!H20692</f>
        <v>0</v>
      </c>
      <c r="F811" s="37">
        <f>[1]consoCURRENT!I20692</f>
        <v>0</v>
      </c>
      <c r="G811" s="37">
        <f>[1]consoCURRENT!J20692</f>
        <v>0</v>
      </c>
      <c r="H811" s="37">
        <f>[1]consoCURRENT!K20692</f>
        <v>0</v>
      </c>
      <c r="I811" s="37">
        <f>[1]consoCURRENT!L20692</f>
        <v>0</v>
      </c>
      <c r="J811" s="37">
        <f>[1]consoCURRENT!M20692</f>
        <v>0</v>
      </c>
      <c r="K811" s="37">
        <f>[1]consoCURRENT!N20692</f>
        <v>0</v>
      </c>
      <c r="L811" s="37">
        <f>[1]consoCURRENT!O20692</f>
        <v>0</v>
      </c>
      <c r="M811" s="37">
        <f>[1]consoCURRENT!P20692</f>
        <v>0</v>
      </c>
      <c r="N811" s="37">
        <f>[1]consoCURRENT!Q20692</f>
        <v>0</v>
      </c>
      <c r="O811" s="37">
        <f>[1]consoCURRENT!R20692</f>
        <v>0</v>
      </c>
      <c r="P811" s="37">
        <f>[1]consoCURRENT!S20692</f>
        <v>0</v>
      </c>
      <c r="Q811" s="37">
        <f>[1]consoCURRENT!T20692</f>
        <v>0</v>
      </c>
      <c r="R811" s="37">
        <f>[1]consoCURRENT!U20692</f>
        <v>0</v>
      </c>
      <c r="S811" s="37">
        <f>[1]consoCURRENT!V20692</f>
        <v>0</v>
      </c>
      <c r="T811" s="37">
        <f>[1]consoCURRENT!W20692</f>
        <v>0</v>
      </c>
      <c r="U811" s="37">
        <f>[1]consoCURRENT!X20692</f>
        <v>0</v>
      </c>
      <c r="V811" s="37">
        <f>[1]consoCURRENT!Y20692</f>
        <v>0</v>
      </c>
      <c r="W811" s="37">
        <f>[1]consoCURRENT!Z20692</f>
        <v>0</v>
      </c>
      <c r="X811" s="37">
        <f>[1]consoCURRENT!AA20692</f>
        <v>0</v>
      </c>
      <c r="Y811" s="37">
        <f>[1]consoCURRENT!AB20692</f>
        <v>0</v>
      </c>
      <c r="Z811" s="37">
        <f t="shared" si="623"/>
        <v>0</v>
      </c>
      <c r="AA811" s="37">
        <f t="shared" si="624"/>
        <v>0</v>
      </c>
      <c r="AB811" s="42"/>
      <c r="AC811" s="38"/>
    </row>
    <row r="812" spans="1:29" s="39" customFormat="1" ht="18" customHeight="1" x14ac:dyDescent="0.3">
      <c r="A812" s="43" t="s">
        <v>40</v>
      </c>
      <c r="B812" s="44">
        <f>SUM(B808:B811)</f>
        <v>1956000</v>
      </c>
      <c r="C812" s="44">
        <f t="shared" ref="C812:AA812" si="626">SUM(C808:C811)</f>
        <v>0</v>
      </c>
      <c r="D812" s="44">
        <f t="shared" si="626"/>
        <v>0</v>
      </c>
      <c r="E812" s="44">
        <f t="shared" si="626"/>
        <v>271066.36</v>
      </c>
      <c r="F812" s="44">
        <f t="shared" si="626"/>
        <v>779129.48</v>
      </c>
      <c r="G812" s="44">
        <f t="shared" si="626"/>
        <v>566142.75</v>
      </c>
      <c r="H812" s="44">
        <f t="shared" si="626"/>
        <v>331592.64</v>
      </c>
      <c r="I812" s="44">
        <f t="shared" si="626"/>
        <v>0</v>
      </c>
      <c r="J812" s="44">
        <f t="shared" si="626"/>
        <v>0</v>
      </c>
      <c r="K812" s="44">
        <f t="shared" si="626"/>
        <v>0</v>
      </c>
      <c r="L812" s="44">
        <f t="shared" si="626"/>
        <v>0</v>
      </c>
      <c r="M812" s="44">
        <f t="shared" si="626"/>
        <v>0</v>
      </c>
      <c r="N812" s="44">
        <f t="shared" si="626"/>
        <v>23059.010000000002</v>
      </c>
      <c r="O812" s="44">
        <f t="shared" si="626"/>
        <v>92038.51</v>
      </c>
      <c r="P812" s="44">
        <f t="shared" si="626"/>
        <v>155968.84</v>
      </c>
      <c r="Q812" s="44">
        <f t="shared" si="626"/>
        <v>129824.32000000001</v>
      </c>
      <c r="R812" s="44">
        <f t="shared" si="626"/>
        <v>111427.9</v>
      </c>
      <c r="S812" s="44">
        <f t="shared" si="626"/>
        <v>537877.26</v>
      </c>
      <c r="T812" s="44">
        <f t="shared" si="626"/>
        <v>49846.020000000004</v>
      </c>
      <c r="U812" s="44">
        <f t="shared" si="626"/>
        <v>473622.67</v>
      </c>
      <c r="V812" s="44">
        <f t="shared" si="626"/>
        <v>42674.06</v>
      </c>
      <c r="W812" s="44">
        <f t="shared" si="626"/>
        <v>34744.839999999997</v>
      </c>
      <c r="X812" s="44">
        <f t="shared" si="626"/>
        <v>136477.97999999998</v>
      </c>
      <c r="Y812" s="44">
        <f t="shared" si="626"/>
        <v>160369.82</v>
      </c>
      <c r="Z812" s="44">
        <f t="shared" si="626"/>
        <v>1947931.23</v>
      </c>
      <c r="AA812" s="44">
        <f t="shared" si="626"/>
        <v>8068.7700000000186</v>
      </c>
      <c r="AB812" s="45">
        <f t="shared" si="625"/>
        <v>0.99587486196319019</v>
      </c>
      <c r="AC812" s="38"/>
    </row>
    <row r="813" spans="1:29" s="39" customFormat="1" ht="18" customHeight="1" x14ac:dyDescent="0.3">
      <c r="A813" s="46" t="s">
        <v>41</v>
      </c>
      <c r="B813" s="37">
        <f>[1]consoCURRENT!E20696</f>
        <v>0</v>
      </c>
      <c r="C813" s="37">
        <f>[1]consoCURRENT!F20696</f>
        <v>0</v>
      </c>
      <c r="D813" s="37">
        <f>[1]consoCURRENT!G20696</f>
        <v>0</v>
      </c>
      <c r="E813" s="37">
        <f>[1]consoCURRENT!H20696</f>
        <v>0</v>
      </c>
      <c r="F813" s="37">
        <f>[1]consoCURRENT!I20696</f>
        <v>0</v>
      </c>
      <c r="G813" s="37">
        <f>[1]consoCURRENT!J20696</f>
        <v>0</v>
      </c>
      <c r="H813" s="37">
        <f>[1]consoCURRENT!K20696</f>
        <v>0</v>
      </c>
      <c r="I813" s="37">
        <f>[1]consoCURRENT!L20696</f>
        <v>0</v>
      </c>
      <c r="J813" s="37">
        <f>[1]consoCURRENT!M20696</f>
        <v>0</v>
      </c>
      <c r="K813" s="37">
        <f>[1]consoCURRENT!N20696</f>
        <v>0</v>
      </c>
      <c r="L813" s="37">
        <f>[1]consoCURRENT!O20696</f>
        <v>0</v>
      </c>
      <c r="M813" s="37">
        <f>[1]consoCURRENT!P20696</f>
        <v>0</v>
      </c>
      <c r="N813" s="37">
        <f>[1]consoCURRENT!Q20696</f>
        <v>0</v>
      </c>
      <c r="O813" s="37">
        <f>[1]consoCURRENT!R20696</f>
        <v>0</v>
      </c>
      <c r="P813" s="37">
        <f>[1]consoCURRENT!S20696</f>
        <v>0</v>
      </c>
      <c r="Q813" s="37">
        <f>[1]consoCURRENT!T20696</f>
        <v>0</v>
      </c>
      <c r="R813" s="37">
        <f>[1]consoCURRENT!U20696</f>
        <v>0</v>
      </c>
      <c r="S813" s="37">
        <f>[1]consoCURRENT!V20696</f>
        <v>0</v>
      </c>
      <c r="T813" s="37">
        <f>[1]consoCURRENT!W20696</f>
        <v>0</v>
      </c>
      <c r="U813" s="37">
        <f>[1]consoCURRENT!X20696</f>
        <v>0</v>
      </c>
      <c r="V813" s="37">
        <f>[1]consoCURRENT!Y20696</f>
        <v>0</v>
      </c>
      <c r="W813" s="37">
        <f>[1]consoCURRENT!Z20696</f>
        <v>0</v>
      </c>
      <c r="X813" s="37">
        <f>[1]consoCURRENT!AA20696</f>
        <v>0</v>
      </c>
      <c r="Y813" s="37">
        <f>[1]consoCURRENT!AB20696</f>
        <v>0</v>
      </c>
      <c r="Z813" s="37">
        <f t="shared" ref="Z813" si="627">SUM(M813:Y813)</f>
        <v>0</v>
      </c>
      <c r="AA813" s="37">
        <f t="shared" ref="AA813" si="628">B813-Z813</f>
        <v>0</v>
      </c>
      <c r="AB813" s="42"/>
      <c r="AC813" s="38"/>
    </row>
    <row r="814" spans="1:29" s="39" customFormat="1" ht="18" customHeight="1" x14ac:dyDescent="0.3">
      <c r="A814" s="43" t="s">
        <v>42</v>
      </c>
      <c r="B814" s="44">
        <f>B813+B812</f>
        <v>1956000</v>
      </c>
      <c r="C814" s="44">
        <f t="shared" ref="C814:AA814" si="629">C813+C812</f>
        <v>0</v>
      </c>
      <c r="D814" s="44">
        <f t="shared" si="629"/>
        <v>0</v>
      </c>
      <c r="E814" s="44">
        <f t="shared" si="629"/>
        <v>271066.36</v>
      </c>
      <c r="F814" s="44">
        <f t="shared" si="629"/>
        <v>779129.48</v>
      </c>
      <c r="G814" s="44">
        <f t="shared" si="629"/>
        <v>566142.75</v>
      </c>
      <c r="H814" s="44">
        <f t="shared" si="629"/>
        <v>331592.64</v>
      </c>
      <c r="I814" s="44">
        <f t="shared" si="629"/>
        <v>0</v>
      </c>
      <c r="J814" s="44">
        <f t="shared" si="629"/>
        <v>0</v>
      </c>
      <c r="K814" s="44">
        <f t="shared" si="629"/>
        <v>0</v>
      </c>
      <c r="L814" s="44">
        <f t="shared" si="629"/>
        <v>0</v>
      </c>
      <c r="M814" s="44">
        <f t="shared" si="629"/>
        <v>0</v>
      </c>
      <c r="N814" s="44">
        <f t="shared" si="629"/>
        <v>23059.010000000002</v>
      </c>
      <c r="O814" s="44">
        <f t="shared" si="629"/>
        <v>92038.51</v>
      </c>
      <c r="P814" s="44">
        <f t="shared" si="629"/>
        <v>155968.84</v>
      </c>
      <c r="Q814" s="44">
        <f t="shared" si="629"/>
        <v>129824.32000000001</v>
      </c>
      <c r="R814" s="44">
        <f t="shared" si="629"/>
        <v>111427.9</v>
      </c>
      <c r="S814" s="44">
        <f t="shared" si="629"/>
        <v>537877.26</v>
      </c>
      <c r="T814" s="44">
        <f t="shared" si="629"/>
        <v>49846.020000000004</v>
      </c>
      <c r="U814" s="44">
        <f t="shared" si="629"/>
        <v>473622.67</v>
      </c>
      <c r="V814" s="44">
        <f t="shared" si="629"/>
        <v>42674.06</v>
      </c>
      <c r="W814" s="44">
        <f t="shared" si="629"/>
        <v>34744.839999999997</v>
      </c>
      <c r="X814" s="44">
        <f t="shared" si="629"/>
        <v>136477.97999999998</v>
      </c>
      <c r="Y814" s="44">
        <f t="shared" si="629"/>
        <v>160369.82</v>
      </c>
      <c r="Z814" s="44">
        <f t="shared" si="629"/>
        <v>1947931.23</v>
      </c>
      <c r="AA814" s="44">
        <f t="shared" si="629"/>
        <v>8068.7700000000186</v>
      </c>
      <c r="AB814" s="45">
        <f t="shared" si="625"/>
        <v>0.99587486196319019</v>
      </c>
      <c r="AC814" s="47"/>
    </row>
    <row r="815" spans="1:29" s="39" customFormat="1" ht="15" customHeight="1" x14ac:dyDescent="0.3">
      <c r="A815" s="36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8"/>
    </row>
    <row r="816" spans="1:29" s="39" customFormat="1" ht="15" customHeight="1" x14ac:dyDescent="0.3">
      <c r="A816" s="36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8"/>
    </row>
    <row r="817" spans="1:29" s="39" customFormat="1" ht="15" customHeight="1" x14ac:dyDescent="0.35">
      <c r="A817" s="40" t="s">
        <v>54</v>
      </c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8"/>
    </row>
    <row r="818" spans="1:29" s="39" customFormat="1" ht="18" customHeight="1" x14ac:dyDescent="0.3">
      <c r="A818" s="41" t="s">
        <v>36</v>
      </c>
      <c r="B818" s="37">
        <f>[1]consoCURRENT!E20756</f>
        <v>0</v>
      </c>
      <c r="C818" s="37">
        <f>[1]consoCURRENT!F20756</f>
        <v>0</v>
      </c>
      <c r="D818" s="37">
        <f>[1]consoCURRENT!G20756</f>
        <v>0</v>
      </c>
      <c r="E818" s="37">
        <f>[1]consoCURRENT!H20756</f>
        <v>0</v>
      </c>
      <c r="F818" s="37">
        <f>[1]consoCURRENT!I20756</f>
        <v>0</v>
      </c>
      <c r="G818" s="37">
        <f>[1]consoCURRENT!J20756</f>
        <v>0</v>
      </c>
      <c r="H818" s="37">
        <f>[1]consoCURRENT!K20756</f>
        <v>0</v>
      </c>
      <c r="I818" s="37">
        <f>[1]consoCURRENT!L20756</f>
        <v>0</v>
      </c>
      <c r="J818" s="37">
        <f>[1]consoCURRENT!M20756</f>
        <v>0</v>
      </c>
      <c r="K818" s="37">
        <f>[1]consoCURRENT!N20756</f>
        <v>0</v>
      </c>
      <c r="L818" s="37">
        <f>[1]consoCURRENT!O20756</f>
        <v>0</v>
      </c>
      <c r="M818" s="37">
        <f>[1]consoCURRENT!P20756</f>
        <v>0</v>
      </c>
      <c r="N818" s="37">
        <f>[1]consoCURRENT!Q20756</f>
        <v>0</v>
      </c>
      <c r="O818" s="37">
        <f>[1]consoCURRENT!R20756</f>
        <v>0</v>
      </c>
      <c r="P818" s="37">
        <f>[1]consoCURRENT!S20756</f>
        <v>0</v>
      </c>
      <c r="Q818" s="37">
        <f>[1]consoCURRENT!T20756</f>
        <v>0</v>
      </c>
      <c r="R818" s="37">
        <f>[1]consoCURRENT!U20756</f>
        <v>0</v>
      </c>
      <c r="S818" s="37">
        <f>[1]consoCURRENT!V20756</f>
        <v>0</v>
      </c>
      <c r="T818" s="37">
        <f>[1]consoCURRENT!W20756</f>
        <v>0</v>
      </c>
      <c r="U818" s="37">
        <f>[1]consoCURRENT!X20756</f>
        <v>0</v>
      </c>
      <c r="V818" s="37">
        <f>[1]consoCURRENT!Y20756</f>
        <v>0</v>
      </c>
      <c r="W818" s="37">
        <f>[1]consoCURRENT!Z20756</f>
        <v>0</v>
      </c>
      <c r="X818" s="37">
        <f>[1]consoCURRENT!AA20756</f>
        <v>0</v>
      </c>
      <c r="Y818" s="37">
        <f>[1]consoCURRENT!AB20756</f>
        <v>0</v>
      </c>
      <c r="Z818" s="37">
        <f>SUM(M818:Y818)</f>
        <v>0</v>
      </c>
      <c r="AA818" s="37">
        <f>B818-Z818</f>
        <v>0</v>
      </c>
      <c r="AB818" s="42"/>
      <c r="AC818" s="38"/>
    </row>
    <row r="819" spans="1:29" s="39" customFormat="1" ht="18" customHeight="1" x14ac:dyDescent="0.3">
      <c r="A819" s="41" t="s">
        <v>37</v>
      </c>
      <c r="B819" s="37">
        <f>[1]consoCURRENT!E20868</f>
        <v>1002000</v>
      </c>
      <c r="C819" s="37">
        <f>[1]consoCURRENT!F20868</f>
        <v>0</v>
      </c>
      <c r="D819" s="37">
        <f>[1]consoCURRENT!G20868</f>
        <v>0</v>
      </c>
      <c r="E819" s="37">
        <f>[1]consoCURRENT!H20868</f>
        <v>156496.58000000002</v>
      </c>
      <c r="F819" s="37">
        <f>[1]consoCURRENT!I20868</f>
        <v>212706.66</v>
      </c>
      <c r="G819" s="37">
        <f>[1]consoCURRENT!J20868</f>
        <v>231658.28999999998</v>
      </c>
      <c r="H819" s="37">
        <f>[1]consoCURRENT!K20868</f>
        <v>343534.17000000004</v>
      </c>
      <c r="I819" s="37">
        <f>[1]consoCURRENT!L20868</f>
        <v>0</v>
      </c>
      <c r="J819" s="37">
        <f>[1]consoCURRENT!M20868</f>
        <v>0</v>
      </c>
      <c r="K819" s="37">
        <f>[1]consoCURRENT!N20868</f>
        <v>0</v>
      </c>
      <c r="L819" s="37">
        <f>[1]consoCURRENT!O20868</f>
        <v>0</v>
      </c>
      <c r="M819" s="37">
        <f>[1]consoCURRENT!P20868</f>
        <v>0</v>
      </c>
      <c r="N819" s="37">
        <f>[1]consoCURRENT!Q20868</f>
        <v>0</v>
      </c>
      <c r="O819" s="37">
        <f>[1]consoCURRENT!R20868</f>
        <v>97444.41</v>
      </c>
      <c r="P819" s="37">
        <f>[1]consoCURRENT!S20868</f>
        <v>59052.17</v>
      </c>
      <c r="Q819" s="37">
        <f>[1]consoCURRENT!T20868</f>
        <v>49897.09</v>
      </c>
      <c r="R819" s="37">
        <f>[1]consoCURRENT!U20868</f>
        <v>74748.14</v>
      </c>
      <c r="S819" s="37">
        <f>[1]consoCURRENT!V20868</f>
        <v>88061.43</v>
      </c>
      <c r="T819" s="37">
        <f>[1]consoCURRENT!W20868</f>
        <v>69382.459999999992</v>
      </c>
      <c r="U819" s="37">
        <f>[1]consoCURRENT!X20868</f>
        <v>119583.23999999999</v>
      </c>
      <c r="V819" s="37">
        <f>[1]consoCURRENT!Y20868</f>
        <v>42692.59</v>
      </c>
      <c r="W819" s="37">
        <f>[1]consoCURRENT!Z20868</f>
        <v>126793.89</v>
      </c>
      <c r="X819" s="37">
        <f>[1]consoCURRENT!AA20868</f>
        <v>189900.28000000006</v>
      </c>
      <c r="Y819" s="37">
        <f>[1]consoCURRENT!AB20868</f>
        <v>26840</v>
      </c>
      <c r="Z819" s="37">
        <f t="shared" ref="Z819:Z821" si="630">SUM(M819:Y819)</f>
        <v>944395.7</v>
      </c>
      <c r="AA819" s="37">
        <f t="shared" ref="AA819:AA821" si="631">B819-Z819</f>
        <v>57604.300000000047</v>
      </c>
      <c r="AB819" s="42">
        <f t="shared" ref="AB819:AB824" si="632">Z819/B819</f>
        <v>0.94251067864271454</v>
      </c>
      <c r="AC819" s="38"/>
    </row>
    <row r="820" spans="1:29" s="39" customFormat="1" ht="18" customHeight="1" x14ac:dyDescent="0.3">
      <c r="A820" s="41" t="s">
        <v>38</v>
      </c>
      <c r="B820" s="37">
        <f>[1]consoCURRENT!E20874</f>
        <v>0</v>
      </c>
      <c r="C820" s="37">
        <f>[1]consoCURRENT!F20874</f>
        <v>0</v>
      </c>
      <c r="D820" s="37">
        <f>[1]consoCURRENT!G20874</f>
        <v>0</v>
      </c>
      <c r="E820" s="37">
        <f>[1]consoCURRENT!H20874</f>
        <v>0</v>
      </c>
      <c r="F820" s="37">
        <f>[1]consoCURRENT!I20874</f>
        <v>0</v>
      </c>
      <c r="G820" s="37">
        <f>[1]consoCURRENT!J20874</f>
        <v>0</v>
      </c>
      <c r="H820" s="37">
        <f>[1]consoCURRENT!K20874</f>
        <v>0</v>
      </c>
      <c r="I820" s="37">
        <f>[1]consoCURRENT!L20874</f>
        <v>0</v>
      </c>
      <c r="J820" s="37">
        <f>[1]consoCURRENT!M20874</f>
        <v>0</v>
      </c>
      <c r="K820" s="37">
        <f>[1]consoCURRENT!N20874</f>
        <v>0</v>
      </c>
      <c r="L820" s="37">
        <f>[1]consoCURRENT!O20874</f>
        <v>0</v>
      </c>
      <c r="M820" s="37">
        <f>[1]consoCURRENT!P20874</f>
        <v>0</v>
      </c>
      <c r="N820" s="37">
        <f>[1]consoCURRENT!Q20874</f>
        <v>0</v>
      </c>
      <c r="O820" s="37">
        <f>[1]consoCURRENT!R20874</f>
        <v>0</v>
      </c>
      <c r="P820" s="37">
        <f>[1]consoCURRENT!S20874</f>
        <v>0</v>
      </c>
      <c r="Q820" s="37">
        <f>[1]consoCURRENT!T20874</f>
        <v>0</v>
      </c>
      <c r="R820" s="37">
        <f>[1]consoCURRENT!U20874</f>
        <v>0</v>
      </c>
      <c r="S820" s="37">
        <f>[1]consoCURRENT!V20874</f>
        <v>0</v>
      </c>
      <c r="T820" s="37">
        <f>[1]consoCURRENT!W20874</f>
        <v>0</v>
      </c>
      <c r="U820" s="37">
        <f>[1]consoCURRENT!X20874</f>
        <v>0</v>
      </c>
      <c r="V820" s="37">
        <f>[1]consoCURRENT!Y20874</f>
        <v>0</v>
      </c>
      <c r="W820" s="37">
        <f>[1]consoCURRENT!Z20874</f>
        <v>0</v>
      </c>
      <c r="X820" s="37">
        <f>[1]consoCURRENT!AA20874</f>
        <v>0</v>
      </c>
      <c r="Y820" s="37">
        <f>[1]consoCURRENT!AB20874</f>
        <v>0</v>
      </c>
      <c r="Z820" s="37">
        <f t="shared" si="630"/>
        <v>0</v>
      </c>
      <c r="AA820" s="37">
        <f t="shared" si="631"/>
        <v>0</v>
      </c>
      <c r="AB820" s="42"/>
      <c r="AC820" s="38"/>
    </row>
    <row r="821" spans="1:29" s="39" customFormat="1" ht="18" customHeight="1" x14ac:dyDescent="0.3">
      <c r="A821" s="41" t="s">
        <v>39</v>
      </c>
      <c r="B821" s="37">
        <f>[1]consoCURRENT!E20903</f>
        <v>0</v>
      </c>
      <c r="C821" s="37">
        <f>[1]consoCURRENT!F20903</f>
        <v>0</v>
      </c>
      <c r="D821" s="37">
        <f>[1]consoCURRENT!G20903</f>
        <v>0</v>
      </c>
      <c r="E821" s="37">
        <f>[1]consoCURRENT!H20903</f>
        <v>0</v>
      </c>
      <c r="F821" s="37">
        <f>[1]consoCURRENT!I20903</f>
        <v>0</v>
      </c>
      <c r="G821" s="37">
        <f>[1]consoCURRENT!J20903</f>
        <v>0</v>
      </c>
      <c r="H821" s="37">
        <f>[1]consoCURRENT!K20903</f>
        <v>0</v>
      </c>
      <c r="I821" s="37">
        <f>[1]consoCURRENT!L20903</f>
        <v>0</v>
      </c>
      <c r="J821" s="37">
        <f>[1]consoCURRENT!M20903</f>
        <v>0</v>
      </c>
      <c r="K821" s="37">
        <f>[1]consoCURRENT!N20903</f>
        <v>0</v>
      </c>
      <c r="L821" s="37">
        <f>[1]consoCURRENT!O20903</f>
        <v>0</v>
      </c>
      <c r="M821" s="37">
        <f>[1]consoCURRENT!P20903</f>
        <v>0</v>
      </c>
      <c r="N821" s="37">
        <f>[1]consoCURRENT!Q20903</f>
        <v>0</v>
      </c>
      <c r="O821" s="37">
        <f>[1]consoCURRENT!R20903</f>
        <v>0</v>
      </c>
      <c r="P821" s="37">
        <f>[1]consoCURRENT!S20903</f>
        <v>0</v>
      </c>
      <c r="Q821" s="37">
        <f>[1]consoCURRENT!T20903</f>
        <v>0</v>
      </c>
      <c r="R821" s="37">
        <f>[1]consoCURRENT!U20903</f>
        <v>0</v>
      </c>
      <c r="S821" s="37">
        <f>[1]consoCURRENT!V20903</f>
        <v>0</v>
      </c>
      <c r="T821" s="37">
        <f>[1]consoCURRENT!W20903</f>
        <v>0</v>
      </c>
      <c r="U821" s="37">
        <f>[1]consoCURRENT!X20903</f>
        <v>0</v>
      </c>
      <c r="V821" s="37">
        <f>[1]consoCURRENT!Y20903</f>
        <v>0</v>
      </c>
      <c r="W821" s="37">
        <f>[1]consoCURRENT!Z20903</f>
        <v>0</v>
      </c>
      <c r="X821" s="37">
        <f>[1]consoCURRENT!AA20903</f>
        <v>0</v>
      </c>
      <c r="Y821" s="37">
        <f>[1]consoCURRENT!AB20903</f>
        <v>0</v>
      </c>
      <c r="Z821" s="37">
        <f t="shared" si="630"/>
        <v>0</v>
      </c>
      <c r="AA821" s="37">
        <f t="shared" si="631"/>
        <v>0</v>
      </c>
      <c r="AB821" s="42"/>
      <c r="AC821" s="38"/>
    </row>
    <row r="822" spans="1:29" s="39" customFormat="1" ht="18" customHeight="1" x14ac:dyDescent="0.3">
      <c r="A822" s="43" t="s">
        <v>40</v>
      </c>
      <c r="B822" s="44">
        <f>SUM(B818:B821)</f>
        <v>1002000</v>
      </c>
      <c r="C822" s="44">
        <f t="shared" ref="C822:AA822" si="633">SUM(C818:C821)</f>
        <v>0</v>
      </c>
      <c r="D822" s="44">
        <f t="shared" si="633"/>
        <v>0</v>
      </c>
      <c r="E822" s="44">
        <f t="shared" si="633"/>
        <v>156496.58000000002</v>
      </c>
      <c r="F822" s="44">
        <f t="shared" si="633"/>
        <v>212706.66</v>
      </c>
      <c r="G822" s="44">
        <f t="shared" si="633"/>
        <v>231658.28999999998</v>
      </c>
      <c r="H822" s="44">
        <f t="shared" si="633"/>
        <v>343534.17000000004</v>
      </c>
      <c r="I822" s="44">
        <f t="shared" si="633"/>
        <v>0</v>
      </c>
      <c r="J822" s="44">
        <f t="shared" si="633"/>
        <v>0</v>
      </c>
      <c r="K822" s="44">
        <f t="shared" si="633"/>
        <v>0</v>
      </c>
      <c r="L822" s="44">
        <f t="shared" si="633"/>
        <v>0</v>
      </c>
      <c r="M822" s="44">
        <f t="shared" si="633"/>
        <v>0</v>
      </c>
      <c r="N822" s="44">
        <f t="shared" si="633"/>
        <v>0</v>
      </c>
      <c r="O822" s="44">
        <f t="shared" si="633"/>
        <v>97444.41</v>
      </c>
      <c r="P822" s="44">
        <f t="shared" si="633"/>
        <v>59052.17</v>
      </c>
      <c r="Q822" s="44">
        <f t="shared" si="633"/>
        <v>49897.09</v>
      </c>
      <c r="R822" s="44">
        <f t="shared" si="633"/>
        <v>74748.14</v>
      </c>
      <c r="S822" s="44">
        <f t="shared" si="633"/>
        <v>88061.43</v>
      </c>
      <c r="T822" s="44">
        <f t="shared" si="633"/>
        <v>69382.459999999992</v>
      </c>
      <c r="U822" s="44">
        <f t="shared" si="633"/>
        <v>119583.23999999999</v>
      </c>
      <c r="V822" s="44">
        <f t="shared" si="633"/>
        <v>42692.59</v>
      </c>
      <c r="W822" s="44">
        <f t="shared" si="633"/>
        <v>126793.89</v>
      </c>
      <c r="X822" s="44">
        <f t="shared" si="633"/>
        <v>189900.28000000006</v>
      </c>
      <c r="Y822" s="44">
        <f t="shared" si="633"/>
        <v>26840</v>
      </c>
      <c r="Z822" s="44">
        <f t="shared" si="633"/>
        <v>944395.7</v>
      </c>
      <c r="AA822" s="44">
        <f t="shared" si="633"/>
        <v>57604.300000000047</v>
      </c>
      <c r="AB822" s="45">
        <f t="shared" si="632"/>
        <v>0.94251067864271454</v>
      </c>
      <c r="AC822" s="38"/>
    </row>
    <row r="823" spans="1:29" s="39" customFormat="1" ht="18" customHeight="1" x14ac:dyDescent="0.3">
      <c r="A823" s="46" t="s">
        <v>41</v>
      </c>
      <c r="B823" s="37">
        <f>[1]consoCURRENT!E20907</f>
        <v>0</v>
      </c>
      <c r="C823" s="37">
        <f>[1]consoCURRENT!F20907</f>
        <v>0</v>
      </c>
      <c r="D823" s="37">
        <f>[1]consoCURRENT!G20907</f>
        <v>0</v>
      </c>
      <c r="E823" s="37">
        <f>[1]consoCURRENT!H20907</f>
        <v>0</v>
      </c>
      <c r="F823" s="37">
        <f>[1]consoCURRENT!I20907</f>
        <v>0</v>
      </c>
      <c r="G823" s="37">
        <f>[1]consoCURRENT!J20907</f>
        <v>0</v>
      </c>
      <c r="H823" s="37">
        <f>[1]consoCURRENT!K20907</f>
        <v>0</v>
      </c>
      <c r="I823" s="37">
        <f>[1]consoCURRENT!L20907</f>
        <v>0</v>
      </c>
      <c r="J823" s="37">
        <f>[1]consoCURRENT!M20907</f>
        <v>0</v>
      </c>
      <c r="K823" s="37">
        <f>[1]consoCURRENT!N20907</f>
        <v>0</v>
      </c>
      <c r="L823" s="37">
        <f>[1]consoCURRENT!O20907</f>
        <v>0</v>
      </c>
      <c r="M823" s="37">
        <f>[1]consoCURRENT!P20907</f>
        <v>0</v>
      </c>
      <c r="N823" s="37">
        <f>[1]consoCURRENT!Q20907</f>
        <v>0</v>
      </c>
      <c r="O823" s="37">
        <f>[1]consoCURRENT!R20907</f>
        <v>0</v>
      </c>
      <c r="P823" s="37">
        <f>[1]consoCURRENT!S20907</f>
        <v>0</v>
      </c>
      <c r="Q823" s="37">
        <f>[1]consoCURRENT!T20907</f>
        <v>0</v>
      </c>
      <c r="R823" s="37">
        <f>[1]consoCURRENT!U20907</f>
        <v>0</v>
      </c>
      <c r="S823" s="37">
        <f>[1]consoCURRENT!V20907</f>
        <v>0</v>
      </c>
      <c r="T823" s="37">
        <f>[1]consoCURRENT!W20907</f>
        <v>0</v>
      </c>
      <c r="U823" s="37">
        <f>[1]consoCURRENT!X20907</f>
        <v>0</v>
      </c>
      <c r="V823" s="37">
        <f>[1]consoCURRENT!Y20907</f>
        <v>0</v>
      </c>
      <c r="W823" s="37">
        <f>[1]consoCURRENT!Z20907</f>
        <v>0</v>
      </c>
      <c r="X823" s="37">
        <f>[1]consoCURRENT!AA20907</f>
        <v>0</v>
      </c>
      <c r="Y823" s="37">
        <f>[1]consoCURRENT!AB20907</f>
        <v>0</v>
      </c>
      <c r="Z823" s="37">
        <f t="shared" ref="Z823" si="634">SUM(M823:Y823)</f>
        <v>0</v>
      </c>
      <c r="AA823" s="37">
        <f t="shared" ref="AA823" si="635">B823-Z823</f>
        <v>0</v>
      </c>
      <c r="AB823" s="42"/>
      <c r="AC823" s="38"/>
    </row>
    <row r="824" spans="1:29" s="39" customFormat="1" ht="18" customHeight="1" x14ac:dyDescent="0.3">
      <c r="A824" s="43" t="s">
        <v>42</v>
      </c>
      <c r="B824" s="44">
        <f>B823+B822</f>
        <v>1002000</v>
      </c>
      <c r="C824" s="44">
        <f t="shared" ref="C824:AA824" si="636">C823+C822</f>
        <v>0</v>
      </c>
      <c r="D824" s="44">
        <f t="shared" si="636"/>
        <v>0</v>
      </c>
      <c r="E824" s="44">
        <f t="shared" si="636"/>
        <v>156496.58000000002</v>
      </c>
      <c r="F824" s="44">
        <f t="shared" si="636"/>
        <v>212706.66</v>
      </c>
      <c r="G824" s="44">
        <f t="shared" si="636"/>
        <v>231658.28999999998</v>
      </c>
      <c r="H824" s="44">
        <f t="shared" si="636"/>
        <v>343534.17000000004</v>
      </c>
      <c r="I824" s="44">
        <f t="shared" si="636"/>
        <v>0</v>
      </c>
      <c r="J824" s="44">
        <f t="shared" si="636"/>
        <v>0</v>
      </c>
      <c r="K824" s="44">
        <f t="shared" si="636"/>
        <v>0</v>
      </c>
      <c r="L824" s="44">
        <f t="shared" si="636"/>
        <v>0</v>
      </c>
      <c r="M824" s="44">
        <f t="shared" si="636"/>
        <v>0</v>
      </c>
      <c r="N824" s="44">
        <f t="shared" si="636"/>
        <v>0</v>
      </c>
      <c r="O824" s="44">
        <f t="shared" si="636"/>
        <v>97444.41</v>
      </c>
      <c r="P824" s="44">
        <f t="shared" si="636"/>
        <v>59052.17</v>
      </c>
      <c r="Q824" s="44">
        <f t="shared" si="636"/>
        <v>49897.09</v>
      </c>
      <c r="R824" s="44">
        <f t="shared" si="636"/>
        <v>74748.14</v>
      </c>
      <c r="S824" s="44">
        <f t="shared" si="636"/>
        <v>88061.43</v>
      </c>
      <c r="T824" s="44">
        <f t="shared" si="636"/>
        <v>69382.459999999992</v>
      </c>
      <c r="U824" s="44">
        <f t="shared" si="636"/>
        <v>119583.23999999999</v>
      </c>
      <c r="V824" s="44">
        <f t="shared" si="636"/>
        <v>42692.59</v>
      </c>
      <c r="W824" s="44">
        <f t="shared" si="636"/>
        <v>126793.89</v>
      </c>
      <c r="X824" s="44">
        <f t="shared" si="636"/>
        <v>189900.28000000006</v>
      </c>
      <c r="Y824" s="44">
        <f t="shared" si="636"/>
        <v>26840</v>
      </c>
      <c r="Z824" s="44">
        <f t="shared" si="636"/>
        <v>944395.7</v>
      </c>
      <c r="AA824" s="44">
        <f t="shared" si="636"/>
        <v>57604.300000000047</v>
      </c>
      <c r="AB824" s="45">
        <f t="shared" si="632"/>
        <v>0.94251067864271454</v>
      </c>
      <c r="AC824" s="47"/>
    </row>
    <row r="825" spans="1:29" s="39" customFormat="1" ht="15" customHeight="1" x14ac:dyDescent="0.3">
      <c r="A825" s="36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8"/>
    </row>
    <row r="826" spans="1:29" s="39" customFormat="1" ht="15" customHeight="1" x14ac:dyDescent="0.3">
      <c r="A826" s="36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8"/>
    </row>
    <row r="827" spans="1:29" s="39" customFormat="1" ht="15" customHeight="1" x14ac:dyDescent="0.35">
      <c r="A827" s="40" t="s">
        <v>55</v>
      </c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8"/>
    </row>
    <row r="828" spans="1:29" s="39" customFormat="1" ht="18" customHeight="1" x14ac:dyDescent="0.3">
      <c r="A828" s="41" t="s">
        <v>36</v>
      </c>
      <c r="B828" s="37">
        <f>[1]consoCURRENT!E20967</f>
        <v>0</v>
      </c>
      <c r="C828" s="37">
        <f>[1]consoCURRENT!F20967</f>
        <v>0</v>
      </c>
      <c r="D828" s="37">
        <f>[1]consoCURRENT!G20967</f>
        <v>0</v>
      </c>
      <c r="E828" s="37">
        <f>[1]consoCURRENT!H20967</f>
        <v>0</v>
      </c>
      <c r="F828" s="37">
        <f>[1]consoCURRENT!I20967</f>
        <v>0</v>
      </c>
      <c r="G828" s="37">
        <f>[1]consoCURRENT!J20967</f>
        <v>0</v>
      </c>
      <c r="H828" s="37">
        <f>[1]consoCURRENT!K20967</f>
        <v>0</v>
      </c>
      <c r="I828" s="37">
        <f>[1]consoCURRENT!L20967</f>
        <v>0</v>
      </c>
      <c r="J828" s="37">
        <f>[1]consoCURRENT!M20967</f>
        <v>0</v>
      </c>
      <c r="K828" s="37">
        <f>[1]consoCURRENT!N20967</f>
        <v>0</v>
      </c>
      <c r="L828" s="37">
        <f>[1]consoCURRENT!O20967</f>
        <v>0</v>
      </c>
      <c r="M828" s="37">
        <f>[1]consoCURRENT!P20967</f>
        <v>0</v>
      </c>
      <c r="N828" s="37">
        <f>[1]consoCURRENT!Q20967</f>
        <v>0</v>
      </c>
      <c r="O828" s="37">
        <f>[1]consoCURRENT!R20967</f>
        <v>0</v>
      </c>
      <c r="P828" s="37">
        <f>[1]consoCURRENT!S20967</f>
        <v>0</v>
      </c>
      <c r="Q828" s="37">
        <f>[1]consoCURRENT!T20967</f>
        <v>0</v>
      </c>
      <c r="R828" s="37">
        <f>[1]consoCURRENT!U20967</f>
        <v>0</v>
      </c>
      <c r="S828" s="37">
        <f>[1]consoCURRENT!V20967</f>
        <v>0</v>
      </c>
      <c r="T828" s="37">
        <f>[1]consoCURRENT!W20967</f>
        <v>0</v>
      </c>
      <c r="U828" s="37">
        <f>[1]consoCURRENT!X20967</f>
        <v>0</v>
      </c>
      <c r="V828" s="37">
        <f>[1]consoCURRENT!Y20967</f>
        <v>0</v>
      </c>
      <c r="W828" s="37">
        <f>[1]consoCURRENT!Z20967</f>
        <v>0</v>
      </c>
      <c r="X828" s="37">
        <f>[1]consoCURRENT!AA20967</f>
        <v>0</v>
      </c>
      <c r="Y828" s="37">
        <f>[1]consoCURRENT!AB20967</f>
        <v>0</v>
      </c>
      <c r="Z828" s="37">
        <f>SUM(M828:Y828)</f>
        <v>0</v>
      </c>
      <c r="AA828" s="37">
        <f>B828-Z828</f>
        <v>0</v>
      </c>
      <c r="AB828" s="42"/>
      <c r="AC828" s="38"/>
    </row>
    <row r="829" spans="1:29" s="39" customFormat="1" ht="18" customHeight="1" x14ac:dyDescent="0.3">
      <c r="A829" s="41" t="s">
        <v>37</v>
      </c>
      <c r="B829" s="37">
        <f>[1]consoCURRENT!E21079</f>
        <v>1362000</v>
      </c>
      <c r="C829" s="37">
        <f>[1]consoCURRENT!F21079</f>
        <v>0</v>
      </c>
      <c r="D829" s="37">
        <f>[1]consoCURRENT!G21079</f>
        <v>0</v>
      </c>
      <c r="E829" s="37">
        <f>[1]consoCURRENT!H21079</f>
        <v>207238.57</v>
      </c>
      <c r="F829" s="37">
        <f>[1]consoCURRENT!I21079</f>
        <v>299191.82</v>
      </c>
      <c r="G829" s="37">
        <f>[1]consoCURRENT!J21079</f>
        <v>413544.16</v>
      </c>
      <c r="H829" s="37">
        <f>[1]consoCURRENT!K21079</f>
        <v>442025.45</v>
      </c>
      <c r="I829" s="37">
        <f>[1]consoCURRENT!L21079</f>
        <v>0</v>
      </c>
      <c r="J829" s="37">
        <f>[1]consoCURRENT!M21079</f>
        <v>0</v>
      </c>
      <c r="K829" s="37">
        <f>[1]consoCURRENT!N21079</f>
        <v>0</v>
      </c>
      <c r="L829" s="37">
        <f>[1]consoCURRENT!O21079</f>
        <v>0</v>
      </c>
      <c r="M829" s="37">
        <f>[1]consoCURRENT!P21079</f>
        <v>0</v>
      </c>
      <c r="N829" s="37">
        <f>[1]consoCURRENT!Q21079</f>
        <v>49625.57</v>
      </c>
      <c r="O829" s="37">
        <f>[1]consoCURRENT!R21079</f>
        <v>110500</v>
      </c>
      <c r="P829" s="37">
        <f>[1]consoCURRENT!S21079</f>
        <v>47113</v>
      </c>
      <c r="Q829" s="37">
        <f>[1]consoCURRENT!T21079</f>
        <v>55233.91</v>
      </c>
      <c r="R829" s="37">
        <f>[1]consoCURRENT!U21079</f>
        <v>140921.25</v>
      </c>
      <c r="S829" s="37">
        <f>[1]consoCURRENT!V21079</f>
        <v>103036.66</v>
      </c>
      <c r="T829" s="37">
        <f>[1]consoCURRENT!W21079</f>
        <v>31402.5</v>
      </c>
      <c r="U829" s="37">
        <f>[1]consoCURRENT!X21079</f>
        <v>189652.85</v>
      </c>
      <c r="V829" s="37">
        <f>[1]consoCURRENT!Y21079</f>
        <v>192488.81</v>
      </c>
      <c r="W829" s="37">
        <f>[1]consoCURRENT!Z21079</f>
        <v>151841.78999999998</v>
      </c>
      <c r="X829" s="37">
        <f>[1]consoCURRENT!AA21079</f>
        <v>187305.66</v>
      </c>
      <c r="Y829" s="37">
        <f>[1]consoCURRENT!AB21079</f>
        <v>102878</v>
      </c>
      <c r="Z829" s="37">
        <f t="shared" ref="Z829:Z831" si="637">SUM(M829:Y829)</f>
        <v>1362000</v>
      </c>
      <c r="AA829" s="37">
        <f t="shared" ref="AA829:AA831" si="638">B829-Z829</f>
        <v>0</v>
      </c>
      <c r="AB829" s="42">
        <f t="shared" ref="AB829:AB834" si="639">Z829/B829</f>
        <v>1</v>
      </c>
      <c r="AC829" s="38"/>
    </row>
    <row r="830" spans="1:29" s="39" customFormat="1" ht="18" customHeight="1" x14ac:dyDescent="0.3">
      <c r="A830" s="41" t="s">
        <v>38</v>
      </c>
      <c r="B830" s="37">
        <f>[1]consoCURRENT!E21085</f>
        <v>0</v>
      </c>
      <c r="C830" s="37">
        <f>[1]consoCURRENT!F21085</f>
        <v>0</v>
      </c>
      <c r="D830" s="37">
        <f>[1]consoCURRENT!G21085</f>
        <v>0</v>
      </c>
      <c r="E830" s="37">
        <f>[1]consoCURRENT!H21085</f>
        <v>0</v>
      </c>
      <c r="F830" s="37">
        <f>[1]consoCURRENT!I21085</f>
        <v>0</v>
      </c>
      <c r="G830" s="37">
        <f>[1]consoCURRENT!J21085</f>
        <v>0</v>
      </c>
      <c r="H830" s="37">
        <f>[1]consoCURRENT!K21085</f>
        <v>0</v>
      </c>
      <c r="I830" s="37">
        <f>[1]consoCURRENT!L21085</f>
        <v>0</v>
      </c>
      <c r="J830" s="37">
        <f>[1]consoCURRENT!M21085</f>
        <v>0</v>
      </c>
      <c r="K830" s="37">
        <f>[1]consoCURRENT!N21085</f>
        <v>0</v>
      </c>
      <c r="L830" s="37">
        <f>[1]consoCURRENT!O21085</f>
        <v>0</v>
      </c>
      <c r="M830" s="37">
        <f>[1]consoCURRENT!P21085</f>
        <v>0</v>
      </c>
      <c r="N830" s="37">
        <f>[1]consoCURRENT!Q21085</f>
        <v>0</v>
      </c>
      <c r="O830" s="37">
        <f>[1]consoCURRENT!R21085</f>
        <v>0</v>
      </c>
      <c r="P830" s="37">
        <f>[1]consoCURRENT!S21085</f>
        <v>0</v>
      </c>
      <c r="Q830" s="37">
        <f>[1]consoCURRENT!T21085</f>
        <v>0</v>
      </c>
      <c r="R830" s="37">
        <f>[1]consoCURRENT!U21085</f>
        <v>0</v>
      </c>
      <c r="S830" s="37">
        <f>[1]consoCURRENT!V21085</f>
        <v>0</v>
      </c>
      <c r="T830" s="37">
        <f>[1]consoCURRENT!W21085</f>
        <v>0</v>
      </c>
      <c r="U830" s="37">
        <f>[1]consoCURRENT!X21085</f>
        <v>0</v>
      </c>
      <c r="V830" s="37">
        <f>[1]consoCURRENT!Y21085</f>
        <v>0</v>
      </c>
      <c r="W830" s="37">
        <f>[1]consoCURRENT!Z21085</f>
        <v>0</v>
      </c>
      <c r="X830" s="37">
        <f>[1]consoCURRENT!AA21085</f>
        <v>0</v>
      </c>
      <c r="Y830" s="37">
        <f>[1]consoCURRENT!AB21085</f>
        <v>0</v>
      </c>
      <c r="Z830" s="37">
        <f t="shared" si="637"/>
        <v>0</v>
      </c>
      <c r="AA830" s="37">
        <f t="shared" si="638"/>
        <v>0</v>
      </c>
      <c r="AB830" s="42"/>
      <c r="AC830" s="38"/>
    </row>
    <row r="831" spans="1:29" s="39" customFormat="1" ht="18" customHeight="1" x14ac:dyDescent="0.3">
      <c r="A831" s="41" t="s">
        <v>39</v>
      </c>
      <c r="B831" s="37">
        <f>[1]consoCURRENT!E21114</f>
        <v>0</v>
      </c>
      <c r="C831" s="37">
        <f>[1]consoCURRENT!F21114</f>
        <v>0</v>
      </c>
      <c r="D831" s="37">
        <f>[1]consoCURRENT!G21114</f>
        <v>0</v>
      </c>
      <c r="E831" s="37">
        <f>[1]consoCURRENT!H21114</f>
        <v>0</v>
      </c>
      <c r="F831" s="37">
        <f>[1]consoCURRENT!I21114</f>
        <v>0</v>
      </c>
      <c r="G831" s="37">
        <f>[1]consoCURRENT!J21114</f>
        <v>0</v>
      </c>
      <c r="H831" s="37">
        <f>[1]consoCURRENT!K21114</f>
        <v>0</v>
      </c>
      <c r="I831" s="37">
        <f>[1]consoCURRENT!L21114</f>
        <v>0</v>
      </c>
      <c r="J831" s="37">
        <f>[1]consoCURRENT!M21114</f>
        <v>0</v>
      </c>
      <c r="K831" s="37">
        <f>[1]consoCURRENT!N21114</f>
        <v>0</v>
      </c>
      <c r="L831" s="37">
        <f>[1]consoCURRENT!O21114</f>
        <v>0</v>
      </c>
      <c r="M831" s="37">
        <f>[1]consoCURRENT!P21114</f>
        <v>0</v>
      </c>
      <c r="N831" s="37">
        <f>[1]consoCURRENT!Q21114</f>
        <v>0</v>
      </c>
      <c r="O831" s="37">
        <f>[1]consoCURRENT!R21114</f>
        <v>0</v>
      </c>
      <c r="P831" s="37">
        <f>[1]consoCURRENT!S21114</f>
        <v>0</v>
      </c>
      <c r="Q831" s="37">
        <f>[1]consoCURRENT!T21114</f>
        <v>0</v>
      </c>
      <c r="R831" s="37">
        <f>[1]consoCURRENT!U21114</f>
        <v>0</v>
      </c>
      <c r="S831" s="37">
        <f>[1]consoCURRENT!V21114</f>
        <v>0</v>
      </c>
      <c r="T831" s="37">
        <f>[1]consoCURRENT!W21114</f>
        <v>0</v>
      </c>
      <c r="U831" s="37">
        <f>[1]consoCURRENT!X21114</f>
        <v>0</v>
      </c>
      <c r="V831" s="37">
        <f>[1]consoCURRENT!Y21114</f>
        <v>0</v>
      </c>
      <c r="W831" s="37">
        <f>[1]consoCURRENT!Z21114</f>
        <v>0</v>
      </c>
      <c r="X831" s="37">
        <f>[1]consoCURRENT!AA21114</f>
        <v>0</v>
      </c>
      <c r="Y831" s="37">
        <f>[1]consoCURRENT!AB21114</f>
        <v>0</v>
      </c>
      <c r="Z831" s="37">
        <f t="shared" si="637"/>
        <v>0</v>
      </c>
      <c r="AA831" s="37">
        <f t="shared" si="638"/>
        <v>0</v>
      </c>
      <c r="AB831" s="42"/>
      <c r="AC831" s="38"/>
    </row>
    <row r="832" spans="1:29" s="39" customFormat="1" ht="18" customHeight="1" x14ac:dyDescent="0.3">
      <c r="A832" s="43" t="s">
        <v>40</v>
      </c>
      <c r="B832" s="44">
        <f>SUM(B828:B831)</f>
        <v>1362000</v>
      </c>
      <c r="C832" s="44">
        <f t="shared" ref="C832:AA832" si="640">SUM(C828:C831)</f>
        <v>0</v>
      </c>
      <c r="D832" s="44">
        <f t="shared" si="640"/>
        <v>0</v>
      </c>
      <c r="E832" s="44">
        <f t="shared" si="640"/>
        <v>207238.57</v>
      </c>
      <c r="F832" s="44">
        <f t="shared" si="640"/>
        <v>299191.82</v>
      </c>
      <c r="G832" s="44">
        <f t="shared" si="640"/>
        <v>413544.16</v>
      </c>
      <c r="H832" s="44">
        <f t="shared" si="640"/>
        <v>442025.45</v>
      </c>
      <c r="I832" s="44">
        <f t="shared" si="640"/>
        <v>0</v>
      </c>
      <c r="J832" s="44">
        <f t="shared" si="640"/>
        <v>0</v>
      </c>
      <c r="K832" s="44">
        <f t="shared" si="640"/>
        <v>0</v>
      </c>
      <c r="L832" s="44">
        <f t="shared" si="640"/>
        <v>0</v>
      </c>
      <c r="M832" s="44">
        <f t="shared" si="640"/>
        <v>0</v>
      </c>
      <c r="N832" s="44">
        <f t="shared" si="640"/>
        <v>49625.57</v>
      </c>
      <c r="O832" s="44">
        <f t="shared" si="640"/>
        <v>110500</v>
      </c>
      <c r="P832" s="44">
        <f t="shared" si="640"/>
        <v>47113</v>
      </c>
      <c r="Q832" s="44">
        <f t="shared" si="640"/>
        <v>55233.91</v>
      </c>
      <c r="R832" s="44">
        <f t="shared" si="640"/>
        <v>140921.25</v>
      </c>
      <c r="S832" s="44">
        <f t="shared" si="640"/>
        <v>103036.66</v>
      </c>
      <c r="T832" s="44">
        <f t="shared" si="640"/>
        <v>31402.5</v>
      </c>
      <c r="U832" s="44">
        <f t="shared" si="640"/>
        <v>189652.85</v>
      </c>
      <c r="V832" s="44">
        <f t="shared" si="640"/>
        <v>192488.81</v>
      </c>
      <c r="W832" s="44">
        <f t="shared" si="640"/>
        <v>151841.78999999998</v>
      </c>
      <c r="X832" s="44">
        <f t="shared" si="640"/>
        <v>187305.66</v>
      </c>
      <c r="Y832" s="44">
        <f t="shared" si="640"/>
        <v>102878</v>
      </c>
      <c r="Z832" s="44">
        <f t="shared" si="640"/>
        <v>1362000</v>
      </c>
      <c r="AA832" s="44">
        <f t="shared" si="640"/>
        <v>0</v>
      </c>
      <c r="AB832" s="45">
        <f t="shared" si="639"/>
        <v>1</v>
      </c>
      <c r="AC832" s="38"/>
    </row>
    <row r="833" spans="1:29" s="39" customFormat="1" ht="18" customHeight="1" x14ac:dyDescent="0.3">
      <c r="A833" s="46" t="s">
        <v>41</v>
      </c>
      <c r="B833" s="37">
        <f>[1]consoCURRENT!E21118</f>
        <v>0</v>
      </c>
      <c r="C833" s="37">
        <f>[1]consoCURRENT!F21118</f>
        <v>0</v>
      </c>
      <c r="D833" s="37">
        <f>[1]consoCURRENT!G21118</f>
        <v>0</v>
      </c>
      <c r="E833" s="37">
        <f>[1]consoCURRENT!H21118</f>
        <v>0</v>
      </c>
      <c r="F833" s="37">
        <f>[1]consoCURRENT!I21118</f>
        <v>0</v>
      </c>
      <c r="G833" s="37">
        <f>[1]consoCURRENT!J21118</f>
        <v>0</v>
      </c>
      <c r="H833" s="37">
        <f>[1]consoCURRENT!K21118</f>
        <v>0</v>
      </c>
      <c r="I833" s="37">
        <f>[1]consoCURRENT!L21118</f>
        <v>0</v>
      </c>
      <c r="J833" s="37">
        <f>[1]consoCURRENT!M21118</f>
        <v>0</v>
      </c>
      <c r="K833" s="37">
        <f>[1]consoCURRENT!N21118</f>
        <v>0</v>
      </c>
      <c r="L833" s="37">
        <f>[1]consoCURRENT!O21118</f>
        <v>0</v>
      </c>
      <c r="M833" s="37">
        <f>[1]consoCURRENT!P21118</f>
        <v>0</v>
      </c>
      <c r="N833" s="37">
        <f>[1]consoCURRENT!Q21118</f>
        <v>0</v>
      </c>
      <c r="O833" s="37">
        <f>[1]consoCURRENT!R21118</f>
        <v>0</v>
      </c>
      <c r="P833" s="37">
        <f>[1]consoCURRENT!S21118</f>
        <v>0</v>
      </c>
      <c r="Q833" s="37">
        <f>[1]consoCURRENT!T21118</f>
        <v>0</v>
      </c>
      <c r="R833" s="37">
        <f>[1]consoCURRENT!U21118</f>
        <v>0</v>
      </c>
      <c r="S833" s="37">
        <f>[1]consoCURRENT!V21118</f>
        <v>0</v>
      </c>
      <c r="T833" s="37">
        <f>[1]consoCURRENT!W21118</f>
        <v>0</v>
      </c>
      <c r="U833" s="37">
        <f>[1]consoCURRENT!X21118</f>
        <v>0</v>
      </c>
      <c r="V833" s="37">
        <f>[1]consoCURRENT!Y21118</f>
        <v>0</v>
      </c>
      <c r="W833" s="37">
        <f>[1]consoCURRENT!Z21118</f>
        <v>0</v>
      </c>
      <c r="X833" s="37">
        <f>[1]consoCURRENT!AA21118</f>
        <v>0</v>
      </c>
      <c r="Y833" s="37">
        <f>[1]consoCURRENT!AB21118</f>
        <v>0</v>
      </c>
      <c r="Z833" s="37">
        <f t="shared" ref="Z833" si="641">SUM(M833:Y833)</f>
        <v>0</v>
      </c>
      <c r="AA833" s="37">
        <f t="shared" ref="AA833" si="642">B833-Z833</f>
        <v>0</v>
      </c>
      <c r="AB833" s="42"/>
      <c r="AC833" s="38"/>
    </row>
    <row r="834" spans="1:29" s="39" customFormat="1" ht="18" customHeight="1" x14ac:dyDescent="0.3">
      <c r="A834" s="43" t="s">
        <v>42</v>
      </c>
      <c r="B834" s="44">
        <f>B833+B832</f>
        <v>1362000</v>
      </c>
      <c r="C834" s="44">
        <f t="shared" ref="C834:AA834" si="643">C833+C832</f>
        <v>0</v>
      </c>
      <c r="D834" s="44">
        <f t="shared" si="643"/>
        <v>0</v>
      </c>
      <c r="E834" s="44">
        <f t="shared" si="643"/>
        <v>207238.57</v>
      </c>
      <c r="F834" s="44">
        <f t="shared" si="643"/>
        <v>299191.82</v>
      </c>
      <c r="G834" s="44">
        <f t="shared" si="643"/>
        <v>413544.16</v>
      </c>
      <c r="H834" s="44">
        <f t="shared" si="643"/>
        <v>442025.45</v>
      </c>
      <c r="I834" s="44">
        <f t="shared" si="643"/>
        <v>0</v>
      </c>
      <c r="J834" s="44">
        <f t="shared" si="643"/>
        <v>0</v>
      </c>
      <c r="K834" s="44">
        <f t="shared" si="643"/>
        <v>0</v>
      </c>
      <c r="L834" s="44">
        <f t="shared" si="643"/>
        <v>0</v>
      </c>
      <c r="M834" s="44">
        <f t="shared" si="643"/>
        <v>0</v>
      </c>
      <c r="N834" s="44">
        <f t="shared" si="643"/>
        <v>49625.57</v>
      </c>
      <c r="O834" s="44">
        <f t="shared" si="643"/>
        <v>110500</v>
      </c>
      <c r="P834" s="44">
        <f t="shared" si="643"/>
        <v>47113</v>
      </c>
      <c r="Q834" s="44">
        <f t="shared" si="643"/>
        <v>55233.91</v>
      </c>
      <c r="R834" s="44">
        <f t="shared" si="643"/>
        <v>140921.25</v>
      </c>
      <c r="S834" s="44">
        <f t="shared" si="643"/>
        <v>103036.66</v>
      </c>
      <c r="T834" s="44">
        <f t="shared" si="643"/>
        <v>31402.5</v>
      </c>
      <c r="U834" s="44">
        <f t="shared" si="643"/>
        <v>189652.85</v>
      </c>
      <c r="V834" s="44">
        <f t="shared" si="643"/>
        <v>192488.81</v>
      </c>
      <c r="W834" s="44">
        <f t="shared" si="643"/>
        <v>151841.78999999998</v>
      </c>
      <c r="X834" s="44">
        <f t="shared" si="643"/>
        <v>187305.66</v>
      </c>
      <c r="Y834" s="44">
        <f t="shared" si="643"/>
        <v>102878</v>
      </c>
      <c r="Z834" s="44">
        <f t="shared" si="643"/>
        <v>1362000</v>
      </c>
      <c r="AA834" s="44">
        <f t="shared" si="643"/>
        <v>0</v>
      </c>
      <c r="AB834" s="45">
        <f t="shared" si="639"/>
        <v>1</v>
      </c>
      <c r="AC834" s="47"/>
    </row>
    <row r="835" spans="1:29" s="39" customFormat="1" ht="15" customHeight="1" x14ac:dyDescent="0.3">
      <c r="A835" s="36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8"/>
    </row>
    <row r="836" spans="1:29" s="39" customFormat="1" ht="15" customHeight="1" x14ac:dyDescent="0.3">
      <c r="A836" s="36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8"/>
    </row>
    <row r="837" spans="1:29" s="39" customFormat="1" ht="15" customHeight="1" x14ac:dyDescent="0.35">
      <c r="A837" s="40" t="s">
        <v>56</v>
      </c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8"/>
    </row>
    <row r="838" spans="1:29" s="39" customFormat="1" ht="18" customHeight="1" x14ac:dyDescent="0.3">
      <c r="A838" s="41" t="s">
        <v>36</v>
      </c>
      <c r="B838" s="37">
        <f>[1]consoCURRENT!E21178</f>
        <v>0</v>
      </c>
      <c r="C838" s="37">
        <f>[1]consoCURRENT!F21178</f>
        <v>0</v>
      </c>
      <c r="D838" s="37">
        <f>[1]consoCURRENT!G21178</f>
        <v>0</v>
      </c>
      <c r="E838" s="37">
        <f>[1]consoCURRENT!H21178</f>
        <v>0</v>
      </c>
      <c r="F838" s="37">
        <f>[1]consoCURRENT!I21178</f>
        <v>0</v>
      </c>
      <c r="G838" s="37">
        <f>[1]consoCURRENT!J21178</f>
        <v>0</v>
      </c>
      <c r="H838" s="37">
        <f>[1]consoCURRENT!K21178</f>
        <v>0</v>
      </c>
      <c r="I838" s="37">
        <f>[1]consoCURRENT!L21178</f>
        <v>0</v>
      </c>
      <c r="J838" s="37">
        <f>[1]consoCURRENT!M21178</f>
        <v>0</v>
      </c>
      <c r="K838" s="37">
        <f>[1]consoCURRENT!N21178</f>
        <v>0</v>
      </c>
      <c r="L838" s="37">
        <f>[1]consoCURRENT!O21178</f>
        <v>0</v>
      </c>
      <c r="M838" s="37">
        <f>[1]consoCURRENT!P21178</f>
        <v>0</v>
      </c>
      <c r="N838" s="37">
        <f>[1]consoCURRENT!Q21178</f>
        <v>0</v>
      </c>
      <c r="O838" s="37">
        <f>[1]consoCURRENT!R21178</f>
        <v>0</v>
      </c>
      <c r="P838" s="37">
        <f>[1]consoCURRENT!S21178</f>
        <v>0</v>
      </c>
      <c r="Q838" s="37">
        <f>[1]consoCURRENT!T21178</f>
        <v>0</v>
      </c>
      <c r="R838" s="37">
        <f>[1]consoCURRENT!U21178</f>
        <v>0</v>
      </c>
      <c r="S838" s="37">
        <f>[1]consoCURRENT!V21178</f>
        <v>0</v>
      </c>
      <c r="T838" s="37">
        <f>[1]consoCURRENT!W21178</f>
        <v>0</v>
      </c>
      <c r="U838" s="37">
        <f>[1]consoCURRENT!X21178</f>
        <v>0</v>
      </c>
      <c r="V838" s="37">
        <f>[1]consoCURRENT!Y21178</f>
        <v>0</v>
      </c>
      <c r="W838" s="37">
        <f>[1]consoCURRENT!Z21178</f>
        <v>0</v>
      </c>
      <c r="X838" s="37">
        <f>[1]consoCURRENT!AA21178</f>
        <v>0</v>
      </c>
      <c r="Y838" s="37">
        <f>[1]consoCURRENT!AB21178</f>
        <v>0</v>
      </c>
      <c r="Z838" s="37">
        <f>SUM(M838:Y838)</f>
        <v>0</v>
      </c>
      <c r="AA838" s="37">
        <f>B838-Z838</f>
        <v>0</v>
      </c>
      <c r="AB838" s="42"/>
      <c r="AC838" s="38"/>
    </row>
    <row r="839" spans="1:29" s="39" customFormat="1" ht="18" customHeight="1" x14ac:dyDescent="0.3">
      <c r="A839" s="41" t="s">
        <v>37</v>
      </c>
      <c r="B839" s="37">
        <f>[1]consoCURRENT!E21290</f>
        <v>950000</v>
      </c>
      <c r="C839" s="37">
        <f>[1]consoCURRENT!F21290</f>
        <v>0</v>
      </c>
      <c r="D839" s="37">
        <f>[1]consoCURRENT!G21290</f>
        <v>0</v>
      </c>
      <c r="E839" s="37">
        <f>[1]consoCURRENT!H21290</f>
        <v>135595.35</v>
      </c>
      <c r="F839" s="37">
        <f>[1]consoCURRENT!I21290</f>
        <v>242425.85</v>
      </c>
      <c r="G839" s="37">
        <f>[1]consoCURRENT!J21290</f>
        <v>279039.74</v>
      </c>
      <c r="H839" s="37">
        <f>[1]consoCURRENT!K21290</f>
        <v>292939.06</v>
      </c>
      <c r="I839" s="37">
        <f>[1]consoCURRENT!L21290</f>
        <v>0</v>
      </c>
      <c r="J839" s="37">
        <f>[1]consoCURRENT!M21290</f>
        <v>0</v>
      </c>
      <c r="K839" s="37">
        <f>[1]consoCURRENT!N21290</f>
        <v>0</v>
      </c>
      <c r="L839" s="37">
        <f>[1]consoCURRENT!O21290</f>
        <v>0</v>
      </c>
      <c r="M839" s="37">
        <f>[1]consoCURRENT!P21290</f>
        <v>0</v>
      </c>
      <c r="N839" s="37">
        <f>[1]consoCURRENT!Q21290</f>
        <v>20832.29</v>
      </c>
      <c r="O839" s="37">
        <f>[1]consoCURRENT!R21290</f>
        <v>94763.06</v>
      </c>
      <c r="P839" s="37">
        <f>[1]consoCURRENT!S21290</f>
        <v>20000</v>
      </c>
      <c r="Q839" s="37">
        <f>[1]consoCURRENT!T21290</f>
        <v>41200.03</v>
      </c>
      <c r="R839" s="37">
        <f>[1]consoCURRENT!U21290</f>
        <v>25000</v>
      </c>
      <c r="S839" s="37">
        <f>[1]consoCURRENT!V21290</f>
        <v>176225.82</v>
      </c>
      <c r="T839" s="37">
        <f>[1]consoCURRENT!W21290</f>
        <v>92753.540000000008</v>
      </c>
      <c r="U839" s="37">
        <f>[1]consoCURRENT!X21290</f>
        <v>148890.54999999999</v>
      </c>
      <c r="V839" s="37">
        <f>[1]consoCURRENT!Y21290</f>
        <v>37395.65</v>
      </c>
      <c r="W839" s="37">
        <f>[1]consoCURRENT!Z21290</f>
        <v>45896.79</v>
      </c>
      <c r="X839" s="37">
        <f>[1]consoCURRENT!AA21290</f>
        <v>80941.950000000012</v>
      </c>
      <c r="Y839" s="37">
        <f>[1]consoCURRENT!AB21290</f>
        <v>166100.32</v>
      </c>
      <c r="Z839" s="37">
        <f t="shared" ref="Z839:Z841" si="644">SUM(M839:Y839)</f>
        <v>950000.00000000023</v>
      </c>
      <c r="AA839" s="37">
        <f t="shared" ref="AA839:AA841" si="645">B839-Z839</f>
        <v>0</v>
      </c>
      <c r="AB839" s="42">
        <f t="shared" ref="AB839:AB844" si="646">Z839/B839</f>
        <v>1.0000000000000002</v>
      </c>
      <c r="AC839" s="38"/>
    </row>
    <row r="840" spans="1:29" s="39" customFormat="1" ht="18" customHeight="1" x14ac:dyDescent="0.3">
      <c r="A840" s="41" t="s">
        <v>38</v>
      </c>
      <c r="B840" s="37">
        <f>[1]consoCURRENT!E21296</f>
        <v>0</v>
      </c>
      <c r="C840" s="37">
        <f>[1]consoCURRENT!F21296</f>
        <v>0</v>
      </c>
      <c r="D840" s="37">
        <f>[1]consoCURRENT!G21296</f>
        <v>0</v>
      </c>
      <c r="E840" s="37">
        <f>[1]consoCURRENT!H21296</f>
        <v>0</v>
      </c>
      <c r="F840" s="37">
        <f>[1]consoCURRENT!I21296</f>
        <v>0</v>
      </c>
      <c r="G840" s="37">
        <f>[1]consoCURRENT!J21296</f>
        <v>0</v>
      </c>
      <c r="H840" s="37">
        <f>[1]consoCURRENT!K21296</f>
        <v>0</v>
      </c>
      <c r="I840" s="37">
        <f>[1]consoCURRENT!L21296</f>
        <v>0</v>
      </c>
      <c r="J840" s="37">
        <f>[1]consoCURRENT!M21296</f>
        <v>0</v>
      </c>
      <c r="K840" s="37">
        <f>[1]consoCURRENT!N21296</f>
        <v>0</v>
      </c>
      <c r="L840" s="37">
        <f>[1]consoCURRENT!O21296</f>
        <v>0</v>
      </c>
      <c r="M840" s="37">
        <f>[1]consoCURRENT!P21296</f>
        <v>0</v>
      </c>
      <c r="N840" s="37">
        <f>[1]consoCURRENT!Q21296</f>
        <v>0</v>
      </c>
      <c r="O840" s="37">
        <f>[1]consoCURRENT!R21296</f>
        <v>0</v>
      </c>
      <c r="P840" s="37">
        <f>[1]consoCURRENT!S21296</f>
        <v>0</v>
      </c>
      <c r="Q840" s="37">
        <f>[1]consoCURRENT!T21296</f>
        <v>0</v>
      </c>
      <c r="R840" s="37">
        <f>[1]consoCURRENT!U21296</f>
        <v>0</v>
      </c>
      <c r="S840" s="37">
        <f>[1]consoCURRENT!V21296</f>
        <v>0</v>
      </c>
      <c r="T840" s="37">
        <f>[1]consoCURRENT!W21296</f>
        <v>0</v>
      </c>
      <c r="U840" s="37">
        <f>[1]consoCURRENT!X21296</f>
        <v>0</v>
      </c>
      <c r="V840" s="37">
        <f>[1]consoCURRENT!Y21296</f>
        <v>0</v>
      </c>
      <c r="W840" s="37">
        <f>[1]consoCURRENT!Z21296</f>
        <v>0</v>
      </c>
      <c r="X840" s="37">
        <f>[1]consoCURRENT!AA21296</f>
        <v>0</v>
      </c>
      <c r="Y840" s="37">
        <f>[1]consoCURRENT!AB21296</f>
        <v>0</v>
      </c>
      <c r="Z840" s="37">
        <f t="shared" si="644"/>
        <v>0</v>
      </c>
      <c r="AA840" s="37">
        <f t="shared" si="645"/>
        <v>0</v>
      </c>
      <c r="AB840" s="42"/>
      <c r="AC840" s="38"/>
    </row>
    <row r="841" spans="1:29" s="39" customFormat="1" ht="18" customHeight="1" x14ac:dyDescent="0.3">
      <c r="A841" s="41" t="s">
        <v>39</v>
      </c>
      <c r="B841" s="37">
        <f>[1]consoCURRENT!E21325</f>
        <v>0</v>
      </c>
      <c r="C841" s="37">
        <f>[1]consoCURRENT!F21325</f>
        <v>0</v>
      </c>
      <c r="D841" s="37">
        <f>[1]consoCURRENT!G21325</f>
        <v>0</v>
      </c>
      <c r="E841" s="37">
        <f>[1]consoCURRENT!H21325</f>
        <v>0</v>
      </c>
      <c r="F841" s="37">
        <f>[1]consoCURRENT!I21325</f>
        <v>0</v>
      </c>
      <c r="G841" s="37">
        <f>[1]consoCURRENT!J21325</f>
        <v>0</v>
      </c>
      <c r="H841" s="37">
        <f>[1]consoCURRENT!K21325</f>
        <v>0</v>
      </c>
      <c r="I841" s="37">
        <f>[1]consoCURRENT!L21325</f>
        <v>0</v>
      </c>
      <c r="J841" s="37">
        <f>[1]consoCURRENT!M21325</f>
        <v>0</v>
      </c>
      <c r="K841" s="37">
        <f>[1]consoCURRENT!N21325</f>
        <v>0</v>
      </c>
      <c r="L841" s="37">
        <f>[1]consoCURRENT!O21325</f>
        <v>0</v>
      </c>
      <c r="M841" s="37">
        <f>[1]consoCURRENT!P21325</f>
        <v>0</v>
      </c>
      <c r="N841" s="37">
        <f>[1]consoCURRENT!Q21325</f>
        <v>0</v>
      </c>
      <c r="O841" s="37">
        <f>[1]consoCURRENT!R21325</f>
        <v>0</v>
      </c>
      <c r="P841" s="37">
        <f>[1]consoCURRENT!S21325</f>
        <v>0</v>
      </c>
      <c r="Q841" s="37">
        <f>[1]consoCURRENT!T21325</f>
        <v>0</v>
      </c>
      <c r="R841" s="37">
        <f>[1]consoCURRENT!U21325</f>
        <v>0</v>
      </c>
      <c r="S841" s="37">
        <f>[1]consoCURRENT!V21325</f>
        <v>0</v>
      </c>
      <c r="T841" s="37">
        <f>[1]consoCURRENT!W21325</f>
        <v>0</v>
      </c>
      <c r="U841" s="37">
        <f>[1]consoCURRENT!X21325</f>
        <v>0</v>
      </c>
      <c r="V841" s="37">
        <f>[1]consoCURRENT!Y21325</f>
        <v>0</v>
      </c>
      <c r="W841" s="37">
        <f>[1]consoCURRENT!Z21325</f>
        <v>0</v>
      </c>
      <c r="X841" s="37">
        <f>[1]consoCURRENT!AA21325</f>
        <v>0</v>
      </c>
      <c r="Y841" s="37">
        <f>[1]consoCURRENT!AB21325</f>
        <v>0</v>
      </c>
      <c r="Z841" s="37">
        <f t="shared" si="644"/>
        <v>0</v>
      </c>
      <c r="AA841" s="37">
        <f t="shared" si="645"/>
        <v>0</v>
      </c>
      <c r="AB841" s="42"/>
      <c r="AC841" s="38"/>
    </row>
    <row r="842" spans="1:29" s="39" customFormat="1" ht="18" customHeight="1" x14ac:dyDescent="0.3">
      <c r="A842" s="43" t="s">
        <v>40</v>
      </c>
      <c r="B842" s="44">
        <f>SUM(B838:B841)</f>
        <v>950000</v>
      </c>
      <c r="C842" s="44">
        <f t="shared" ref="C842:AA842" si="647">SUM(C838:C841)</f>
        <v>0</v>
      </c>
      <c r="D842" s="44">
        <f t="shared" si="647"/>
        <v>0</v>
      </c>
      <c r="E842" s="44">
        <f t="shared" si="647"/>
        <v>135595.35</v>
      </c>
      <c r="F842" s="44">
        <f t="shared" si="647"/>
        <v>242425.85</v>
      </c>
      <c r="G842" s="44">
        <f t="shared" si="647"/>
        <v>279039.74</v>
      </c>
      <c r="H842" s="44">
        <f t="shared" si="647"/>
        <v>292939.06</v>
      </c>
      <c r="I842" s="44">
        <f t="shared" si="647"/>
        <v>0</v>
      </c>
      <c r="J842" s="44">
        <f t="shared" si="647"/>
        <v>0</v>
      </c>
      <c r="K842" s="44">
        <f t="shared" si="647"/>
        <v>0</v>
      </c>
      <c r="L842" s="44">
        <f t="shared" si="647"/>
        <v>0</v>
      </c>
      <c r="M842" s="44">
        <f t="shared" si="647"/>
        <v>0</v>
      </c>
      <c r="N842" s="44">
        <f t="shared" si="647"/>
        <v>20832.29</v>
      </c>
      <c r="O842" s="44">
        <f t="shared" si="647"/>
        <v>94763.06</v>
      </c>
      <c r="P842" s="44">
        <f t="shared" si="647"/>
        <v>20000</v>
      </c>
      <c r="Q842" s="44">
        <f t="shared" si="647"/>
        <v>41200.03</v>
      </c>
      <c r="R842" s="44">
        <f t="shared" si="647"/>
        <v>25000</v>
      </c>
      <c r="S842" s="44">
        <f t="shared" si="647"/>
        <v>176225.82</v>
      </c>
      <c r="T842" s="44">
        <f t="shared" si="647"/>
        <v>92753.540000000008</v>
      </c>
      <c r="U842" s="44">
        <f t="shared" si="647"/>
        <v>148890.54999999999</v>
      </c>
      <c r="V842" s="44">
        <f t="shared" si="647"/>
        <v>37395.65</v>
      </c>
      <c r="W842" s="44">
        <f t="shared" si="647"/>
        <v>45896.79</v>
      </c>
      <c r="X842" s="44">
        <f t="shared" si="647"/>
        <v>80941.950000000012</v>
      </c>
      <c r="Y842" s="44">
        <f t="shared" si="647"/>
        <v>166100.32</v>
      </c>
      <c r="Z842" s="44">
        <f t="shared" si="647"/>
        <v>950000.00000000023</v>
      </c>
      <c r="AA842" s="44">
        <f t="shared" si="647"/>
        <v>0</v>
      </c>
      <c r="AB842" s="45">
        <f t="shared" si="646"/>
        <v>1.0000000000000002</v>
      </c>
      <c r="AC842" s="38"/>
    </row>
    <row r="843" spans="1:29" s="39" customFormat="1" ht="18" customHeight="1" x14ac:dyDescent="0.3">
      <c r="A843" s="46" t="s">
        <v>41</v>
      </c>
      <c r="B843" s="37">
        <f>[1]consoCURRENT!E21329</f>
        <v>0</v>
      </c>
      <c r="C843" s="37">
        <f>[1]consoCURRENT!F21329</f>
        <v>0</v>
      </c>
      <c r="D843" s="37">
        <f>[1]consoCURRENT!G21329</f>
        <v>0</v>
      </c>
      <c r="E843" s="37">
        <f>[1]consoCURRENT!H21329</f>
        <v>0</v>
      </c>
      <c r="F843" s="37">
        <f>[1]consoCURRENT!I21329</f>
        <v>0</v>
      </c>
      <c r="G843" s="37">
        <f>[1]consoCURRENT!J21329</f>
        <v>0</v>
      </c>
      <c r="H843" s="37">
        <f>[1]consoCURRENT!K21329</f>
        <v>0</v>
      </c>
      <c r="I843" s="37">
        <f>[1]consoCURRENT!L21329</f>
        <v>0</v>
      </c>
      <c r="J843" s="37">
        <f>[1]consoCURRENT!M21329</f>
        <v>0</v>
      </c>
      <c r="K843" s="37">
        <f>[1]consoCURRENT!N21329</f>
        <v>0</v>
      </c>
      <c r="L843" s="37">
        <f>[1]consoCURRENT!O21329</f>
        <v>0</v>
      </c>
      <c r="M843" s="37">
        <f>[1]consoCURRENT!P21329</f>
        <v>0</v>
      </c>
      <c r="N843" s="37">
        <f>[1]consoCURRENT!Q21329</f>
        <v>0</v>
      </c>
      <c r="O843" s="37">
        <f>[1]consoCURRENT!R21329</f>
        <v>0</v>
      </c>
      <c r="P843" s="37">
        <f>[1]consoCURRENT!S21329</f>
        <v>0</v>
      </c>
      <c r="Q843" s="37">
        <f>[1]consoCURRENT!T21329</f>
        <v>0</v>
      </c>
      <c r="R843" s="37">
        <f>[1]consoCURRENT!U21329</f>
        <v>0</v>
      </c>
      <c r="S843" s="37">
        <f>[1]consoCURRENT!V21329</f>
        <v>0</v>
      </c>
      <c r="T843" s="37">
        <f>[1]consoCURRENT!W21329</f>
        <v>0</v>
      </c>
      <c r="U843" s="37">
        <f>[1]consoCURRENT!X21329</f>
        <v>0</v>
      </c>
      <c r="V843" s="37">
        <f>[1]consoCURRENT!Y21329</f>
        <v>0</v>
      </c>
      <c r="W843" s="37">
        <f>[1]consoCURRENT!Z21329</f>
        <v>0</v>
      </c>
      <c r="X843" s="37">
        <f>[1]consoCURRENT!AA21329</f>
        <v>0</v>
      </c>
      <c r="Y843" s="37">
        <f>[1]consoCURRENT!AB21329</f>
        <v>0</v>
      </c>
      <c r="Z843" s="37">
        <f t="shared" ref="Z843" si="648">SUM(M843:Y843)</f>
        <v>0</v>
      </c>
      <c r="AA843" s="37">
        <f t="shared" ref="AA843" si="649">B843-Z843</f>
        <v>0</v>
      </c>
      <c r="AB843" s="42"/>
      <c r="AC843" s="38"/>
    </row>
    <row r="844" spans="1:29" s="39" customFormat="1" ht="18" customHeight="1" x14ac:dyDescent="0.3">
      <c r="A844" s="43" t="s">
        <v>42</v>
      </c>
      <c r="B844" s="44">
        <f>B843+B842</f>
        <v>950000</v>
      </c>
      <c r="C844" s="44">
        <f t="shared" ref="C844:AA844" si="650">C843+C842</f>
        <v>0</v>
      </c>
      <c r="D844" s="44">
        <f t="shared" si="650"/>
        <v>0</v>
      </c>
      <c r="E844" s="44">
        <f t="shared" si="650"/>
        <v>135595.35</v>
      </c>
      <c r="F844" s="44">
        <f t="shared" si="650"/>
        <v>242425.85</v>
      </c>
      <c r="G844" s="44">
        <f t="shared" si="650"/>
        <v>279039.74</v>
      </c>
      <c r="H844" s="44">
        <f t="shared" si="650"/>
        <v>292939.06</v>
      </c>
      <c r="I844" s="44">
        <f t="shared" si="650"/>
        <v>0</v>
      </c>
      <c r="J844" s="44">
        <f t="shared" si="650"/>
        <v>0</v>
      </c>
      <c r="K844" s="44">
        <f t="shared" si="650"/>
        <v>0</v>
      </c>
      <c r="L844" s="44">
        <f t="shared" si="650"/>
        <v>0</v>
      </c>
      <c r="M844" s="44">
        <f t="shared" si="650"/>
        <v>0</v>
      </c>
      <c r="N844" s="44">
        <f t="shared" si="650"/>
        <v>20832.29</v>
      </c>
      <c r="O844" s="44">
        <f t="shared" si="650"/>
        <v>94763.06</v>
      </c>
      <c r="P844" s="44">
        <f t="shared" si="650"/>
        <v>20000</v>
      </c>
      <c r="Q844" s="44">
        <f t="shared" si="650"/>
        <v>41200.03</v>
      </c>
      <c r="R844" s="44">
        <f t="shared" si="650"/>
        <v>25000</v>
      </c>
      <c r="S844" s="44">
        <f t="shared" si="650"/>
        <v>176225.82</v>
      </c>
      <c r="T844" s="44">
        <f t="shared" si="650"/>
        <v>92753.540000000008</v>
      </c>
      <c r="U844" s="44">
        <f t="shared" si="650"/>
        <v>148890.54999999999</v>
      </c>
      <c r="V844" s="44">
        <f t="shared" si="650"/>
        <v>37395.65</v>
      </c>
      <c r="W844" s="44">
        <f t="shared" si="650"/>
        <v>45896.79</v>
      </c>
      <c r="X844" s="44">
        <f t="shared" si="650"/>
        <v>80941.950000000012</v>
      </c>
      <c r="Y844" s="44">
        <f t="shared" si="650"/>
        <v>166100.32</v>
      </c>
      <c r="Z844" s="44">
        <f t="shared" si="650"/>
        <v>950000.00000000023</v>
      </c>
      <c r="AA844" s="44">
        <f t="shared" si="650"/>
        <v>0</v>
      </c>
      <c r="AB844" s="45">
        <f t="shared" si="646"/>
        <v>1.0000000000000002</v>
      </c>
      <c r="AC844" s="47"/>
    </row>
    <row r="845" spans="1:29" s="39" customFormat="1" ht="15" customHeight="1" x14ac:dyDescent="0.3">
      <c r="A845" s="36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8"/>
    </row>
    <row r="846" spans="1:29" s="39" customFormat="1" ht="15" customHeight="1" x14ac:dyDescent="0.3">
      <c r="A846" s="36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8"/>
    </row>
    <row r="847" spans="1:29" s="39" customFormat="1" ht="15" customHeight="1" x14ac:dyDescent="0.35">
      <c r="A847" s="40" t="s">
        <v>57</v>
      </c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8"/>
    </row>
    <row r="848" spans="1:29" s="39" customFormat="1" ht="18" customHeight="1" x14ac:dyDescent="0.3">
      <c r="A848" s="41" t="s">
        <v>36</v>
      </c>
      <c r="B848" s="37">
        <f>[1]consoCURRENT!E21389</f>
        <v>0</v>
      </c>
      <c r="C848" s="37">
        <f>[1]consoCURRENT!F21389</f>
        <v>0</v>
      </c>
      <c r="D848" s="37">
        <f>[1]consoCURRENT!G21389</f>
        <v>0</v>
      </c>
      <c r="E848" s="37">
        <f>[1]consoCURRENT!H21389</f>
        <v>0</v>
      </c>
      <c r="F848" s="37">
        <f>[1]consoCURRENT!I21389</f>
        <v>0</v>
      </c>
      <c r="G848" s="37">
        <f>[1]consoCURRENT!J21389</f>
        <v>0</v>
      </c>
      <c r="H848" s="37">
        <f>[1]consoCURRENT!K21389</f>
        <v>0</v>
      </c>
      <c r="I848" s="37">
        <f>[1]consoCURRENT!L21389</f>
        <v>0</v>
      </c>
      <c r="J848" s="37">
        <f>[1]consoCURRENT!M21389</f>
        <v>0</v>
      </c>
      <c r="K848" s="37">
        <f>[1]consoCURRENT!N21389</f>
        <v>0</v>
      </c>
      <c r="L848" s="37">
        <f>[1]consoCURRENT!O21389</f>
        <v>0</v>
      </c>
      <c r="M848" s="37">
        <f>[1]consoCURRENT!P21389</f>
        <v>0</v>
      </c>
      <c r="N848" s="37">
        <f>[1]consoCURRENT!Q21389</f>
        <v>0</v>
      </c>
      <c r="O848" s="37">
        <f>[1]consoCURRENT!R21389</f>
        <v>0</v>
      </c>
      <c r="P848" s="37">
        <f>[1]consoCURRENT!S21389</f>
        <v>0</v>
      </c>
      <c r="Q848" s="37">
        <f>[1]consoCURRENT!T21389</f>
        <v>0</v>
      </c>
      <c r="R848" s="37">
        <f>[1]consoCURRENT!U21389</f>
        <v>0</v>
      </c>
      <c r="S848" s="37">
        <f>[1]consoCURRENT!V21389</f>
        <v>0</v>
      </c>
      <c r="T848" s="37">
        <f>[1]consoCURRENT!W21389</f>
        <v>0</v>
      </c>
      <c r="U848" s="37">
        <f>[1]consoCURRENT!X21389</f>
        <v>0</v>
      </c>
      <c r="V848" s="37">
        <f>[1]consoCURRENT!Y21389</f>
        <v>0</v>
      </c>
      <c r="W848" s="37">
        <f>[1]consoCURRENT!Z21389</f>
        <v>0</v>
      </c>
      <c r="X848" s="37">
        <f>[1]consoCURRENT!AA21389</f>
        <v>0</v>
      </c>
      <c r="Y848" s="37">
        <f>[1]consoCURRENT!AB21389</f>
        <v>0</v>
      </c>
      <c r="Z848" s="37">
        <f>SUM(M848:Y848)</f>
        <v>0</v>
      </c>
      <c r="AA848" s="37">
        <f>B848-Z848</f>
        <v>0</v>
      </c>
      <c r="AB848" s="42"/>
      <c r="AC848" s="38"/>
    </row>
    <row r="849" spans="1:29" s="39" customFormat="1" ht="18" customHeight="1" x14ac:dyDescent="0.3">
      <c r="A849" s="41" t="s">
        <v>37</v>
      </c>
      <c r="B849" s="37">
        <f>[1]consoCURRENT!E21501</f>
        <v>1026000</v>
      </c>
      <c r="C849" s="37">
        <f>[1]consoCURRENT!F21501</f>
        <v>0</v>
      </c>
      <c r="D849" s="37">
        <f>[1]consoCURRENT!G21501</f>
        <v>0</v>
      </c>
      <c r="E849" s="37">
        <f>[1]consoCURRENT!H21501</f>
        <v>275300</v>
      </c>
      <c r="F849" s="37">
        <f>[1]consoCURRENT!I21501</f>
        <v>416269</v>
      </c>
      <c r="G849" s="37">
        <f>[1]consoCURRENT!J21501</f>
        <v>221788</v>
      </c>
      <c r="H849" s="37">
        <f>[1]consoCURRENT!K21501</f>
        <v>112643</v>
      </c>
      <c r="I849" s="37">
        <f>[1]consoCURRENT!L21501</f>
        <v>0</v>
      </c>
      <c r="J849" s="37">
        <f>[1]consoCURRENT!M21501</f>
        <v>0</v>
      </c>
      <c r="K849" s="37">
        <f>[1]consoCURRENT!N21501</f>
        <v>0</v>
      </c>
      <c r="L849" s="37">
        <f>[1]consoCURRENT!O21501</f>
        <v>0</v>
      </c>
      <c r="M849" s="37">
        <f>[1]consoCURRENT!P21501</f>
        <v>0</v>
      </c>
      <c r="N849" s="37">
        <f>[1]consoCURRENT!Q21501</f>
        <v>201929</v>
      </c>
      <c r="O849" s="37">
        <f>[1]consoCURRENT!R21501</f>
        <v>16371</v>
      </c>
      <c r="P849" s="37">
        <f>[1]consoCURRENT!S21501</f>
        <v>57000</v>
      </c>
      <c r="Q849" s="37">
        <f>[1]consoCURRENT!T21501</f>
        <v>131000</v>
      </c>
      <c r="R849" s="37">
        <f>[1]consoCURRENT!U21501</f>
        <v>128763</v>
      </c>
      <c r="S849" s="37">
        <f>[1]consoCURRENT!V21501</f>
        <v>156506</v>
      </c>
      <c r="T849" s="37">
        <f>[1]consoCURRENT!W21501</f>
        <v>118268</v>
      </c>
      <c r="U849" s="37">
        <f>[1]consoCURRENT!X21501</f>
        <v>90000</v>
      </c>
      <c r="V849" s="37">
        <f>[1]consoCURRENT!Y21501</f>
        <v>13520</v>
      </c>
      <c r="W849" s="37">
        <f>[1]consoCURRENT!Z21501</f>
        <v>22409</v>
      </c>
      <c r="X849" s="37">
        <f>[1]consoCURRENT!AA21501</f>
        <v>12700</v>
      </c>
      <c r="Y849" s="37">
        <f>[1]consoCURRENT!AB21501</f>
        <v>77534</v>
      </c>
      <c r="Z849" s="37">
        <f t="shared" ref="Z849:Z851" si="651">SUM(M849:Y849)</f>
        <v>1026000</v>
      </c>
      <c r="AA849" s="37">
        <f t="shared" ref="AA849:AA851" si="652">B849-Z849</f>
        <v>0</v>
      </c>
      <c r="AB849" s="42">
        <f t="shared" ref="AB849:AB854" si="653">Z849/B849</f>
        <v>1</v>
      </c>
      <c r="AC849" s="38"/>
    </row>
    <row r="850" spans="1:29" s="39" customFormat="1" ht="18" customHeight="1" x14ac:dyDescent="0.3">
      <c r="A850" s="41" t="s">
        <v>38</v>
      </c>
      <c r="B850" s="37">
        <f>[1]consoCURRENT!E21507</f>
        <v>0</v>
      </c>
      <c r="C850" s="37">
        <f>[1]consoCURRENT!F21507</f>
        <v>0</v>
      </c>
      <c r="D850" s="37">
        <f>[1]consoCURRENT!G21507</f>
        <v>0</v>
      </c>
      <c r="E850" s="37">
        <f>[1]consoCURRENT!H21507</f>
        <v>0</v>
      </c>
      <c r="F850" s="37">
        <f>[1]consoCURRENT!I21507</f>
        <v>0</v>
      </c>
      <c r="G850" s="37">
        <f>[1]consoCURRENT!J21507</f>
        <v>0</v>
      </c>
      <c r="H850" s="37">
        <f>[1]consoCURRENT!K21507</f>
        <v>0</v>
      </c>
      <c r="I850" s="37">
        <f>[1]consoCURRENT!L21507</f>
        <v>0</v>
      </c>
      <c r="J850" s="37">
        <f>[1]consoCURRENT!M21507</f>
        <v>0</v>
      </c>
      <c r="K850" s="37">
        <f>[1]consoCURRENT!N21507</f>
        <v>0</v>
      </c>
      <c r="L850" s="37">
        <f>[1]consoCURRENT!O21507</f>
        <v>0</v>
      </c>
      <c r="M850" s="37">
        <f>[1]consoCURRENT!P21507</f>
        <v>0</v>
      </c>
      <c r="N850" s="37">
        <f>[1]consoCURRENT!Q21507</f>
        <v>0</v>
      </c>
      <c r="O850" s="37">
        <f>[1]consoCURRENT!R21507</f>
        <v>0</v>
      </c>
      <c r="P850" s="37">
        <f>[1]consoCURRENT!S21507</f>
        <v>0</v>
      </c>
      <c r="Q850" s="37">
        <f>[1]consoCURRENT!T21507</f>
        <v>0</v>
      </c>
      <c r="R850" s="37">
        <f>[1]consoCURRENT!U21507</f>
        <v>0</v>
      </c>
      <c r="S850" s="37">
        <f>[1]consoCURRENT!V21507</f>
        <v>0</v>
      </c>
      <c r="T850" s="37">
        <f>[1]consoCURRENT!W21507</f>
        <v>0</v>
      </c>
      <c r="U850" s="37">
        <f>[1]consoCURRENT!X21507</f>
        <v>0</v>
      </c>
      <c r="V850" s="37">
        <f>[1]consoCURRENT!Y21507</f>
        <v>0</v>
      </c>
      <c r="W850" s="37">
        <f>[1]consoCURRENT!Z21507</f>
        <v>0</v>
      </c>
      <c r="X850" s="37">
        <f>[1]consoCURRENT!AA21507</f>
        <v>0</v>
      </c>
      <c r="Y850" s="37">
        <f>[1]consoCURRENT!AB21507</f>
        <v>0</v>
      </c>
      <c r="Z850" s="37">
        <f t="shared" si="651"/>
        <v>0</v>
      </c>
      <c r="AA850" s="37">
        <f t="shared" si="652"/>
        <v>0</v>
      </c>
      <c r="AB850" s="42"/>
      <c r="AC850" s="38"/>
    </row>
    <row r="851" spans="1:29" s="39" customFormat="1" ht="18" customHeight="1" x14ac:dyDescent="0.3">
      <c r="A851" s="41" t="s">
        <v>39</v>
      </c>
      <c r="B851" s="37">
        <f>[1]consoCURRENT!E21536</f>
        <v>0</v>
      </c>
      <c r="C851" s="37">
        <f>[1]consoCURRENT!F21536</f>
        <v>0</v>
      </c>
      <c r="D851" s="37">
        <f>[1]consoCURRENT!G21536</f>
        <v>0</v>
      </c>
      <c r="E851" s="37">
        <f>[1]consoCURRENT!H21536</f>
        <v>0</v>
      </c>
      <c r="F851" s="37">
        <f>[1]consoCURRENT!I21536</f>
        <v>0</v>
      </c>
      <c r="G851" s="37">
        <f>[1]consoCURRENT!J21536</f>
        <v>0</v>
      </c>
      <c r="H851" s="37">
        <f>[1]consoCURRENT!K21536</f>
        <v>0</v>
      </c>
      <c r="I851" s="37">
        <f>[1]consoCURRENT!L21536</f>
        <v>0</v>
      </c>
      <c r="J851" s="37">
        <f>[1]consoCURRENT!M21536</f>
        <v>0</v>
      </c>
      <c r="K851" s="37">
        <f>[1]consoCURRENT!N21536</f>
        <v>0</v>
      </c>
      <c r="L851" s="37">
        <f>[1]consoCURRENT!O21536</f>
        <v>0</v>
      </c>
      <c r="M851" s="37">
        <f>[1]consoCURRENT!P21536</f>
        <v>0</v>
      </c>
      <c r="N851" s="37">
        <f>[1]consoCURRENT!Q21536</f>
        <v>0</v>
      </c>
      <c r="O851" s="37">
        <f>[1]consoCURRENT!R21536</f>
        <v>0</v>
      </c>
      <c r="P851" s="37">
        <f>[1]consoCURRENT!S21536</f>
        <v>0</v>
      </c>
      <c r="Q851" s="37">
        <f>[1]consoCURRENT!T21536</f>
        <v>0</v>
      </c>
      <c r="R851" s="37">
        <f>[1]consoCURRENT!U21536</f>
        <v>0</v>
      </c>
      <c r="S851" s="37">
        <f>[1]consoCURRENT!V21536</f>
        <v>0</v>
      </c>
      <c r="T851" s="37">
        <f>[1]consoCURRENT!W21536</f>
        <v>0</v>
      </c>
      <c r="U851" s="37">
        <f>[1]consoCURRENT!X21536</f>
        <v>0</v>
      </c>
      <c r="V851" s="37">
        <f>[1]consoCURRENT!Y21536</f>
        <v>0</v>
      </c>
      <c r="W851" s="37">
        <f>[1]consoCURRENT!Z21536</f>
        <v>0</v>
      </c>
      <c r="X851" s="37">
        <f>[1]consoCURRENT!AA21536</f>
        <v>0</v>
      </c>
      <c r="Y851" s="37">
        <f>[1]consoCURRENT!AB21536</f>
        <v>0</v>
      </c>
      <c r="Z851" s="37">
        <f t="shared" si="651"/>
        <v>0</v>
      </c>
      <c r="AA851" s="37">
        <f t="shared" si="652"/>
        <v>0</v>
      </c>
      <c r="AB851" s="42"/>
      <c r="AC851" s="38"/>
    </row>
    <row r="852" spans="1:29" s="39" customFormat="1" ht="18" customHeight="1" x14ac:dyDescent="0.3">
      <c r="A852" s="43" t="s">
        <v>40</v>
      </c>
      <c r="B852" s="44">
        <f>SUM(B848:B851)</f>
        <v>1026000</v>
      </c>
      <c r="C852" s="44">
        <f t="shared" ref="C852:AA852" si="654">SUM(C848:C851)</f>
        <v>0</v>
      </c>
      <c r="D852" s="44">
        <f t="shared" si="654"/>
        <v>0</v>
      </c>
      <c r="E852" s="44">
        <f t="shared" si="654"/>
        <v>275300</v>
      </c>
      <c r="F852" s="44">
        <f t="shared" si="654"/>
        <v>416269</v>
      </c>
      <c r="G852" s="44">
        <f t="shared" si="654"/>
        <v>221788</v>
      </c>
      <c r="H852" s="44">
        <f t="shared" si="654"/>
        <v>112643</v>
      </c>
      <c r="I852" s="44">
        <f t="shared" si="654"/>
        <v>0</v>
      </c>
      <c r="J852" s="44">
        <f t="shared" si="654"/>
        <v>0</v>
      </c>
      <c r="K852" s="44">
        <f t="shared" si="654"/>
        <v>0</v>
      </c>
      <c r="L852" s="44">
        <f t="shared" si="654"/>
        <v>0</v>
      </c>
      <c r="M852" s="44">
        <f t="shared" si="654"/>
        <v>0</v>
      </c>
      <c r="N852" s="44">
        <f t="shared" si="654"/>
        <v>201929</v>
      </c>
      <c r="O852" s="44">
        <f t="shared" si="654"/>
        <v>16371</v>
      </c>
      <c r="P852" s="44">
        <f t="shared" si="654"/>
        <v>57000</v>
      </c>
      <c r="Q852" s="44">
        <f t="shared" si="654"/>
        <v>131000</v>
      </c>
      <c r="R852" s="44">
        <f t="shared" si="654"/>
        <v>128763</v>
      </c>
      <c r="S852" s="44">
        <f t="shared" si="654"/>
        <v>156506</v>
      </c>
      <c r="T852" s="44">
        <f t="shared" si="654"/>
        <v>118268</v>
      </c>
      <c r="U852" s="44">
        <f t="shared" si="654"/>
        <v>90000</v>
      </c>
      <c r="V852" s="44">
        <f t="shared" si="654"/>
        <v>13520</v>
      </c>
      <c r="W852" s="44">
        <f t="shared" si="654"/>
        <v>22409</v>
      </c>
      <c r="X852" s="44">
        <f t="shared" si="654"/>
        <v>12700</v>
      </c>
      <c r="Y852" s="44">
        <f t="shared" si="654"/>
        <v>77534</v>
      </c>
      <c r="Z852" s="44">
        <f t="shared" si="654"/>
        <v>1026000</v>
      </c>
      <c r="AA852" s="44">
        <f t="shared" si="654"/>
        <v>0</v>
      </c>
      <c r="AB852" s="45">
        <f t="shared" si="653"/>
        <v>1</v>
      </c>
      <c r="AC852" s="38"/>
    </row>
    <row r="853" spans="1:29" s="39" customFormat="1" ht="18" customHeight="1" x14ac:dyDescent="0.3">
      <c r="A853" s="46" t="s">
        <v>41</v>
      </c>
      <c r="B853" s="37">
        <f>[1]consoCURRENT!E21540</f>
        <v>0</v>
      </c>
      <c r="C853" s="37">
        <f>[1]consoCURRENT!F21540</f>
        <v>0</v>
      </c>
      <c r="D853" s="37">
        <f>[1]consoCURRENT!G21540</f>
        <v>0</v>
      </c>
      <c r="E853" s="37">
        <f>[1]consoCURRENT!H21540</f>
        <v>0</v>
      </c>
      <c r="F853" s="37">
        <f>[1]consoCURRENT!I21540</f>
        <v>0</v>
      </c>
      <c r="G853" s="37">
        <f>[1]consoCURRENT!J21540</f>
        <v>0</v>
      </c>
      <c r="H853" s="37">
        <f>[1]consoCURRENT!K21540</f>
        <v>0</v>
      </c>
      <c r="I853" s="37">
        <f>[1]consoCURRENT!L21540</f>
        <v>0</v>
      </c>
      <c r="J853" s="37">
        <f>[1]consoCURRENT!M21540</f>
        <v>0</v>
      </c>
      <c r="K853" s="37">
        <f>[1]consoCURRENT!N21540</f>
        <v>0</v>
      </c>
      <c r="L853" s="37">
        <f>[1]consoCURRENT!O21540</f>
        <v>0</v>
      </c>
      <c r="M853" s="37">
        <f>[1]consoCURRENT!P21540</f>
        <v>0</v>
      </c>
      <c r="N853" s="37">
        <f>[1]consoCURRENT!Q21540</f>
        <v>0</v>
      </c>
      <c r="O853" s="37">
        <f>[1]consoCURRENT!R21540</f>
        <v>0</v>
      </c>
      <c r="P853" s="37">
        <f>[1]consoCURRENT!S21540</f>
        <v>0</v>
      </c>
      <c r="Q853" s="37">
        <f>[1]consoCURRENT!T21540</f>
        <v>0</v>
      </c>
      <c r="R853" s="37">
        <f>[1]consoCURRENT!U21540</f>
        <v>0</v>
      </c>
      <c r="S853" s="37">
        <f>[1]consoCURRENT!V21540</f>
        <v>0</v>
      </c>
      <c r="T853" s="37">
        <f>[1]consoCURRENT!W21540</f>
        <v>0</v>
      </c>
      <c r="U853" s="37">
        <f>[1]consoCURRENT!X21540</f>
        <v>0</v>
      </c>
      <c r="V853" s="37">
        <f>[1]consoCURRENT!Y21540</f>
        <v>0</v>
      </c>
      <c r="W853" s="37">
        <f>[1]consoCURRENT!Z21540</f>
        <v>0</v>
      </c>
      <c r="X853" s="37">
        <f>[1]consoCURRENT!AA21540</f>
        <v>0</v>
      </c>
      <c r="Y853" s="37">
        <f>[1]consoCURRENT!AB21540</f>
        <v>0</v>
      </c>
      <c r="Z853" s="37">
        <f t="shared" ref="Z853" si="655">SUM(M853:Y853)</f>
        <v>0</v>
      </c>
      <c r="AA853" s="37">
        <f t="shared" ref="AA853" si="656">B853-Z853</f>
        <v>0</v>
      </c>
      <c r="AB853" s="42"/>
      <c r="AC853" s="38"/>
    </row>
    <row r="854" spans="1:29" s="39" customFormat="1" ht="18" customHeight="1" x14ac:dyDescent="0.3">
      <c r="A854" s="43" t="s">
        <v>42</v>
      </c>
      <c r="B854" s="44">
        <f>B853+B852</f>
        <v>1026000</v>
      </c>
      <c r="C854" s="44">
        <f t="shared" ref="C854:AA854" si="657">C853+C852</f>
        <v>0</v>
      </c>
      <c r="D854" s="44">
        <f t="shared" si="657"/>
        <v>0</v>
      </c>
      <c r="E854" s="44">
        <f t="shared" si="657"/>
        <v>275300</v>
      </c>
      <c r="F854" s="44">
        <f t="shared" si="657"/>
        <v>416269</v>
      </c>
      <c r="G854" s="44">
        <f t="shared" si="657"/>
        <v>221788</v>
      </c>
      <c r="H854" s="44">
        <f t="shared" si="657"/>
        <v>112643</v>
      </c>
      <c r="I854" s="44">
        <f t="shared" si="657"/>
        <v>0</v>
      </c>
      <c r="J854" s="44">
        <f t="shared" si="657"/>
        <v>0</v>
      </c>
      <c r="K854" s="44">
        <f t="shared" si="657"/>
        <v>0</v>
      </c>
      <c r="L854" s="44">
        <f t="shared" si="657"/>
        <v>0</v>
      </c>
      <c r="M854" s="44">
        <f t="shared" si="657"/>
        <v>0</v>
      </c>
      <c r="N854" s="44">
        <f t="shared" si="657"/>
        <v>201929</v>
      </c>
      <c r="O854" s="44">
        <f t="shared" si="657"/>
        <v>16371</v>
      </c>
      <c r="P854" s="44">
        <f t="shared" si="657"/>
        <v>57000</v>
      </c>
      <c r="Q854" s="44">
        <f t="shared" si="657"/>
        <v>131000</v>
      </c>
      <c r="R854" s="44">
        <f t="shared" si="657"/>
        <v>128763</v>
      </c>
      <c r="S854" s="44">
        <f t="shared" si="657"/>
        <v>156506</v>
      </c>
      <c r="T854" s="44">
        <f t="shared" si="657"/>
        <v>118268</v>
      </c>
      <c r="U854" s="44">
        <f t="shared" si="657"/>
        <v>90000</v>
      </c>
      <c r="V854" s="44">
        <f t="shared" si="657"/>
        <v>13520</v>
      </c>
      <c r="W854" s="44">
        <f t="shared" si="657"/>
        <v>22409</v>
      </c>
      <c r="X854" s="44">
        <f t="shared" si="657"/>
        <v>12700</v>
      </c>
      <c r="Y854" s="44">
        <f t="shared" si="657"/>
        <v>77534</v>
      </c>
      <c r="Z854" s="44">
        <f t="shared" si="657"/>
        <v>1026000</v>
      </c>
      <c r="AA854" s="44">
        <f t="shared" si="657"/>
        <v>0</v>
      </c>
      <c r="AB854" s="45">
        <f t="shared" si="653"/>
        <v>1</v>
      </c>
      <c r="AC854" s="47"/>
    </row>
    <row r="855" spans="1:29" s="39" customFormat="1" ht="15" customHeight="1" x14ac:dyDescent="0.3">
      <c r="A855" s="36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8"/>
    </row>
    <row r="856" spans="1:29" s="39" customFormat="1" ht="15" customHeight="1" x14ac:dyDescent="0.3">
      <c r="A856" s="36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8"/>
    </row>
    <row r="857" spans="1:29" s="39" customFormat="1" ht="15" customHeight="1" x14ac:dyDescent="0.35">
      <c r="A857" s="40" t="s">
        <v>58</v>
      </c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8"/>
    </row>
    <row r="858" spans="1:29" s="39" customFormat="1" ht="18" customHeight="1" x14ac:dyDescent="0.3">
      <c r="A858" s="41" t="s">
        <v>36</v>
      </c>
      <c r="B858" s="37">
        <f>[1]consoCURRENT!E21600</f>
        <v>0</v>
      </c>
      <c r="C858" s="37">
        <f>[1]consoCURRENT!F21600</f>
        <v>0</v>
      </c>
      <c r="D858" s="37">
        <f>[1]consoCURRENT!G21600</f>
        <v>0</v>
      </c>
      <c r="E858" s="37">
        <f>[1]consoCURRENT!H21600</f>
        <v>0</v>
      </c>
      <c r="F858" s="37">
        <f>[1]consoCURRENT!I21600</f>
        <v>0</v>
      </c>
      <c r="G858" s="37">
        <f>[1]consoCURRENT!J21600</f>
        <v>0</v>
      </c>
      <c r="H858" s="37">
        <f>[1]consoCURRENT!K21600</f>
        <v>0</v>
      </c>
      <c r="I858" s="37">
        <f>[1]consoCURRENT!L21600</f>
        <v>0</v>
      </c>
      <c r="J858" s="37">
        <f>[1]consoCURRENT!M21600</f>
        <v>0</v>
      </c>
      <c r="K858" s="37">
        <f>[1]consoCURRENT!N21600</f>
        <v>0</v>
      </c>
      <c r="L858" s="37">
        <f>[1]consoCURRENT!O21600</f>
        <v>0</v>
      </c>
      <c r="M858" s="37">
        <f>[1]consoCURRENT!P21600</f>
        <v>0</v>
      </c>
      <c r="N858" s="37">
        <f>[1]consoCURRENT!Q21600</f>
        <v>0</v>
      </c>
      <c r="O858" s="37">
        <f>[1]consoCURRENT!R21600</f>
        <v>0</v>
      </c>
      <c r="P858" s="37">
        <f>[1]consoCURRENT!S21600</f>
        <v>0</v>
      </c>
      <c r="Q858" s="37">
        <f>[1]consoCURRENT!T21600</f>
        <v>0</v>
      </c>
      <c r="R858" s="37">
        <f>[1]consoCURRENT!U21600</f>
        <v>0</v>
      </c>
      <c r="S858" s="37">
        <f>[1]consoCURRENT!V21600</f>
        <v>0</v>
      </c>
      <c r="T858" s="37">
        <f>[1]consoCURRENT!W21600</f>
        <v>0</v>
      </c>
      <c r="U858" s="37">
        <f>[1]consoCURRENT!X21600</f>
        <v>0</v>
      </c>
      <c r="V858" s="37">
        <f>[1]consoCURRENT!Y21600</f>
        <v>0</v>
      </c>
      <c r="W858" s="37">
        <f>[1]consoCURRENT!Z21600</f>
        <v>0</v>
      </c>
      <c r="X858" s="37">
        <f>[1]consoCURRENT!AA21600</f>
        <v>0</v>
      </c>
      <c r="Y858" s="37">
        <f>[1]consoCURRENT!AB21600</f>
        <v>0</v>
      </c>
      <c r="Z858" s="37">
        <f>SUM(M858:Y858)</f>
        <v>0</v>
      </c>
      <c r="AA858" s="37">
        <f>B858-Z858</f>
        <v>0</v>
      </c>
      <c r="AB858" s="42"/>
      <c r="AC858" s="38"/>
    </row>
    <row r="859" spans="1:29" s="39" customFormat="1" ht="18" customHeight="1" x14ac:dyDescent="0.3">
      <c r="A859" s="41" t="s">
        <v>37</v>
      </c>
      <c r="B859" s="37">
        <f>[1]consoCURRENT!E21712</f>
        <v>894000</v>
      </c>
      <c r="C859" s="37">
        <f>[1]consoCURRENT!F21712</f>
        <v>0</v>
      </c>
      <c r="D859" s="37">
        <f>[1]consoCURRENT!G21712</f>
        <v>0</v>
      </c>
      <c r="E859" s="37">
        <f>[1]consoCURRENT!H21712</f>
        <v>170926.5</v>
      </c>
      <c r="F859" s="37">
        <f>[1]consoCURRENT!I21712</f>
        <v>100970.14</v>
      </c>
      <c r="G859" s="37">
        <f>[1]consoCURRENT!J21712</f>
        <v>153982.5</v>
      </c>
      <c r="H859" s="37">
        <f>[1]consoCURRENT!K21712</f>
        <v>464646.5</v>
      </c>
      <c r="I859" s="37">
        <f>[1]consoCURRENT!L21712</f>
        <v>0</v>
      </c>
      <c r="J859" s="37">
        <f>[1]consoCURRENT!M21712</f>
        <v>0</v>
      </c>
      <c r="K859" s="37">
        <f>[1]consoCURRENT!N21712</f>
        <v>0</v>
      </c>
      <c r="L859" s="37">
        <f>[1]consoCURRENT!O21712</f>
        <v>0</v>
      </c>
      <c r="M859" s="37">
        <f>[1]consoCURRENT!P21712</f>
        <v>0</v>
      </c>
      <c r="N859" s="37">
        <f>[1]consoCURRENT!Q21712</f>
        <v>0</v>
      </c>
      <c r="O859" s="37">
        <f>[1]consoCURRENT!R21712</f>
        <v>72143</v>
      </c>
      <c r="P859" s="37">
        <f>[1]consoCURRENT!S21712</f>
        <v>98783.5</v>
      </c>
      <c r="Q859" s="37">
        <f>[1]consoCURRENT!T21712</f>
        <v>23991.5</v>
      </c>
      <c r="R859" s="37">
        <f>[1]consoCURRENT!U21712</f>
        <v>34717.14</v>
      </c>
      <c r="S859" s="37">
        <f>[1]consoCURRENT!V21712</f>
        <v>42261.5</v>
      </c>
      <c r="T859" s="37">
        <f>[1]consoCURRENT!W21712</f>
        <v>36641.5</v>
      </c>
      <c r="U859" s="37">
        <f>[1]consoCURRENT!X21712</f>
        <v>51231.5</v>
      </c>
      <c r="V859" s="37">
        <f>[1]consoCURRENT!Y21712</f>
        <v>66109.5</v>
      </c>
      <c r="W859" s="37">
        <f>[1]consoCURRENT!Z21712</f>
        <v>209572.5</v>
      </c>
      <c r="X859" s="37">
        <f>[1]consoCURRENT!AA21712</f>
        <v>31321.5</v>
      </c>
      <c r="Y859" s="37">
        <f>[1]consoCURRENT!AB21712</f>
        <v>223752.5</v>
      </c>
      <c r="Z859" s="37">
        <f t="shared" ref="Z859:Z861" si="658">SUM(M859:Y859)</f>
        <v>890525.64</v>
      </c>
      <c r="AA859" s="37">
        <f t="shared" ref="AA859:AA861" si="659">B859-Z859</f>
        <v>3474.359999999986</v>
      </c>
      <c r="AB859" s="42">
        <f t="shared" ref="AB859:AB864" si="660">Z859/B859</f>
        <v>0.9961136912751678</v>
      </c>
      <c r="AC859" s="38"/>
    </row>
    <row r="860" spans="1:29" s="39" customFormat="1" ht="18" customHeight="1" x14ac:dyDescent="0.3">
      <c r="A860" s="41" t="s">
        <v>38</v>
      </c>
      <c r="B860" s="37">
        <f>[1]consoCURRENT!E21718</f>
        <v>0</v>
      </c>
      <c r="C860" s="37">
        <f>[1]consoCURRENT!F21718</f>
        <v>0</v>
      </c>
      <c r="D860" s="37">
        <f>[1]consoCURRENT!G21718</f>
        <v>0</v>
      </c>
      <c r="E860" s="37">
        <f>[1]consoCURRENT!H21718</f>
        <v>0</v>
      </c>
      <c r="F860" s="37">
        <f>[1]consoCURRENT!I21718</f>
        <v>0</v>
      </c>
      <c r="G860" s="37">
        <f>[1]consoCURRENT!J21718</f>
        <v>0</v>
      </c>
      <c r="H860" s="37">
        <f>[1]consoCURRENT!K21718</f>
        <v>0</v>
      </c>
      <c r="I860" s="37">
        <f>[1]consoCURRENT!L21718</f>
        <v>0</v>
      </c>
      <c r="J860" s="37">
        <f>[1]consoCURRENT!M21718</f>
        <v>0</v>
      </c>
      <c r="K860" s="37">
        <f>[1]consoCURRENT!N21718</f>
        <v>0</v>
      </c>
      <c r="L860" s="37">
        <f>[1]consoCURRENT!O21718</f>
        <v>0</v>
      </c>
      <c r="M860" s="37">
        <f>[1]consoCURRENT!P21718</f>
        <v>0</v>
      </c>
      <c r="N860" s="37">
        <f>[1]consoCURRENT!Q21718</f>
        <v>0</v>
      </c>
      <c r="O860" s="37">
        <f>[1]consoCURRENT!R21718</f>
        <v>0</v>
      </c>
      <c r="P860" s="37">
        <f>[1]consoCURRENT!S21718</f>
        <v>0</v>
      </c>
      <c r="Q860" s="37">
        <f>[1]consoCURRENT!T21718</f>
        <v>0</v>
      </c>
      <c r="R860" s="37">
        <f>[1]consoCURRENT!U21718</f>
        <v>0</v>
      </c>
      <c r="S860" s="37">
        <f>[1]consoCURRENT!V21718</f>
        <v>0</v>
      </c>
      <c r="T860" s="37">
        <f>[1]consoCURRENT!W21718</f>
        <v>0</v>
      </c>
      <c r="U860" s="37">
        <f>[1]consoCURRENT!X21718</f>
        <v>0</v>
      </c>
      <c r="V860" s="37">
        <f>[1]consoCURRENT!Y21718</f>
        <v>0</v>
      </c>
      <c r="W860" s="37">
        <f>[1]consoCURRENT!Z21718</f>
        <v>0</v>
      </c>
      <c r="X860" s="37">
        <f>[1]consoCURRENT!AA21718</f>
        <v>0</v>
      </c>
      <c r="Y860" s="37">
        <f>[1]consoCURRENT!AB21718</f>
        <v>0</v>
      </c>
      <c r="Z860" s="37">
        <f t="shared" si="658"/>
        <v>0</v>
      </c>
      <c r="AA860" s="37">
        <f t="shared" si="659"/>
        <v>0</v>
      </c>
      <c r="AB860" s="42"/>
      <c r="AC860" s="38"/>
    </row>
    <row r="861" spans="1:29" s="39" customFormat="1" ht="18" customHeight="1" x14ac:dyDescent="0.3">
      <c r="A861" s="41" t="s">
        <v>39</v>
      </c>
      <c r="B861" s="37">
        <f>[1]consoCURRENT!E21747</f>
        <v>0</v>
      </c>
      <c r="C861" s="37">
        <f>[1]consoCURRENT!F21747</f>
        <v>0</v>
      </c>
      <c r="D861" s="37">
        <f>[1]consoCURRENT!G21747</f>
        <v>0</v>
      </c>
      <c r="E861" s="37">
        <f>[1]consoCURRENT!H21747</f>
        <v>0</v>
      </c>
      <c r="F861" s="37">
        <f>[1]consoCURRENT!I21747</f>
        <v>0</v>
      </c>
      <c r="G861" s="37">
        <f>[1]consoCURRENT!J21747</f>
        <v>0</v>
      </c>
      <c r="H861" s="37">
        <f>[1]consoCURRENT!K21747</f>
        <v>0</v>
      </c>
      <c r="I861" s="37">
        <f>[1]consoCURRENT!L21747</f>
        <v>0</v>
      </c>
      <c r="J861" s="37">
        <f>[1]consoCURRENT!M21747</f>
        <v>0</v>
      </c>
      <c r="K861" s="37">
        <f>[1]consoCURRENT!N21747</f>
        <v>0</v>
      </c>
      <c r="L861" s="37">
        <f>[1]consoCURRENT!O21747</f>
        <v>0</v>
      </c>
      <c r="M861" s="37">
        <f>[1]consoCURRENT!P21747</f>
        <v>0</v>
      </c>
      <c r="N861" s="37">
        <f>[1]consoCURRENT!Q21747</f>
        <v>0</v>
      </c>
      <c r="O861" s="37">
        <f>[1]consoCURRENT!R21747</f>
        <v>0</v>
      </c>
      <c r="P861" s="37">
        <f>[1]consoCURRENT!S21747</f>
        <v>0</v>
      </c>
      <c r="Q861" s="37">
        <f>[1]consoCURRENT!T21747</f>
        <v>0</v>
      </c>
      <c r="R861" s="37">
        <f>[1]consoCURRENT!U21747</f>
        <v>0</v>
      </c>
      <c r="S861" s="37">
        <f>[1]consoCURRENT!V21747</f>
        <v>0</v>
      </c>
      <c r="T861" s="37">
        <f>[1]consoCURRENT!W21747</f>
        <v>0</v>
      </c>
      <c r="U861" s="37">
        <f>[1]consoCURRENT!X21747</f>
        <v>0</v>
      </c>
      <c r="V861" s="37">
        <f>[1]consoCURRENT!Y21747</f>
        <v>0</v>
      </c>
      <c r="W861" s="37">
        <f>[1]consoCURRENT!Z21747</f>
        <v>0</v>
      </c>
      <c r="X861" s="37">
        <f>[1]consoCURRENT!AA21747</f>
        <v>0</v>
      </c>
      <c r="Y861" s="37">
        <f>[1]consoCURRENT!AB21747</f>
        <v>0</v>
      </c>
      <c r="Z861" s="37">
        <f t="shared" si="658"/>
        <v>0</v>
      </c>
      <c r="AA861" s="37">
        <f t="shared" si="659"/>
        <v>0</v>
      </c>
      <c r="AB861" s="42"/>
      <c r="AC861" s="38"/>
    </row>
    <row r="862" spans="1:29" s="39" customFormat="1" ht="18" customHeight="1" x14ac:dyDescent="0.3">
      <c r="A862" s="43" t="s">
        <v>40</v>
      </c>
      <c r="B862" s="44">
        <f>SUM(B858:B861)</f>
        <v>894000</v>
      </c>
      <c r="C862" s="44">
        <f t="shared" ref="C862:AA862" si="661">SUM(C858:C861)</f>
        <v>0</v>
      </c>
      <c r="D862" s="44">
        <f t="shared" si="661"/>
        <v>0</v>
      </c>
      <c r="E862" s="44">
        <f t="shared" si="661"/>
        <v>170926.5</v>
      </c>
      <c r="F862" s="44">
        <f t="shared" si="661"/>
        <v>100970.14</v>
      </c>
      <c r="G862" s="44">
        <f t="shared" si="661"/>
        <v>153982.5</v>
      </c>
      <c r="H862" s="44">
        <f t="shared" si="661"/>
        <v>464646.5</v>
      </c>
      <c r="I862" s="44">
        <f t="shared" si="661"/>
        <v>0</v>
      </c>
      <c r="J862" s="44">
        <f t="shared" si="661"/>
        <v>0</v>
      </c>
      <c r="K862" s="44">
        <f t="shared" si="661"/>
        <v>0</v>
      </c>
      <c r="L862" s="44">
        <f t="shared" si="661"/>
        <v>0</v>
      </c>
      <c r="M862" s="44">
        <f t="shared" si="661"/>
        <v>0</v>
      </c>
      <c r="N862" s="44">
        <f t="shared" si="661"/>
        <v>0</v>
      </c>
      <c r="O862" s="44">
        <f t="shared" si="661"/>
        <v>72143</v>
      </c>
      <c r="P862" s="44">
        <f t="shared" si="661"/>
        <v>98783.5</v>
      </c>
      <c r="Q862" s="44">
        <f t="shared" si="661"/>
        <v>23991.5</v>
      </c>
      <c r="R862" s="44">
        <f t="shared" si="661"/>
        <v>34717.14</v>
      </c>
      <c r="S862" s="44">
        <f t="shared" si="661"/>
        <v>42261.5</v>
      </c>
      <c r="T862" s="44">
        <f t="shared" si="661"/>
        <v>36641.5</v>
      </c>
      <c r="U862" s="44">
        <f t="shared" si="661"/>
        <v>51231.5</v>
      </c>
      <c r="V862" s="44">
        <f t="shared" si="661"/>
        <v>66109.5</v>
      </c>
      <c r="W862" s="44">
        <f t="shared" si="661"/>
        <v>209572.5</v>
      </c>
      <c r="X862" s="44">
        <f t="shared" si="661"/>
        <v>31321.5</v>
      </c>
      <c r="Y862" s="44">
        <f t="shared" si="661"/>
        <v>223752.5</v>
      </c>
      <c r="Z862" s="44">
        <f t="shared" si="661"/>
        <v>890525.64</v>
      </c>
      <c r="AA862" s="44">
        <f t="shared" si="661"/>
        <v>3474.359999999986</v>
      </c>
      <c r="AB862" s="45">
        <f t="shared" si="660"/>
        <v>0.9961136912751678</v>
      </c>
      <c r="AC862" s="38"/>
    </row>
    <row r="863" spans="1:29" s="39" customFormat="1" ht="18" customHeight="1" x14ac:dyDescent="0.3">
      <c r="A863" s="46" t="s">
        <v>41</v>
      </c>
      <c r="B863" s="37">
        <f>[1]consoCURRENT!E21751</f>
        <v>0</v>
      </c>
      <c r="C863" s="37">
        <f>[1]consoCURRENT!F21751</f>
        <v>0</v>
      </c>
      <c r="D863" s="37">
        <f>[1]consoCURRENT!G21751</f>
        <v>0</v>
      </c>
      <c r="E863" s="37">
        <f>[1]consoCURRENT!H21751</f>
        <v>0</v>
      </c>
      <c r="F863" s="37">
        <f>[1]consoCURRENT!I21751</f>
        <v>0</v>
      </c>
      <c r="G863" s="37">
        <f>[1]consoCURRENT!J21751</f>
        <v>0</v>
      </c>
      <c r="H863" s="37">
        <f>[1]consoCURRENT!K21751</f>
        <v>0</v>
      </c>
      <c r="I863" s="37">
        <f>[1]consoCURRENT!L21751</f>
        <v>0</v>
      </c>
      <c r="J863" s="37">
        <f>[1]consoCURRENT!M21751</f>
        <v>0</v>
      </c>
      <c r="K863" s="37">
        <f>[1]consoCURRENT!N21751</f>
        <v>0</v>
      </c>
      <c r="L863" s="37">
        <f>[1]consoCURRENT!O21751</f>
        <v>0</v>
      </c>
      <c r="M863" s="37">
        <f>[1]consoCURRENT!P21751</f>
        <v>0</v>
      </c>
      <c r="N863" s="37">
        <f>[1]consoCURRENT!Q21751</f>
        <v>0</v>
      </c>
      <c r="O863" s="37">
        <f>[1]consoCURRENT!R21751</f>
        <v>0</v>
      </c>
      <c r="P863" s="37">
        <f>[1]consoCURRENT!S21751</f>
        <v>0</v>
      </c>
      <c r="Q863" s="37">
        <f>[1]consoCURRENT!T21751</f>
        <v>0</v>
      </c>
      <c r="R863" s="37">
        <f>[1]consoCURRENT!U21751</f>
        <v>0</v>
      </c>
      <c r="S863" s="37">
        <f>[1]consoCURRENT!V21751</f>
        <v>0</v>
      </c>
      <c r="T863" s="37">
        <f>[1]consoCURRENT!W21751</f>
        <v>0</v>
      </c>
      <c r="U863" s="37">
        <f>[1]consoCURRENT!X21751</f>
        <v>0</v>
      </c>
      <c r="V863" s="37">
        <f>[1]consoCURRENT!Y21751</f>
        <v>0</v>
      </c>
      <c r="W863" s="37">
        <f>[1]consoCURRENT!Z21751</f>
        <v>0</v>
      </c>
      <c r="X863" s="37">
        <f>[1]consoCURRENT!AA21751</f>
        <v>0</v>
      </c>
      <c r="Y863" s="37">
        <f>[1]consoCURRENT!AB21751</f>
        <v>0</v>
      </c>
      <c r="Z863" s="37">
        <f t="shared" ref="Z863" si="662">SUM(M863:Y863)</f>
        <v>0</v>
      </c>
      <c r="AA863" s="37">
        <f t="shared" ref="AA863" si="663">B863-Z863</f>
        <v>0</v>
      </c>
      <c r="AB863" s="42"/>
      <c r="AC863" s="38"/>
    </row>
    <row r="864" spans="1:29" s="39" customFormat="1" ht="18" customHeight="1" x14ac:dyDescent="0.3">
      <c r="A864" s="43" t="s">
        <v>42</v>
      </c>
      <c r="B864" s="44">
        <f>B863+B862</f>
        <v>894000</v>
      </c>
      <c r="C864" s="44">
        <f t="shared" ref="C864:AA864" si="664">C863+C862</f>
        <v>0</v>
      </c>
      <c r="D864" s="44">
        <f t="shared" si="664"/>
        <v>0</v>
      </c>
      <c r="E864" s="44">
        <f t="shared" si="664"/>
        <v>170926.5</v>
      </c>
      <c r="F864" s="44">
        <f t="shared" si="664"/>
        <v>100970.14</v>
      </c>
      <c r="G864" s="44">
        <f t="shared" si="664"/>
        <v>153982.5</v>
      </c>
      <c r="H864" s="44">
        <f t="shared" si="664"/>
        <v>464646.5</v>
      </c>
      <c r="I864" s="44">
        <f t="shared" si="664"/>
        <v>0</v>
      </c>
      <c r="J864" s="44">
        <f t="shared" si="664"/>
        <v>0</v>
      </c>
      <c r="K864" s="44">
        <f t="shared" si="664"/>
        <v>0</v>
      </c>
      <c r="L864" s="44">
        <f t="shared" si="664"/>
        <v>0</v>
      </c>
      <c r="M864" s="44">
        <f t="shared" si="664"/>
        <v>0</v>
      </c>
      <c r="N864" s="44">
        <f t="shared" si="664"/>
        <v>0</v>
      </c>
      <c r="O864" s="44">
        <f t="shared" si="664"/>
        <v>72143</v>
      </c>
      <c r="P864" s="44">
        <f t="shared" si="664"/>
        <v>98783.5</v>
      </c>
      <c r="Q864" s="44">
        <f t="shared" si="664"/>
        <v>23991.5</v>
      </c>
      <c r="R864" s="44">
        <f t="shared" si="664"/>
        <v>34717.14</v>
      </c>
      <c r="S864" s="44">
        <f t="shared" si="664"/>
        <v>42261.5</v>
      </c>
      <c r="T864" s="44">
        <f t="shared" si="664"/>
        <v>36641.5</v>
      </c>
      <c r="U864" s="44">
        <f t="shared" si="664"/>
        <v>51231.5</v>
      </c>
      <c r="V864" s="44">
        <f t="shared" si="664"/>
        <v>66109.5</v>
      </c>
      <c r="W864" s="44">
        <f t="shared" si="664"/>
        <v>209572.5</v>
      </c>
      <c r="X864" s="44">
        <f t="shared" si="664"/>
        <v>31321.5</v>
      </c>
      <c r="Y864" s="44">
        <f t="shared" si="664"/>
        <v>223752.5</v>
      </c>
      <c r="Z864" s="44">
        <f t="shared" si="664"/>
        <v>890525.64</v>
      </c>
      <c r="AA864" s="44">
        <f t="shared" si="664"/>
        <v>3474.359999999986</v>
      </c>
      <c r="AB864" s="45">
        <f t="shared" si="660"/>
        <v>0.9961136912751678</v>
      </c>
      <c r="AC864" s="47"/>
    </row>
    <row r="865" spans="1:29" s="39" customFormat="1" ht="15" customHeight="1" x14ac:dyDescent="0.3">
      <c r="A865" s="36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8"/>
    </row>
    <row r="866" spans="1:29" s="39" customFormat="1" ht="15" customHeight="1" x14ac:dyDescent="0.3">
      <c r="A866" s="36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8"/>
    </row>
    <row r="867" spans="1:29" s="39" customFormat="1" ht="15" customHeight="1" x14ac:dyDescent="0.35">
      <c r="A867" s="40" t="s">
        <v>59</v>
      </c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8"/>
    </row>
    <row r="868" spans="1:29" s="39" customFormat="1" ht="18" customHeight="1" x14ac:dyDescent="0.3">
      <c r="A868" s="41" t="s">
        <v>36</v>
      </c>
      <c r="B868" s="37">
        <f>[1]consoCURRENT!E21811</f>
        <v>0</v>
      </c>
      <c r="C868" s="37">
        <f>[1]consoCURRENT!F21811</f>
        <v>0</v>
      </c>
      <c r="D868" s="37">
        <f>[1]consoCURRENT!G21811</f>
        <v>0</v>
      </c>
      <c r="E868" s="37">
        <f>[1]consoCURRENT!H21811</f>
        <v>0</v>
      </c>
      <c r="F868" s="37">
        <f>[1]consoCURRENT!I21811</f>
        <v>0</v>
      </c>
      <c r="G868" s="37">
        <f>[1]consoCURRENT!J21811</f>
        <v>0</v>
      </c>
      <c r="H868" s="37">
        <f>[1]consoCURRENT!K21811</f>
        <v>0</v>
      </c>
      <c r="I868" s="37">
        <f>[1]consoCURRENT!L21811</f>
        <v>0</v>
      </c>
      <c r="J868" s="37">
        <f>[1]consoCURRENT!M21811</f>
        <v>0</v>
      </c>
      <c r="K868" s="37">
        <f>[1]consoCURRENT!N21811</f>
        <v>0</v>
      </c>
      <c r="L868" s="37">
        <f>[1]consoCURRENT!O21811</f>
        <v>0</v>
      </c>
      <c r="M868" s="37">
        <f>[1]consoCURRENT!P21811</f>
        <v>0</v>
      </c>
      <c r="N868" s="37">
        <f>[1]consoCURRENT!Q21811</f>
        <v>0</v>
      </c>
      <c r="O868" s="37">
        <f>[1]consoCURRENT!R21811</f>
        <v>0</v>
      </c>
      <c r="P868" s="37">
        <f>[1]consoCURRENT!S21811</f>
        <v>0</v>
      </c>
      <c r="Q868" s="37">
        <f>[1]consoCURRENT!T21811</f>
        <v>0</v>
      </c>
      <c r="R868" s="37">
        <f>[1]consoCURRENT!U21811</f>
        <v>0</v>
      </c>
      <c r="S868" s="37">
        <f>[1]consoCURRENT!V21811</f>
        <v>0</v>
      </c>
      <c r="T868" s="37">
        <f>[1]consoCURRENT!W21811</f>
        <v>0</v>
      </c>
      <c r="U868" s="37">
        <f>[1]consoCURRENT!X21811</f>
        <v>0</v>
      </c>
      <c r="V868" s="37">
        <f>[1]consoCURRENT!Y21811</f>
        <v>0</v>
      </c>
      <c r="W868" s="37">
        <f>[1]consoCURRENT!Z21811</f>
        <v>0</v>
      </c>
      <c r="X868" s="37">
        <f>[1]consoCURRENT!AA21811</f>
        <v>0</v>
      </c>
      <c r="Y868" s="37">
        <f>[1]consoCURRENT!AB21811</f>
        <v>0</v>
      </c>
      <c r="Z868" s="37">
        <f>SUM(M868:Y868)</f>
        <v>0</v>
      </c>
      <c r="AA868" s="37">
        <f>B868-Z868</f>
        <v>0</v>
      </c>
      <c r="AB868" s="42"/>
      <c r="AC868" s="38"/>
    </row>
    <row r="869" spans="1:29" s="39" customFormat="1" ht="18" customHeight="1" x14ac:dyDescent="0.3">
      <c r="A869" s="41" t="s">
        <v>37</v>
      </c>
      <c r="B869" s="37">
        <f>[1]consoCURRENT!E21923</f>
        <v>895000</v>
      </c>
      <c r="C869" s="37">
        <f>[1]consoCURRENT!F21923</f>
        <v>0</v>
      </c>
      <c r="D869" s="37">
        <f>[1]consoCURRENT!G21923</f>
        <v>0</v>
      </c>
      <c r="E869" s="37">
        <f>[1]consoCURRENT!H21923</f>
        <v>312016.94</v>
      </c>
      <c r="F869" s="37">
        <f>[1]consoCURRENT!I21923</f>
        <v>269300.05000000005</v>
      </c>
      <c r="G869" s="37">
        <f>[1]consoCURRENT!J21923</f>
        <v>307532.50999999989</v>
      </c>
      <c r="H869" s="37">
        <f>[1]consoCURRENT!K21923</f>
        <v>6150.5</v>
      </c>
      <c r="I869" s="37">
        <f>[1]consoCURRENT!L21923</f>
        <v>0</v>
      </c>
      <c r="J869" s="37">
        <f>[1]consoCURRENT!M21923</f>
        <v>0</v>
      </c>
      <c r="K869" s="37">
        <f>[1]consoCURRENT!N21923</f>
        <v>0</v>
      </c>
      <c r="L869" s="37">
        <f>[1]consoCURRENT!O21923</f>
        <v>0</v>
      </c>
      <c r="M869" s="37">
        <f>[1]consoCURRENT!P21923</f>
        <v>0</v>
      </c>
      <c r="N869" s="37">
        <f>[1]consoCURRENT!Q21923</f>
        <v>15152.48</v>
      </c>
      <c r="O869" s="37">
        <f>[1]consoCURRENT!R21923</f>
        <v>258823.46</v>
      </c>
      <c r="P869" s="37">
        <f>[1]consoCURRENT!S21923</f>
        <v>38041</v>
      </c>
      <c r="Q869" s="37">
        <f>[1]consoCURRENT!T21923</f>
        <v>113609.85</v>
      </c>
      <c r="R869" s="37">
        <f>[1]consoCURRENT!U21923</f>
        <v>-59010.850000000006</v>
      </c>
      <c r="S869" s="37">
        <f>[1]consoCURRENT!V21923</f>
        <v>214701.05000000002</v>
      </c>
      <c r="T869" s="37">
        <f>[1]consoCURRENT!W21923</f>
        <v>111306.09999999998</v>
      </c>
      <c r="U869" s="37">
        <f>[1]consoCURRENT!X21923</f>
        <v>101554.53999999995</v>
      </c>
      <c r="V869" s="37">
        <f>[1]consoCURRENT!Y21923</f>
        <v>94671.87</v>
      </c>
      <c r="W869" s="37">
        <f>[1]consoCURRENT!Z21923</f>
        <v>0</v>
      </c>
      <c r="X869" s="37">
        <f>[1]consoCURRENT!AA21923</f>
        <v>0</v>
      </c>
      <c r="Y869" s="37">
        <f>[1]consoCURRENT!AB21923</f>
        <v>6150.5</v>
      </c>
      <c r="Z869" s="37">
        <f t="shared" ref="Z869:Z871" si="665">SUM(M869:Y869)</f>
        <v>895000</v>
      </c>
      <c r="AA869" s="37">
        <f t="shared" ref="AA869:AA871" si="666">B869-Z869</f>
        <v>0</v>
      </c>
      <c r="AB869" s="42">
        <f t="shared" ref="AB869:AB874" si="667">Z869/B869</f>
        <v>1</v>
      </c>
      <c r="AC869" s="38"/>
    </row>
    <row r="870" spans="1:29" s="39" customFormat="1" ht="18" customHeight="1" x14ac:dyDescent="0.3">
      <c r="A870" s="41" t="s">
        <v>38</v>
      </c>
      <c r="B870" s="37">
        <f>[1]consoCURRENT!E21929</f>
        <v>0</v>
      </c>
      <c r="C870" s="37">
        <f>[1]consoCURRENT!F21929</f>
        <v>0</v>
      </c>
      <c r="D870" s="37">
        <f>[1]consoCURRENT!G21929</f>
        <v>0</v>
      </c>
      <c r="E870" s="37">
        <f>[1]consoCURRENT!H21929</f>
        <v>0</v>
      </c>
      <c r="F870" s="37">
        <f>[1]consoCURRENT!I21929</f>
        <v>0</v>
      </c>
      <c r="G870" s="37">
        <f>[1]consoCURRENT!J21929</f>
        <v>0</v>
      </c>
      <c r="H870" s="37">
        <f>[1]consoCURRENT!K21929</f>
        <v>0</v>
      </c>
      <c r="I870" s="37">
        <f>[1]consoCURRENT!L21929</f>
        <v>0</v>
      </c>
      <c r="J870" s="37">
        <f>[1]consoCURRENT!M21929</f>
        <v>0</v>
      </c>
      <c r="K870" s="37">
        <f>[1]consoCURRENT!N21929</f>
        <v>0</v>
      </c>
      <c r="L870" s="37">
        <f>[1]consoCURRENT!O21929</f>
        <v>0</v>
      </c>
      <c r="M870" s="37">
        <f>[1]consoCURRENT!P21929</f>
        <v>0</v>
      </c>
      <c r="N870" s="37">
        <f>[1]consoCURRENT!Q21929</f>
        <v>0</v>
      </c>
      <c r="O870" s="37">
        <f>[1]consoCURRENT!R21929</f>
        <v>0</v>
      </c>
      <c r="P870" s="37">
        <f>[1]consoCURRENT!S21929</f>
        <v>0</v>
      </c>
      <c r="Q870" s="37">
        <f>[1]consoCURRENT!T21929</f>
        <v>0</v>
      </c>
      <c r="R870" s="37">
        <f>[1]consoCURRENT!U21929</f>
        <v>0</v>
      </c>
      <c r="S870" s="37">
        <f>[1]consoCURRENT!V21929</f>
        <v>0</v>
      </c>
      <c r="T870" s="37">
        <f>[1]consoCURRENT!W21929</f>
        <v>0</v>
      </c>
      <c r="U870" s="37">
        <f>[1]consoCURRENT!X21929</f>
        <v>0</v>
      </c>
      <c r="V870" s="37">
        <f>[1]consoCURRENT!Y21929</f>
        <v>0</v>
      </c>
      <c r="W870" s="37">
        <f>[1]consoCURRENT!Z21929</f>
        <v>0</v>
      </c>
      <c r="X870" s="37">
        <f>[1]consoCURRENT!AA21929</f>
        <v>0</v>
      </c>
      <c r="Y870" s="37">
        <f>[1]consoCURRENT!AB21929</f>
        <v>0</v>
      </c>
      <c r="Z870" s="37">
        <f t="shared" si="665"/>
        <v>0</v>
      </c>
      <c r="AA870" s="37">
        <f t="shared" si="666"/>
        <v>0</v>
      </c>
      <c r="AB870" s="42"/>
      <c r="AC870" s="38"/>
    </row>
    <row r="871" spans="1:29" s="39" customFormat="1" ht="18" customHeight="1" x14ac:dyDescent="0.3">
      <c r="A871" s="41" t="s">
        <v>39</v>
      </c>
      <c r="B871" s="37">
        <f>[1]consoCURRENT!E21958</f>
        <v>0</v>
      </c>
      <c r="C871" s="37">
        <f>[1]consoCURRENT!F21958</f>
        <v>0</v>
      </c>
      <c r="D871" s="37">
        <f>[1]consoCURRENT!G21958</f>
        <v>0</v>
      </c>
      <c r="E871" s="37">
        <f>[1]consoCURRENT!H21958</f>
        <v>0</v>
      </c>
      <c r="F871" s="37">
        <f>[1]consoCURRENT!I21958</f>
        <v>0</v>
      </c>
      <c r="G871" s="37">
        <f>[1]consoCURRENT!J21958</f>
        <v>0</v>
      </c>
      <c r="H871" s="37">
        <f>[1]consoCURRENT!K21958</f>
        <v>0</v>
      </c>
      <c r="I871" s="37">
        <f>[1]consoCURRENT!L21958</f>
        <v>0</v>
      </c>
      <c r="J871" s="37">
        <f>[1]consoCURRENT!M21958</f>
        <v>0</v>
      </c>
      <c r="K871" s="37">
        <f>[1]consoCURRENT!N21958</f>
        <v>0</v>
      </c>
      <c r="L871" s="37">
        <f>[1]consoCURRENT!O21958</f>
        <v>0</v>
      </c>
      <c r="M871" s="37">
        <f>[1]consoCURRENT!P21958</f>
        <v>0</v>
      </c>
      <c r="N871" s="37">
        <f>[1]consoCURRENT!Q21958</f>
        <v>0</v>
      </c>
      <c r="O871" s="37">
        <f>[1]consoCURRENT!R21958</f>
        <v>0</v>
      </c>
      <c r="P871" s="37">
        <f>[1]consoCURRENT!S21958</f>
        <v>0</v>
      </c>
      <c r="Q871" s="37">
        <f>[1]consoCURRENT!T21958</f>
        <v>0</v>
      </c>
      <c r="R871" s="37">
        <f>[1]consoCURRENT!U21958</f>
        <v>0</v>
      </c>
      <c r="S871" s="37">
        <f>[1]consoCURRENT!V21958</f>
        <v>0</v>
      </c>
      <c r="T871" s="37">
        <f>[1]consoCURRENT!W21958</f>
        <v>0</v>
      </c>
      <c r="U871" s="37">
        <f>[1]consoCURRENT!X21958</f>
        <v>0</v>
      </c>
      <c r="V871" s="37">
        <f>[1]consoCURRENT!Y21958</f>
        <v>0</v>
      </c>
      <c r="W871" s="37">
        <f>[1]consoCURRENT!Z21958</f>
        <v>0</v>
      </c>
      <c r="X871" s="37">
        <f>[1]consoCURRENT!AA21958</f>
        <v>0</v>
      </c>
      <c r="Y871" s="37">
        <f>[1]consoCURRENT!AB21958</f>
        <v>0</v>
      </c>
      <c r="Z871" s="37">
        <f t="shared" si="665"/>
        <v>0</v>
      </c>
      <c r="AA871" s="37">
        <f t="shared" si="666"/>
        <v>0</v>
      </c>
      <c r="AB871" s="42"/>
      <c r="AC871" s="38"/>
    </row>
    <row r="872" spans="1:29" s="39" customFormat="1" ht="18" customHeight="1" x14ac:dyDescent="0.3">
      <c r="A872" s="43" t="s">
        <v>40</v>
      </c>
      <c r="B872" s="44">
        <f>SUM(B868:B871)</f>
        <v>895000</v>
      </c>
      <c r="C872" s="44">
        <f t="shared" ref="C872:AA872" si="668">SUM(C868:C871)</f>
        <v>0</v>
      </c>
      <c r="D872" s="44">
        <f t="shared" si="668"/>
        <v>0</v>
      </c>
      <c r="E872" s="44">
        <f t="shared" si="668"/>
        <v>312016.94</v>
      </c>
      <c r="F872" s="44">
        <f t="shared" si="668"/>
        <v>269300.05000000005</v>
      </c>
      <c r="G872" s="44">
        <f t="shared" si="668"/>
        <v>307532.50999999989</v>
      </c>
      <c r="H872" s="44">
        <f t="shared" si="668"/>
        <v>6150.5</v>
      </c>
      <c r="I872" s="44">
        <f t="shared" si="668"/>
        <v>0</v>
      </c>
      <c r="J872" s="44">
        <f t="shared" si="668"/>
        <v>0</v>
      </c>
      <c r="K872" s="44">
        <f t="shared" si="668"/>
        <v>0</v>
      </c>
      <c r="L872" s="44">
        <f t="shared" si="668"/>
        <v>0</v>
      </c>
      <c r="M872" s="44">
        <f t="shared" si="668"/>
        <v>0</v>
      </c>
      <c r="N872" s="44">
        <f t="shared" si="668"/>
        <v>15152.48</v>
      </c>
      <c r="O872" s="44">
        <f t="shared" si="668"/>
        <v>258823.46</v>
      </c>
      <c r="P872" s="44">
        <f t="shared" si="668"/>
        <v>38041</v>
      </c>
      <c r="Q872" s="44">
        <f t="shared" si="668"/>
        <v>113609.85</v>
      </c>
      <c r="R872" s="44">
        <f t="shared" si="668"/>
        <v>-59010.850000000006</v>
      </c>
      <c r="S872" s="44">
        <f t="shared" si="668"/>
        <v>214701.05000000002</v>
      </c>
      <c r="T872" s="44">
        <f t="shared" si="668"/>
        <v>111306.09999999998</v>
      </c>
      <c r="U872" s="44">
        <f t="shared" si="668"/>
        <v>101554.53999999995</v>
      </c>
      <c r="V872" s="44">
        <f t="shared" si="668"/>
        <v>94671.87</v>
      </c>
      <c r="W872" s="44">
        <f t="shared" si="668"/>
        <v>0</v>
      </c>
      <c r="X872" s="44">
        <f t="shared" si="668"/>
        <v>0</v>
      </c>
      <c r="Y872" s="44">
        <f t="shared" si="668"/>
        <v>6150.5</v>
      </c>
      <c r="Z872" s="44">
        <f t="shared" si="668"/>
        <v>895000</v>
      </c>
      <c r="AA872" s="44">
        <f t="shared" si="668"/>
        <v>0</v>
      </c>
      <c r="AB872" s="45">
        <f t="shared" si="667"/>
        <v>1</v>
      </c>
      <c r="AC872" s="38"/>
    </row>
    <row r="873" spans="1:29" s="39" customFormat="1" ht="18" customHeight="1" x14ac:dyDescent="0.3">
      <c r="A873" s="46" t="s">
        <v>41</v>
      </c>
      <c r="B873" s="37">
        <f>[1]consoCURRENT!E21962</f>
        <v>0</v>
      </c>
      <c r="C873" s="37">
        <f>[1]consoCURRENT!F21962</f>
        <v>0</v>
      </c>
      <c r="D873" s="37">
        <f>[1]consoCURRENT!G21962</f>
        <v>0</v>
      </c>
      <c r="E873" s="37">
        <f>[1]consoCURRENT!H21962</f>
        <v>0</v>
      </c>
      <c r="F873" s="37">
        <f>[1]consoCURRENT!I21962</f>
        <v>0</v>
      </c>
      <c r="G873" s="37">
        <f>[1]consoCURRENT!J21962</f>
        <v>0</v>
      </c>
      <c r="H873" s="37">
        <f>[1]consoCURRENT!K21962</f>
        <v>0</v>
      </c>
      <c r="I873" s="37">
        <f>[1]consoCURRENT!L21962</f>
        <v>0</v>
      </c>
      <c r="J873" s="37">
        <f>[1]consoCURRENT!M21962</f>
        <v>0</v>
      </c>
      <c r="K873" s="37">
        <f>[1]consoCURRENT!N21962</f>
        <v>0</v>
      </c>
      <c r="L873" s="37">
        <f>[1]consoCURRENT!O21962</f>
        <v>0</v>
      </c>
      <c r="M873" s="37">
        <f>[1]consoCURRENT!P21962</f>
        <v>0</v>
      </c>
      <c r="N873" s="37">
        <f>[1]consoCURRENT!Q21962</f>
        <v>0</v>
      </c>
      <c r="O873" s="37">
        <f>[1]consoCURRENT!R21962</f>
        <v>0</v>
      </c>
      <c r="P873" s="37">
        <f>[1]consoCURRENT!S21962</f>
        <v>0</v>
      </c>
      <c r="Q873" s="37">
        <f>[1]consoCURRENT!T21962</f>
        <v>0</v>
      </c>
      <c r="R873" s="37">
        <f>[1]consoCURRENT!U21962</f>
        <v>0</v>
      </c>
      <c r="S873" s="37">
        <f>[1]consoCURRENT!V21962</f>
        <v>0</v>
      </c>
      <c r="T873" s="37">
        <f>[1]consoCURRENT!W21962</f>
        <v>0</v>
      </c>
      <c r="U873" s="37">
        <f>[1]consoCURRENT!X21962</f>
        <v>0</v>
      </c>
      <c r="V873" s="37">
        <f>[1]consoCURRENT!Y21962</f>
        <v>0</v>
      </c>
      <c r="W873" s="37">
        <f>[1]consoCURRENT!Z21962</f>
        <v>0</v>
      </c>
      <c r="X873" s="37">
        <f>[1]consoCURRENT!AA21962</f>
        <v>0</v>
      </c>
      <c r="Y873" s="37">
        <f>[1]consoCURRENT!AB21962</f>
        <v>0</v>
      </c>
      <c r="Z873" s="37">
        <f t="shared" ref="Z873" si="669">SUM(M873:Y873)</f>
        <v>0</v>
      </c>
      <c r="AA873" s="37">
        <f t="shared" ref="AA873" si="670">B873-Z873</f>
        <v>0</v>
      </c>
      <c r="AB873" s="42"/>
      <c r="AC873" s="38"/>
    </row>
    <row r="874" spans="1:29" s="39" customFormat="1" ht="18" customHeight="1" x14ac:dyDescent="0.3">
      <c r="A874" s="43" t="s">
        <v>42</v>
      </c>
      <c r="B874" s="44">
        <f>B873+B872</f>
        <v>895000</v>
      </c>
      <c r="C874" s="44">
        <f t="shared" ref="C874:AA874" si="671">C873+C872</f>
        <v>0</v>
      </c>
      <c r="D874" s="44">
        <f t="shared" si="671"/>
        <v>0</v>
      </c>
      <c r="E874" s="44">
        <f t="shared" si="671"/>
        <v>312016.94</v>
      </c>
      <c r="F874" s="44">
        <f t="shared" si="671"/>
        <v>269300.05000000005</v>
      </c>
      <c r="G874" s="44">
        <f t="shared" si="671"/>
        <v>307532.50999999989</v>
      </c>
      <c r="H874" s="44">
        <f t="shared" si="671"/>
        <v>6150.5</v>
      </c>
      <c r="I874" s="44">
        <f t="shared" si="671"/>
        <v>0</v>
      </c>
      <c r="J874" s="44">
        <f t="shared" si="671"/>
        <v>0</v>
      </c>
      <c r="K874" s="44">
        <f t="shared" si="671"/>
        <v>0</v>
      </c>
      <c r="L874" s="44">
        <f t="shared" si="671"/>
        <v>0</v>
      </c>
      <c r="M874" s="44">
        <f t="shared" si="671"/>
        <v>0</v>
      </c>
      <c r="N874" s="44">
        <f t="shared" si="671"/>
        <v>15152.48</v>
      </c>
      <c r="O874" s="44">
        <f t="shared" si="671"/>
        <v>258823.46</v>
      </c>
      <c r="P874" s="44">
        <f t="shared" si="671"/>
        <v>38041</v>
      </c>
      <c r="Q874" s="44">
        <f t="shared" si="671"/>
        <v>113609.85</v>
      </c>
      <c r="R874" s="44">
        <f t="shared" si="671"/>
        <v>-59010.850000000006</v>
      </c>
      <c r="S874" s="44">
        <f t="shared" si="671"/>
        <v>214701.05000000002</v>
      </c>
      <c r="T874" s="44">
        <f t="shared" si="671"/>
        <v>111306.09999999998</v>
      </c>
      <c r="U874" s="44">
        <f t="shared" si="671"/>
        <v>101554.53999999995</v>
      </c>
      <c r="V874" s="44">
        <f t="shared" si="671"/>
        <v>94671.87</v>
      </c>
      <c r="W874" s="44">
        <f t="shared" si="671"/>
        <v>0</v>
      </c>
      <c r="X874" s="44">
        <f t="shared" si="671"/>
        <v>0</v>
      </c>
      <c r="Y874" s="44">
        <f t="shared" si="671"/>
        <v>6150.5</v>
      </c>
      <c r="Z874" s="44">
        <f t="shared" si="671"/>
        <v>895000</v>
      </c>
      <c r="AA874" s="44">
        <f t="shared" si="671"/>
        <v>0</v>
      </c>
      <c r="AB874" s="45">
        <f t="shared" si="667"/>
        <v>1</v>
      </c>
      <c r="AC874" s="47"/>
    </row>
    <row r="875" spans="1:29" s="39" customFormat="1" ht="15" customHeight="1" x14ac:dyDescent="0.3">
      <c r="A875" s="36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8"/>
    </row>
    <row r="876" spans="1:29" s="39" customFormat="1" ht="15" customHeight="1" x14ac:dyDescent="0.3">
      <c r="A876" s="36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8"/>
    </row>
    <row r="877" spans="1:29" s="39" customFormat="1" ht="15" customHeight="1" x14ac:dyDescent="0.35">
      <c r="A877" s="40" t="s">
        <v>84</v>
      </c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8"/>
    </row>
    <row r="878" spans="1:29" s="39" customFormat="1" ht="18" customHeight="1" x14ac:dyDescent="0.3">
      <c r="A878" s="41" t="s">
        <v>36</v>
      </c>
      <c r="B878" s="37">
        <f>B888+B898+B908+B918+B928+B938+B948+B958+B968+B978+B988+B998+B1008+B1018+B1028+B1038+B1048</f>
        <v>23322000</v>
      </c>
      <c r="C878" s="37">
        <f t="shared" ref="C878:Y878" si="672">C888+C898+C908+C918+C928+C938+C948+C958+C968+C978+C988+C998+C1008+C1018+C1028+C1038+C1048</f>
        <v>4050806.54</v>
      </c>
      <c r="D878" s="37">
        <f t="shared" si="672"/>
        <v>-1367193.46</v>
      </c>
      <c r="E878" s="37">
        <f t="shared" si="672"/>
        <v>5202143.67</v>
      </c>
      <c r="F878" s="37">
        <f t="shared" si="672"/>
        <v>5297767.18</v>
      </c>
      <c r="G878" s="37">
        <f t="shared" si="672"/>
        <v>4044413.5100000012</v>
      </c>
      <c r="H878" s="37">
        <f t="shared" si="672"/>
        <v>8384082.9499999983</v>
      </c>
      <c r="I878" s="37">
        <f t="shared" si="672"/>
        <v>0</v>
      </c>
      <c r="J878" s="37">
        <f t="shared" si="672"/>
        <v>0</v>
      </c>
      <c r="K878" s="37">
        <f t="shared" si="672"/>
        <v>0</v>
      </c>
      <c r="L878" s="37">
        <f t="shared" si="672"/>
        <v>1355094.6099999999</v>
      </c>
      <c r="M878" s="37">
        <f t="shared" si="672"/>
        <v>1355094.6099999999</v>
      </c>
      <c r="N878" s="37">
        <f t="shared" si="672"/>
        <v>850249.88</v>
      </c>
      <c r="O878" s="37">
        <f t="shared" si="672"/>
        <v>2477068.6800000002</v>
      </c>
      <c r="P878" s="37">
        <f t="shared" si="672"/>
        <v>1874825.1100000006</v>
      </c>
      <c r="Q878" s="37">
        <f t="shared" si="672"/>
        <v>1146984.1000000001</v>
      </c>
      <c r="R878" s="37">
        <f t="shared" si="672"/>
        <v>2687448.07</v>
      </c>
      <c r="S878" s="37">
        <f t="shared" si="672"/>
        <v>1463335.0100000005</v>
      </c>
      <c r="T878" s="37">
        <f t="shared" si="672"/>
        <v>1068574.45</v>
      </c>
      <c r="U878" s="37">
        <f t="shared" si="672"/>
        <v>1707703.6400000004</v>
      </c>
      <c r="V878" s="37">
        <f t="shared" si="672"/>
        <v>1268135.4200000002</v>
      </c>
      <c r="W878" s="37">
        <f t="shared" si="672"/>
        <v>1673175.6</v>
      </c>
      <c r="X878" s="37">
        <f t="shared" si="672"/>
        <v>2991638.3199999989</v>
      </c>
      <c r="Y878" s="37">
        <f t="shared" si="672"/>
        <v>2364174.4200000004</v>
      </c>
      <c r="Z878" s="37">
        <f>SUM(M878:Y878)</f>
        <v>22928407.310000002</v>
      </c>
      <c r="AA878" s="37">
        <f>B878-Z878</f>
        <v>393592.68999999762</v>
      </c>
      <c r="AB878" s="42">
        <f>Z878/B878</f>
        <v>0.98312354472172203</v>
      </c>
      <c r="AC878" s="38"/>
    </row>
    <row r="879" spans="1:29" s="39" customFormat="1" ht="18" customHeight="1" x14ac:dyDescent="0.3">
      <c r="A879" s="41" t="s">
        <v>37</v>
      </c>
      <c r="B879" s="37">
        <f t="shared" ref="B879:Y881" si="673">B889+B899+B909+B919+B929+B939+B949+B959+B969+B979+B989+B999+B1009+B1019+B1029+B1039+B1049</f>
        <v>17084205000</v>
      </c>
      <c r="C879" s="37">
        <f t="shared" si="673"/>
        <v>693440261.80999994</v>
      </c>
      <c r="D879" s="37">
        <f t="shared" si="673"/>
        <v>-842948738.19000006</v>
      </c>
      <c r="E879" s="37">
        <f t="shared" si="673"/>
        <v>5236432419.1099997</v>
      </c>
      <c r="F879" s="37">
        <f t="shared" si="673"/>
        <v>5113519638.789999</v>
      </c>
      <c r="G879" s="37">
        <f t="shared" si="673"/>
        <v>3572466584.0000005</v>
      </c>
      <c r="H879" s="37">
        <f t="shared" si="673"/>
        <v>2444415678.0950003</v>
      </c>
      <c r="I879" s="37">
        <f t="shared" si="673"/>
        <v>362143.88</v>
      </c>
      <c r="J879" s="37">
        <f t="shared" si="673"/>
        <v>138725.97999999998</v>
      </c>
      <c r="K879" s="37">
        <f t="shared" si="673"/>
        <v>205925229.80000001</v>
      </c>
      <c r="L879" s="37">
        <f t="shared" si="673"/>
        <v>616619128.78999996</v>
      </c>
      <c r="M879" s="37">
        <f t="shared" si="673"/>
        <v>823045228.45000005</v>
      </c>
      <c r="N879" s="37">
        <f t="shared" si="673"/>
        <v>1447422773.5599999</v>
      </c>
      <c r="O879" s="37">
        <f t="shared" si="673"/>
        <v>1038008068.7299998</v>
      </c>
      <c r="P879" s="37">
        <f t="shared" si="673"/>
        <v>2750639432.9399996</v>
      </c>
      <c r="Q879" s="37">
        <f t="shared" si="673"/>
        <v>937424017.75999999</v>
      </c>
      <c r="R879" s="37">
        <f t="shared" si="673"/>
        <v>1310390032.2199996</v>
      </c>
      <c r="S879" s="37">
        <f t="shared" si="673"/>
        <v>2865566862.8299999</v>
      </c>
      <c r="T879" s="37">
        <f t="shared" si="673"/>
        <v>870684569.73000002</v>
      </c>
      <c r="U879" s="37">
        <f t="shared" si="673"/>
        <v>678313517.93999994</v>
      </c>
      <c r="V879" s="37">
        <f t="shared" si="673"/>
        <v>1817543266.53</v>
      </c>
      <c r="W879" s="37">
        <f t="shared" si="673"/>
        <v>925729680.80999994</v>
      </c>
      <c r="X879" s="37">
        <f t="shared" si="673"/>
        <v>726563375.32500005</v>
      </c>
      <c r="Y879" s="37">
        <f t="shared" si="673"/>
        <v>175503493.16999999</v>
      </c>
      <c r="Z879" s="37">
        <f t="shared" ref="Z879:Z881" si="674">SUM(M879:Y879)</f>
        <v>16366834319.994999</v>
      </c>
      <c r="AA879" s="37">
        <f t="shared" ref="AA879:AA881" si="675">B879-Z879</f>
        <v>717370680.00500107</v>
      </c>
      <c r="AB879" s="42">
        <f t="shared" ref="AB879:AB884" si="676">Z879/B879</f>
        <v>0.95800971247974365</v>
      </c>
      <c r="AC879" s="38"/>
    </row>
    <row r="880" spans="1:29" s="39" customFormat="1" ht="18" customHeight="1" x14ac:dyDescent="0.3">
      <c r="A880" s="41" t="s">
        <v>38</v>
      </c>
      <c r="B880" s="37">
        <f t="shared" si="673"/>
        <v>0</v>
      </c>
      <c r="C880" s="37">
        <f t="shared" si="673"/>
        <v>0</v>
      </c>
      <c r="D880" s="37">
        <f t="shared" si="673"/>
        <v>0</v>
      </c>
      <c r="E880" s="37">
        <f t="shared" si="673"/>
        <v>0</v>
      </c>
      <c r="F880" s="37">
        <f t="shared" si="673"/>
        <v>0</v>
      </c>
      <c r="G880" s="37">
        <f t="shared" si="673"/>
        <v>0</v>
      </c>
      <c r="H880" s="37">
        <f t="shared" si="673"/>
        <v>0</v>
      </c>
      <c r="I880" s="37">
        <f t="shared" si="673"/>
        <v>0</v>
      </c>
      <c r="J880" s="37">
        <f t="shared" si="673"/>
        <v>0</v>
      </c>
      <c r="K880" s="37">
        <f t="shared" si="673"/>
        <v>0</v>
      </c>
      <c r="L880" s="37">
        <f t="shared" si="673"/>
        <v>0</v>
      </c>
      <c r="M880" s="37">
        <f t="shared" si="673"/>
        <v>0</v>
      </c>
      <c r="N880" s="37">
        <f t="shared" si="673"/>
        <v>0</v>
      </c>
      <c r="O880" s="37">
        <f t="shared" si="673"/>
        <v>0</v>
      </c>
      <c r="P880" s="37">
        <f t="shared" si="673"/>
        <v>0</v>
      </c>
      <c r="Q880" s="37">
        <f t="shared" si="673"/>
        <v>0</v>
      </c>
      <c r="R880" s="37">
        <f t="shared" si="673"/>
        <v>0</v>
      </c>
      <c r="S880" s="37">
        <f t="shared" si="673"/>
        <v>0</v>
      </c>
      <c r="T880" s="37">
        <f t="shared" si="673"/>
        <v>0</v>
      </c>
      <c r="U880" s="37">
        <f t="shared" si="673"/>
        <v>0</v>
      </c>
      <c r="V880" s="37">
        <f t="shared" si="673"/>
        <v>0</v>
      </c>
      <c r="W880" s="37">
        <f t="shared" si="673"/>
        <v>0</v>
      </c>
      <c r="X880" s="37">
        <f t="shared" si="673"/>
        <v>0</v>
      </c>
      <c r="Y880" s="37">
        <f t="shared" si="673"/>
        <v>0</v>
      </c>
      <c r="Z880" s="37">
        <f t="shared" si="674"/>
        <v>0</v>
      </c>
      <c r="AA880" s="37">
        <f t="shared" si="675"/>
        <v>0</v>
      </c>
      <c r="AB880" s="42"/>
      <c r="AC880" s="38"/>
    </row>
    <row r="881" spans="1:29" s="39" customFormat="1" ht="18" customHeight="1" x14ac:dyDescent="0.3">
      <c r="A881" s="41" t="s">
        <v>39</v>
      </c>
      <c r="B881" s="37">
        <f t="shared" si="673"/>
        <v>0</v>
      </c>
      <c r="C881" s="37">
        <f t="shared" si="673"/>
        <v>0</v>
      </c>
      <c r="D881" s="37">
        <f t="shared" si="673"/>
        <v>0</v>
      </c>
      <c r="E881" s="37">
        <f t="shared" si="673"/>
        <v>0</v>
      </c>
      <c r="F881" s="37">
        <f t="shared" si="673"/>
        <v>0</v>
      </c>
      <c r="G881" s="37">
        <f t="shared" si="673"/>
        <v>0</v>
      </c>
      <c r="H881" s="37">
        <f t="shared" si="673"/>
        <v>0</v>
      </c>
      <c r="I881" s="37">
        <f t="shared" si="673"/>
        <v>0</v>
      </c>
      <c r="J881" s="37">
        <f t="shared" si="673"/>
        <v>0</v>
      </c>
      <c r="K881" s="37">
        <f t="shared" si="673"/>
        <v>0</v>
      </c>
      <c r="L881" s="37">
        <f t="shared" si="673"/>
        <v>0</v>
      </c>
      <c r="M881" s="37">
        <f t="shared" si="673"/>
        <v>0</v>
      </c>
      <c r="N881" s="37">
        <f t="shared" si="673"/>
        <v>0</v>
      </c>
      <c r="O881" s="37">
        <f t="shared" si="673"/>
        <v>0</v>
      </c>
      <c r="P881" s="37">
        <f t="shared" si="673"/>
        <v>0</v>
      </c>
      <c r="Q881" s="37">
        <f t="shared" si="673"/>
        <v>0</v>
      </c>
      <c r="R881" s="37">
        <f t="shared" si="673"/>
        <v>0</v>
      </c>
      <c r="S881" s="37">
        <f t="shared" si="673"/>
        <v>0</v>
      </c>
      <c r="T881" s="37">
        <f t="shared" si="673"/>
        <v>0</v>
      </c>
      <c r="U881" s="37">
        <f t="shared" si="673"/>
        <v>0</v>
      </c>
      <c r="V881" s="37">
        <f t="shared" si="673"/>
        <v>0</v>
      </c>
      <c r="W881" s="37">
        <f t="shared" si="673"/>
        <v>0</v>
      </c>
      <c r="X881" s="37">
        <f t="shared" si="673"/>
        <v>0</v>
      </c>
      <c r="Y881" s="37">
        <f t="shared" si="673"/>
        <v>0</v>
      </c>
      <c r="Z881" s="37">
        <f t="shared" si="674"/>
        <v>0</v>
      </c>
      <c r="AA881" s="37">
        <f t="shared" si="675"/>
        <v>0</v>
      </c>
      <c r="AB881" s="42"/>
      <c r="AC881" s="38"/>
    </row>
    <row r="882" spans="1:29" s="39" customFormat="1" ht="18" customHeight="1" x14ac:dyDescent="0.3">
      <c r="A882" s="43" t="s">
        <v>40</v>
      </c>
      <c r="B882" s="44">
        <f>SUM(B878:B881)</f>
        <v>17107527000</v>
      </c>
      <c r="C882" s="44">
        <f t="shared" ref="C882:AA882" si="677">SUM(C878:C881)</f>
        <v>697491068.3499999</v>
      </c>
      <c r="D882" s="44">
        <f t="shared" si="677"/>
        <v>-844315931.6500001</v>
      </c>
      <c r="E882" s="44">
        <f t="shared" si="677"/>
        <v>5241634562.7799997</v>
      </c>
      <c r="F882" s="44">
        <f t="shared" si="677"/>
        <v>5118817405.9699993</v>
      </c>
      <c r="G882" s="44">
        <f t="shared" si="677"/>
        <v>3576510997.5100007</v>
      </c>
      <c r="H882" s="44">
        <f t="shared" si="677"/>
        <v>2452799761.0450001</v>
      </c>
      <c r="I882" s="44">
        <f t="shared" si="677"/>
        <v>362143.88</v>
      </c>
      <c r="J882" s="44">
        <f t="shared" si="677"/>
        <v>138725.97999999998</v>
      </c>
      <c r="K882" s="44">
        <f t="shared" si="677"/>
        <v>205925229.80000001</v>
      </c>
      <c r="L882" s="44">
        <f t="shared" si="677"/>
        <v>617974223.39999998</v>
      </c>
      <c r="M882" s="44">
        <f t="shared" si="677"/>
        <v>824400323.06000006</v>
      </c>
      <c r="N882" s="44">
        <f t="shared" si="677"/>
        <v>1448273023.4400001</v>
      </c>
      <c r="O882" s="44">
        <f t="shared" si="677"/>
        <v>1040485137.4099997</v>
      </c>
      <c r="P882" s="44">
        <f t="shared" si="677"/>
        <v>2752514258.0499997</v>
      </c>
      <c r="Q882" s="44">
        <f t="shared" si="677"/>
        <v>938571001.86000001</v>
      </c>
      <c r="R882" s="44">
        <f t="shared" si="677"/>
        <v>1313077480.2899995</v>
      </c>
      <c r="S882" s="44">
        <f t="shared" si="677"/>
        <v>2867030197.8400002</v>
      </c>
      <c r="T882" s="44">
        <f t="shared" si="677"/>
        <v>871753144.18000007</v>
      </c>
      <c r="U882" s="44">
        <f t="shared" si="677"/>
        <v>680021221.57999992</v>
      </c>
      <c r="V882" s="44">
        <f t="shared" si="677"/>
        <v>1818811401.95</v>
      </c>
      <c r="W882" s="44">
        <f t="shared" si="677"/>
        <v>927402856.40999997</v>
      </c>
      <c r="X882" s="44">
        <f t="shared" si="677"/>
        <v>729555013.6450001</v>
      </c>
      <c r="Y882" s="44">
        <f t="shared" si="677"/>
        <v>177867667.58999997</v>
      </c>
      <c r="Z882" s="44">
        <f t="shared" si="677"/>
        <v>16389762727.304998</v>
      </c>
      <c r="AA882" s="44">
        <f t="shared" si="677"/>
        <v>717764272.69500113</v>
      </c>
      <c r="AB882" s="45">
        <f t="shared" si="676"/>
        <v>0.95804394915203106</v>
      </c>
      <c r="AC882" s="38"/>
    </row>
    <row r="883" spans="1:29" s="39" customFormat="1" ht="18" customHeight="1" x14ac:dyDescent="0.3">
      <c r="A883" s="46" t="s">
        <v>41</v>
      </c>
      <c r="B883" s="37">
        <f>[1]consoCURRENT!E5263</f>
        <v>0</v>
      </c>
      <c r="C883" s="37">
        <f>[1]consoCURRENT!F5263</f>
        <v>0</v>
      </c>
      <c r="D883" s="37">
        <f>[1]consoCURRENT!G5263</f>
        <v>0</v>
      </c>
      <c r="E883" s="37">
        <f>[1]consoCURRENT!H5263</f>
        <v>0</v>
      </c>
      <c r="F883" s="37">
        <f>[1]consoCURRENT!I5263</f>
        <v>0</v>
      </c>
      <c r="G883" s="37">
        <f>[1]consoCURRENT!J5263</f>
        <v>0</v>
      </c>
      <c r="H883" s="37">
        <f>[1]consoCURRENT!K5263</f>
        <v>0</v>
      </c>
      <c r="I883" s="37">
        <f>[1]consoCURRENT!L5263</f>
        <v>0</v>
      </c>
      <c r="J883" s="37">
        <f>[1]consoCURRENT!M5263</f>
        <v>0</v>
      </c>
      <c r="K883" s="37">
        <f>[1]consoCURRENT!N5263</f>
        <v>0</v>
      </c>
      <c r="L883" s="37">
        <f>[1]consoCURRENT!O5263</f>
        <v>0</v>
      </c>
      <c r="M883" s="37">
        <f>[1]consoCURRENT!P5263</f>
        <v>0</v>
      </c>
      <c r="N883" s="37">
        <f>[1]consoCURRENT!Q5263</f>
        <v>0</v>
      </c>
      <c r="O883" s="37">
        <f>[1]consoCURRENT!R5263</f>
        <v>0</v>
      </c>
      <c r="P883" s="37">
        <f>[1]consoCURRENT!S5263</f>
        <v>0</v>
      </c>
      <c r="Q883" s="37">
        <f>[1]consoCURRENT!T5263</f>
        <v>0</v>
      </c>
      <c r="R883" s="37">
        <f>[1]consoCURRENT!U5263</f>
        <v>0</v>
      </c>
      <c r="S883" s="37">
        <f>[1]consoCURRENT!V5263</f>
        <v>0</v>
      </c>
      <c r="T883" s="37">
        <f>[1]consoCURRENT!W5263</f>
        <v>0</v>
      </c>
      <c r="U883" s="37">
        <f>[1]consoCURRENT!X5263</f>
        <v>0</v>
      </c>
      <c r="V883" s="37">
        <f>[1]consoCURRENT!Y5263</f>
        <v>0</v>
      </c>
      <c r="W883" s="37">
        <f>[1]consoCURRENT!Z5263</f>
        <v>0</v>
      </c>
      <c r="X883" s="37">
        <f>[1]consoCURRENT!AA5263</f>
        <v>0</v>
      </c>
      <c r="Y883" s="37">
        <f>[1]consoCURRENT!AB5263</f>
        <v>0</v>
      </c>
      <c r="Z883" s="37">
        <f t="shared" ref="Z883" si="678">SUM(M883:Y883)</f>
        <v>0</v>
      </c>
      <c r="AA883" s="37">
        <f t="shared" ref="AA883" si="679">B883-Z883</f>
        <v>0</v>
      </c>
      <c r="AB883" s="42"/>
      <c r="AC883" s="38"/>
    </row>
    <row r="884" spans="1:29" s="39" customFormat="1" ht="18" customHeight="1" x14ac:dyDescent="0.3">
      <c r="A884" s="43" t="s">
        <v>42</v>
      </c>
      <c r="B884" s="44">
        <f>B883+B882</f>
        <v>17107527000</v>
      </c>
      <c r="C884" s="44">
        <f t="shared" ref="C884:AA884" si="680">C883+C882</f>
        <v>697491068.3499999</v>
      </c>
      <c r="D884" s="44">
        <f t="shared" si="680"/>
        <v>-844315931.6500001</v>
      </c>
      <c r="E884" s="44">
        <f t="shared" si="680"/>
        <v>5241634562.7799997</v>
      </c>
      <c r="F884" s="44">
        <f t="shared" si="680"/>
        <v>5118817405.9699993</v>
      </c>
      <c r="G884" s="44">
        <f t="shared" si="680"/>
        <v>3576510997.5100007</v>
      </c>
      <c r="H884" s="44">
        <f t="shared" si="680"/>
        <v>2452799761.0450001</v>
      </c>
      <c r="I884" s="44">
        <f t="shared" si="680"/>
        <v>362143.88</v>
      </c>
      <c r="J884" s="44">
        <f t="shared" si="680"/>
        <v>138725.97999999998</v>
      </c>
      <c r="K884" s="44">
        <f t="shared" si="680"/>
        <v>205925229.80000001</v>
      </c>
      <c r="L884" s="44">
        <f t="shared" si="680"/>
        <v>617974223.39999998</v>
      </c>
      <c r="M884" s="44">
        <f t="shared" si="680"/>
        <v>824400323.06000006</v>
      </c>
      <c r="N884" s="44">
        <f t="shared" si="680"/>
        <v>1448273023.4400001</v>
      </c>
      <c r="O884" s="44">
        <f t="shared" si="680"/>
        <v>1040485137.4099997</v>
      </c>
      <c r="P884" s="44">
        <f t="shared" si="680"/>
        <v>2752514258.0499997</v>
      </c>
      <c r="Q884" s="44">
        <f t="shared" si="680"/>
        <v>938571001.86000001</v>
      </c>
      <c r="R884" s="44">
        <f t="shared" si="680"/>
        <v>1313077480.2899995</v>
      </c>
      <c r="S884" s="44">
        <f t="shared" si="680"/>
        <v>2867030197.8400002</v>
      </c>
      <c r="T884" s="44">
        <f t="shared" si="680"/>
        <v>871753144.18000007</v>
      </c>
      <c r="U884" s="44">
        <f t="shared" si="680"/>
        <v>680021221.57999992</v>
      </c>
      <c r="V884" s="44">
        <f t="shared" si="680"/>
        <v>1818811401.95</v>
      </c>
      <c r="W884" s="44">
        <f t="shared" si="680"/>
        <v>927402856.40999997</v>
      </c>
      <c r="X884" s="44">
        <f t="shared" si="680"/>
        <v>729555013.6450001</v>
      </c>
      <c r="Y884" s="44">
        <f t="shared" si="680"/>
        <v>177867667.58999997</v>
      </c>
      <c r="Z884" s="44">
        <f t="shared" si="680"/>
        <v>16389762727.304998</v>
      </c>
      <c r="AA884" s="44">
        <f t="shared" si="680"/>
        <v>717764272.69500113</v>
      </c>
      <c r="AB884" s="45">
        <f t="shared" si="676"/>
        <v>0.95804394915203106</v>
      </c>
      <c r="AC884" s="47"/>
    </row>
    <row r="885" spans="1:29" s="39" customFormat="1" ht="15" customHeight="1" x14ac:dyDescent="0.3">
      <c r="A885" s="48" t="s">
        <v>85</v>
      </c>
      <c r="B885" s="49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49"/>
      <c r="AB885" s="37"/>
      <c r="AC885" s="38"/>
    </row>
    <row r="886" spans="1:29" s="39" customFormat="1" ht="15" customHeight="1" x14ac:dyDescent="0.3">
      <c r="A886" s="36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8"/>
    </row>
    <row r="887" spans="1:29" s="39" customFormat="1" ht="15" customHeight="1" x14ac:dyDescent="0.35">
      <c r="A887" s="40" t="s">
        <v>43</v>
      </c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8"/>
    </row>
    <row r="888" spans="1:29" s="39" customFormat="1" ht="18" customHeight="1" x14ac:dyDescent="0.3">
      <c r="A888" s="41" t="s">
        <v>36</v>
      </c>
      <c r="B888" s="37">
        <f>[1]consoCURRENT!E22233</f>
        <v>5418000</v>
      </c>
      <c r="C888" s="37">
        <f>[1]consoCURRENT!F22233</f>
        <v>4050806.54</v>
      </c>
      <c r="D888" s="37">
        <f>[1]consoCURRENT!G22233</f>
        <v>-1367193.46</v>
      </c>
      <c r="E888" s="37">
        <f>[1]consoCURRENT!H22233</f>
        <v>839787.3</v>
      </c>
      <c r="F888" s="37">
        <f>[1]consoCURRENT!I22233</f>
        <v>814026.7</v>
      </c>
      <c r="G888" s="37">
        <f>[1]consoCURRENT!J22233</f>
        <v>432953.96</v>
      </c>
      <c r="H888" s="37">
        <f>[1]consoCURRENT!K22233</f>
        <v>3304377.9699999997</v>
      </c>
      <c r="I888" s="37">
        <f>[1]consoCURRENT!L22233</f>
        <v>0</v>
      </c>
      <c r="J888" s="37">
        <f>[1]consoCURRENT!M22233</f>
        <v>0</v>
      </c>
      <c r="K888" s="37">
        <f>[1]consoCURRENT!N22233</f>
        <v>0</v>
      </c>
      <c r="L888" s="37">
        <f>[1]consoCURRENT!O22233</f>
        <v>1355094.6099999999</v>
      </c>
      <c r="M888" s="37">
        <f>[1]consoCURRENT!P22233</f>
        <v>1355094.6099999999</v>
      </c>
      <c r="N888" s="37">
        <f>[1]consoCURRENT!Q22233</f>
        <v>0</v>
      </c>
      <c r="O888" s="37">
        <f>[1]consoCURRENT!R22233</f>
        <v>419408.2</v>
      </c>
      <c r="P888" s="37">
        <f>[1]consoCURRENT!S22233</f>
        <v>420379.10000000003</v>
      </c>
      <c r="Q888" s="37">
        <f>[1]consoCURRENT!T22233</f>
        <v>24019.1</v>
      </c>
      <c r="R888" s="37">
        <f>[1]consoCURRENT!U22233</f>
        <v>571058.5</v>
      </c>
      <c r="S888" s="37">
        <f>[1]consoCURRENT!V22233</f>
        <v>218949.1</v>
      </c>
      <c r="T888" s="37">
        <f>[1]consoCURRENT!W22233</f>
        <v>1687.5</v>
      </c>
      <c r="U888" s="37">
        <f>[1]consoCURRENT!X22233</f>
        <v>382053.54000000004</v>
      </c>
      <c r="V888" s="37">
        <f>[1]consoCURRENT!Y22233</f>
        <v>49212.92</v>
      </c>
      <c r="W888" s="37">
        <f>[1]consoCURRENT!Z22233</f>
        <v>538348.56000000006</v>
      </c>
      <c r="X888" s="37">
        <f>[1]consoCURRENT!AA22233</f>
        <v>559348.56000000006</v>
      </c>
      <c r="Y888" s="37">
        <f>[1]consoCURRENT!AB22233</f>
        <v>851586.24</v>
      </c>
      <c r="Z888" s="37">
        <f>SUM(M888:Y888)</f>
        <v>5391145.9299999997</v>
      </c>
      <c r="AA888" s="37">
        <f>B888-Z888</f>
        <v>26854.070000000298</v>
      </c>
      <c r="AB888" s="42">
        <f>Z888/B888</f>
        <v>0.99504354558877806</v>
      </c>
      <c r="AC888" s="38"/>
    </row>
    <row r="889" spans="1:29" s="39" customFormat="1" ht="18" customHeight="1" x14ac:dyDescent="0.3">
      <c r="A889" s="41" t="s">
        <v>37</v>
      </c>
      <c r="B889" s="37">
        <f>[1]consoCURRENT!E22345</f>
        <v>1536389000</v>
      </c>
      <c r="C889" s="37">
        <f>[1]consoCURRENT!F22345</f>
        <v>693440261.80999994</v>
      </c>
      <c r="D889" s="37">
        <f>[1]consoCURRENT!G22345</f>
        <v>-842948738.19000006</v>
      </c>
      <c r="E889" s="37">
        <f>[1]consoCURRENT!H22345</f>
        <v>368203.04</v>
      </c>
      <c r="F889" s="37">
        <f>[1]consoCURRENT!I22345</f>
        <v>271392.81999999995</v>
      </c>
      <c r="G889" s="37">
        <f>[1]consoCURRENT!J22345</f>
        <v>206061698.95000002</v>
      </c>
      <c r="H889" s="37">
        <f>[1]consoCURRENT!K22345</f>
        <v>616667171.77499998</v>
      </c>
      <c r="I889" s="37">
        <f>[1]consoCURRENT!L22345</f>
        <v>362143.88</v>
      </c>
      <c r="J889" s="37">
        <f>[1]consoCURRENT!M22345</f>
        <v>138725.97999999998</v>
      </c>
      <c r="K889" s="37">
        <f>[1]consoCURRENT!N22345</f>
        <v>205925229.80000001</v>
      </c>
      <c r="L889" s="37">
        <f>[1]consoCURRENT!O22345</f>
        <v>616619128.78999996</v>
      </c>
      <c r="M889" s="37">
        <f>[1]consoCURRENT!P22345</f>
        <v>823045228.45000005</v>
      </c>
      <c r="N889" s="37">
        <f>[1]consoCURRENT!Q22345</f>
        <v>0</v>
      </c>
      <c r="O889" s="37">
        <f>[1]consoCURRENT!R22345</f>
        <v>6059.16</v>
      </c>
      <c r="P889" s="37">
        <f>[1]consoCURRENT!S22345</f>
        <v>0</v>
      </c>
      <c r="Q889" s="37">
        <f>[1]consoCURRENT!T22345</f>
        <v>0</v>
      </c>
      <c r="R889" s="37">
        <f>[1]consoCURRENT!U22345</f>
        <v>30941.52</v>
      </c>
      <c r="S889" s="37">
        <f>[1]consoCURRENT!V22345</f>
        <v>101725.32</v>
      </c>
      <c r="T889" s="37">
        <f>[1]consoCURRENT!W22345</f>
        <v>29697.940000000002</v>
      </c>
      <c r="U889" s="37">
        <f>[1]consoCURRENT!X22345</f>
        <v>85124.66</v>
      </c>
      <c r="V889" s="37">
        <f>[1]consoCURRENT!Y22345</f>
        <v>21646.55</v>
      </c>
      <c r="W889" s="37">
        <f>[1]consoCURRENT!Z22345</f>
        <v>10453.07</v>
      </c>
      <c r="X889" s="37">
        <f>[1]consoCURRENT!AA22345</f>
        <v>564.01499999999999</v>
      </c>
      <c r="Y889" s="37">
        <f>[1]consoCURRENT!AB22345</f>
        <v>37025.9</v>
      </c>
      <c r="Z889" s="37">
        <f t="shared" ref="Z889:Z891" si="681">SUM(M889:Y889)</f>
        <v>823368466.58500004</v>
      </c>
      <c r="AA889" s="37">
        <f t="shared" ref="AA889:AA891" si="682">B889-Z889</f>
        <v>713020533.41499996</v>
      </c>
      <c r="AB889" s="42">
        <f t="shared" ref="AB889:AB894" si="683">Z889/B889</f>
        <v>0.53591145639873761</v>
      </c>
      <c r="AC889" s="38"/>
    </row>
    <row r="890" spans="1:29" s="39" customFormat="1" ht="18" customHeight="1" x14ac:dyDescent="0.3">
      <c r="A890" s="41" t="s">
        <v>38</v>
      </c>
      <c r="B890" s="37">
        <f>[1]consoCURRENT!E22351</f>
        <v>0</v>
      </c>
      <c r="C890" s="37">
        <f>[1]consoCURRENT!F22351</f>
        <v>0</v>
      </c>
      <c r="D890" s="37">
        <f>[1]consoCURRENT!G22351</f>
        <v>0</v>
      </c>
      <c r="E890" s="37">
        <f>[1]consoCURRENT!H22351</f>
        <v>0</v>
      </c>
      <c r="F890" s="37">
        <f>[1]consoCURRENT!I22351</f>
        <v>0</v>
      </c>
      <c r="G890" s="37">
        <f>[1]consoCURRENT!J22351</f>
        <v>0</v>
      </c>
      <c r="H890" s="37">
        <f>[1]consoCURRENT!K22351</f>
        <v>0</v>
      </c>
      <c r="I890" s="37">
        <f>[1]consoCURRENT!L22351</f>
        <v>0</v>
      </c>
      <c r="J890" s="37">
        <f>[1]consoCURRENT!M22351</f>
        <v>0</v>
      </c>
      <c r="K890" s="37">
        <f>[1]consoCURRENT!N22351</f>
        <v>0</v>
      </c>
      <c r="L890" s="37">
        <f>[1]consoCURRENT!O22351</f>
        <v>0</v>
      </c>
      <c r="M890" s="37">
        <f>[1]consoCURRENT!P22351</f>
        <v>0</v>
      </c>
      <c r="N890" s="37">
        <f>[1]consoCURRENT!Q22351</f>
        <v>0</v>
      </c>
      <c r="O890" s="37">
        <f>[1]consoCURRENT!R22351</f>
        <v>0</v>
      </c>
      <c r="P890" s="37">
        <f>[1]consoCURRENT!S22351</f>
        <v>0</v>
      </c>
      <c r="Q890" s="37">
        <f>[1]consoCURRENT!T22351</f>
        <v>0</v>
      </c>
      <c r="R890" s="37">
        <f>[1]consoCURRENT!U22351</f>
        <v>0</v>
      </c>
      <c r="S890" s="37">
        <f>[1]consoCURRENT!V22351</f>
        <v>0</v>
      </c>
      <c r="T890" s="37">
        <f>[1]consoCURRENT!W22351</f>
        <v>0</v>
      </c>
      <c r="U890" s="37">
        <f>[1]consoCURRENT!X22351</f>
        <v>0</v>
      </c>
      <c r="V890" s="37">
        <f>[1]consoCURRENT!Y22351</f>
        <v>0</v>
      </c>
      <c r="W890" s="37">
        <f>[1]consoCURRENT!Z22351</f>
        <v>0</v>
      </c>
      <c r="X890" s="37">
        <f>[1]consoCURRENT!AA22351</f>
        <v>0</v>
      </c>
      <c r="Y890" s="37">
        <f>[1]consoCURRENT!AB22351</f>
        <v>0</v>
      </c>
      <c r="Z890" s="37">
        <f t="shared" si="681"/>
        <v>0</v>
      </c>
      <c r="AA890" s="37">
        <f t="shared" si="682"/>
        <v>0</v>
      </c>
      <c r="AB890" s="42"/>
      <c r="AC890" s="38"/>
    </row>
    <row r="891" spans="1:29" s="39" customFormat="1" ht="18" customHeight="1" x14ac:dyDescent="0.3">
      <c r="A891" s="41" t="s">
        <v>39</v>
      </c>
      <c r="B891" s="37">
        <f>[1]consoCURRENT!E22380</f>
        <v>0</v>
      </c>
      <c r="C891" s="37">
        <f>[1]consoCURRENT!F22380</f>
        <v>0</v>
      </c>
      <c r="D891" s="37">
        <f>[1]consoCURRENT!G22380</f>
        <v>0</v>
      </c>
      <c r="E891" s="37">
        <f>[1]consoCURRENT!H22380</f>
        <v>0</v>
      </c>
      <c r="F891" s="37">
        <f>[1]consoCURRENT!I22380</f>
        <v>0</v>
      </c>
      <c r="G891" s="37">
        <f>[1]consoCURRENT!J22380</f>
        <v>0</v>
      </c>
      <c r="H891" s="37">
        <f>[1]consoCURRENT!K22380</f>
        <v>0</v>
      </c>
      <c r="I891" s="37">
        <f>[1]consoCURRENT!L22380</f>
        <v>0</v>
      </c>
      <c r="J891" s="37">
        <f>[1]consoCURRENT!M22380</f>
        <v>0</v>
      </c>
      <c r="K891" s="37">
        <f>[1]consoCURRENT!N22380</f>
        <v>0</v>
      </c>
      <c r="L891" s="37">
        <f>[1]consoCURRENT!O22380</f>
        <v>0</v>
      </c>
      <c r="M891" s="37">
        <f>[1]consoCURRENT!P22380</f>
        <v>0</v>
      </c>
      <c r="N891" s="37">
        <f>[1]consoCURRENT!Q22380</f>
        <v>0</v>
      </c>
      <c r="O891" s="37">
        <f>[1]consoCURRENT!R22380</f>
        <v>0</v>
      </c>
      <c r="P891" s="37">
        <f>[1]consoCURRENT!S22380</f>
        <v>0</v>
      </c>
      <c r="Q891" s="37">
        <f>[1]consoCURRENT!T22380</f>
        <v>0</v>
      </c>
      <c r="R891" s="37">
        <f>[1]consoCURRENT!U22380</f>
        <v>0</v>
      </c>
      <c r="S891" s="37">
        <f>[1]consoCURRENT!V22380</f>
        <v>0</v>
      </c>
      <c r="T891" s="37">
        <f>[1]consoCURRENT!W22380</f>
        <v>0</v>
      </c>
      <c r="U891" s="37">
        <f>[1]consoCURRENT!X22380</f>
        <v>0</v>
      </c>
      <c r="V891" s="37">
        <f>[1]consoCURRENT!Y22380</f>
        <v>0</v>
      </c>
      <c r="W891" s="37">
        <f>[1]consoCURRENT!Z22380</f>
        <v>0</v>
      </c>
      <c r="X891" s="37">
        <f>[1]consoCURRENT!AA22380</f>
        <v>0</v>
      </c>
      <c r="Y891" s="37">
        <f>[1]consoCURRENT!AB22380</f>
        <v>0</v>
      </c>
      <c r="Z891" s="37">
        <f t="shared" si="681"/>
        <v>0</v>
      </c>
      <c r="AA891" s="37">
        <f t="shared" si="682"/>
        <v>0</v>
      </c>
      <c r="AB891" s="42"/>
      <c r="AC891" s="38"/>
    </row>
    <row r="892" spans="1:29" s="39" customFormat="1" ht="18" customHeight="1" x14ac:dyDescent="0.3">
      <c r="A892" s="43" t="s">
        <v>40</v>
      </c>
      <c r="B892" s="44">
        <f>SUM(B888:B891)</f>
        <v>1541807000</v>
      </c>
      <c r="C892" s="44">
        <f t="shared" ref="C892:AA892" si="684">SUM(C888:C891)</f>
        <v>697491068.3499999</v>
      </c>
      <c r="D892" s="44">
        <f t="shared" si="684"/>
        <v>-844315931.6500001</v>
      </c>
      <c r="E892" s="44">
        <f t="shared" si="684"/>
        <v>1207990.3400000001</v>
      </c>
      <c r="F892" s="44">
        <f t="shared" si="684"/>
        <v>1085419.52</v>
      </c>
      <c r="G892" s="44">
        <f t="shared" si="684"/>
        <v>206494652.91000003</v>
      </c>
      <c r="H892" s="44">
        <f t="shared" si="684"/>
        <v>619971549.745</v>
      </c>
      <c r="I892" s="44">
        <f t="shared" si="684"/>
        <v>362143.88</v>
      </c>
      <c r="J892" s="44">
        <f t="shared" si="684"/>
        <v>138725.97999999998</v>
      </c>
      <c r="K892" s="44">
        <f t="shared" si="684"/>
        <v>205925229.80000001</v>
      </c>
      <c r="L892" s="44">
        <f t="shared" si="684"/>
        <v>617974223.39999998</v>
      </c>
      <c r="M892" s="44">
        <f t="shared" si="684"/>
        <v>824400323.06000006</v>
      </c>
      <c r="N892" s="44">
        <f t="shared" si="684"/>
        <v>0</v>
      </c>
      <c r="O892" s="44">
        <f t="shared" si="684"/>
        <v>425467.36</v>
      </c>
      <c r="P892" s="44">
        <f t="shared" si="684"/>
        <v>420379.10000000003</v>
      </c>
      <c r="Q892" s="44">
        <f t="shared" si="684"/>
        <v>24019.1</v>
      </c>
      <c r="R892" s="44">
        <f t="shared" si="684"/>
        <v>602000.02</v>
      </c>
      <c r="S892" s="44">
        <f t="shared" si="684"/>
        <v>320674.42000000004</v>
      </c>
      <c r="T892" s="44">
        <f t="shared" si="684"/>
        <v>31385.440000000002</v>
      </c>
      <c r="U892" s="44">
        <f t="shared" si="684"/>
        <v>467178.20000000007</v>
      </c>
      <c r="V892" s="44">
        <f t="shared" si="684"/>
        <v>70859.47</v>
      </c>
      <c r="W892" s="44">
        <f t="shared" si="684"/>
        <v>548801.63</v>
      </c>
      <c r="X892" s="44">
        <f t="shared" si="684"/>
        <v>559912.57500000007</v>
      </c>
      <c r="Y892" s="44">
        <f t="shared" si="684"/>
        <v>888612.14</v>
      </c>
      <c r="Z892" s="44">
        <f t="shared" si="684"/>
        <v>828759612.51499999</v>
      </c>
      <c r="AA892" s="44">
        <f t="shared" si="684"/>
        <v>713047387.48500001</v>
      </c>
      <c r="AB892" s="45">
        <f t="shared" si="683"/>
        <v>0.53752487342125177</v>
      </c>
      <c r="AC892" s="38"/>
    </row>
    <row r="893" spans="1:29" s="39" customFormat="1" ht="18" customHeight="1" x14ac:dyDescent="0.3">
      <c r="A893" s="46" t="s">
        <v>41</v>
      </c>
      <c r="B893" s="37">
        <f>[1]consoCURRENT!E22384</f>
        <v>0</v>
      </c>
      <c r="C893" s="37">
        <f>[1]consoCURRENT!F22384</f>
        <v>0</v>
      </c>
      <c r="D893" s="37">
        <f>[1]consoCURRENT!G22384</f>
        <v>0</v>
      </c>
      <c r="E893" s="37">
        <f>[1]consoCURRENT!H22384</f>
        <v>0</v>
      </c>
      <c r="F893" s="37">
        <f>[1]consoCURRENT!I22384</f>
        <v>0</v>
      </c>
      <c r="G893" s="37">
        <f>[1]consoCURRENT!J22384</f>
        <v>0</v>
      </c>
      <c r="H893" s="37">
        <f>[1]consoCURRENT!K22384</f>
        <v>0</v>
      </c>
      <c r="I893" s="37">
        <f>[1]consoCURRENT!L22384</f>
        <v>0</v>
      </c>
      <c r="J893" s="37">
        <f>[1]consoCURRENT!M22384</f>
        <v>0</v>
      </c>
      <c r="K893" s="37">
        <f>[1]consoCURRENT!N22384</f>
        <v>0</v>
      </c>
      <c r="L893" s="37">
        <f>[1]consoCURRENT!O22384</f>
        <v>0</v>
      </c>
      <c r="M893" s="37">
        <f>[1]consoCURRENT!P22384</f>
        <v>0</v>
      </c>
      <c r="N893" s="37">
        <f>[1]consoCURRENT!Q22384</f>
        <v>0</v>
      </c>
      <c r="O893" s="37">
        <f>[1]consoCURRENT!R22384</f>
        <v>0</v>
      </c>
      <c r="P893" s="37">
        <f>[1]consoCURRENT!S22384</f>
        <v>0</v>
      </c>
      <c r="Q893" s="37">
        <f>[1]consoCURRENT!T22384</f>
        <v>0</v>
      </c>
      <c r="R893" s="37">
        <f>[1]consoCURRENT!U22384</f>
        <v>0</v>
      </c>
      <c r="S893" s="37">
        <f>[1]consoCURRENT!V22384</f>
        <v>0</v>
      </c>
      <c r="T893" s="37">
        <f>[1]consoCURRENT!W22384</f>
        <v>0</v>
      </c>
      <c r="U893" s="37">
        <f>[1]consoCURRENT!X22384</f>
        <v>0</v>
      </c>
      <c r="V893" s="37">
        <f>[1]consoCURRENT!Y22384</f>
        <v>0</v>
      </c>
      <c r="W893" s="37">
        <f>[1]consoCURRENT!Z22384</f>
        <v>0</v>
      </c>
      <c r="X893" s="37">
        <f>[1]consoCURRENT!AA22384</f>
        <v>0</v>
      </c>
      <c r="Y893" s="37">
        <f>[1]consoCURRENT!AB22384</f>
        <v>0</v>
      </c>
      <c r="Z893" s="37">
        <f t="shared" ref="Z893" si="685">SUM(M893:Y893)</f>
        <v>0</v>
      </c>
      <c r="AA893" s="37">
        <f t="shared" ref="AA893" si="686">B893-Z893</f>
        <v>0</v>
      </c>
      <c r="AB893" s="42"/>
      <c r="AC893" s="38"/>
    </row>
    <row r="894" spans="1:29" s="39" customFormat="1" ht="18" customHeight="1" x14ac:dyDescent="0.3">
      <c r="A894" s="43" t="s">
        <v>42</v>
      </c>
      <c r="B894" s="44">
        <f>B893+B892</f>
        <v>1541807000</v>
      </c>
      <c r="C894" s="44">
        <f t="shared" ref="C894:AA894" si="687">C893+C892</f>
        <v>697491068.3499999</v>
      </c>
      <c r="D894" s="44">
        <f t="shared" si="687"/>
        <v>-844315931.6500001</v>
      </c>
      <c r="E894" s="44">
        <f t="shared" si="687"/>
        <v>1207990.3400000001</v>
      </c>
      <c r="F894" s="44">
        <f t="shared" si="687"/>
        <v>1085419.52</v>
      </c>
      <c r="G894" s="44">
        <f t="shared" si="687"/>
        <v>206494652.91000003</v>
      </c>
      <c r="H894" s="44">
        <f t="shared" si="687"/>
        <v>619971549.745</v>
      </c>
      <c r="I894" s="44">
        <f t="shared" si="687"/>
        <v>362143.88</v>
      </c>
      <c r="J894" s="44">
        <f t="shared" si="687"/>
        <v>138725.97999999998</v>
      </c>
      <c r="K894" s="44">
        <f t="shared" si="687"/>
        <v>205925229.80000001</v>
      </c>
      <c r="L894" s="44">
        <f t="shared" si="687"/>
        <v>617974223.39999998</v>
      </c>
      <c r="M894" s="44">
        <f t="shared" si="687"/>
        <v>824400323.06000006</v>
      </c>
      <c r="N894" s="44">
        <f t="shared" si="687"/>
        <v>0</v>
      </c>
      <c r="O894" s="44">
        <f t="shared" si="687"/>
        <v>425467.36</v>
      </c>
      <c r="P894" s="44">
        <f t="shared" si="687"/>
        <v>420379.10000000003</v>
      </c>
      <c r="Q894" s="44">
        <f t="shared" si="687"/>
        <v>24019.1</v>
      </c>
      <c r="R894" s="44">
        <f t="shared" si="687"/>
        <v>602000.02</v>
      </c>
      <c r="S894" s="44">
        <f t="shared" si="687"/>
        <v>320674.42000000004</v>
      </c>
      <c r="T894" s="44">
        <f t="shared" si="687"/>
        <v>31385.440000000002</v>
      </c>
      <c r="U894" s="44">
        <f t="shared" si="687"/>
        <v>467178.20000000007</v>
      </c>
      <c r="V894" s="44">
        <f t="shared" si="687"/>
        <v>70859.47</v>
      </c>
      <c r="W894" s="44">
        <f t="shared" si="687"/>
        <v>548801.63</v>
      </c>
      <c r="X894" s="44">
        <f t="shared" si="687"/>
        <v>559912.57500000007</v>
      </c>
      <c r="Y894" s="44">
        <f t="shared" si="687"/>
        <v>888612.14</v>
      </c>
      <c r="Z894" s="44">
        <f t="shared" si="687"/>
        <v>828759612.51499999</v>
      </c>
      <c r="AA894" s="44">
        <f t="shared" si="687"/>
        <v>713047387.48500001</v>
      </c>
      <c r="AB894" s="45">
        <f t="shared" si="683"/>
        <v>0.53752487342125177</v>
      </c>
      <c r="AC894" s="47"/>
    </row>
    <row r="895" spans="1:29" s="39" customFormat="1" ht="15" customHeight="1" x14ac:dyDescent="0.3">
      <c r="A895" s="36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8"/>
    </row>
    <row r="896" spans="1:29" s="39" customFormat="1" ht="15" customHeight="1" x14ac:dyDescent="0.3">
      <c r="A896" s="36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8"/>
    </row>
    <row r="897" spans="1:29" s="39" customFormat="1" ht="15" customHeight="1" x14ac:dyDescent="0.35">
      <c r="A897" s="40" t="s">
        <v>44</v>
      </c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8"/>
    </row>
    <row r="898" spans="1:29" s="39" customFormat="1" ht="18" customHeight="1" x14ac:dyDescent="0.3">
      <c r="A898" s="41" t="s">
        <v>36</v>
      </c>
      <c r="B898" s="37">
        <f>[1]consoCURRENT!E22444</f>
        <v>1119000</v>
      </c>
      <c r="C898" s="37">
        <f>[1]consoCURRENT!F22444</f>
        <v>0</v>
      </c>
      <c r="D898" s="37">
        <f>[1]consoCURRENT!G22444</f>
        <v>0</v>
      </c>
      <c r="E898" s="37">
        <f>[1]consoCURRENT!H22444</f>
        <v>65310.98000000001</v>
      </c>
      <c r="F898" s="37">
        <f>[1]consoCURRENT!I22444</f>
        <v>90299.03</v>
      </c>
      <c r="G898" s="37">
        <f>[1]consoCURRENT!J22444</f>
        <v>265456.40999999997</v>
      </c>
      <c r="H898" s="37">
        <f>[1]consoCURRENT!K22444</f>
        <v>366434.8</v>
      </c>
      <c r="I898" s="37">
        <f>[1]consoCURRENT!L22444</f>
        <v>0</v>
      </c>
      <c r="J898" s="37">
        <f>[1]consoCURRENT!M22444</f>
        <v>0</v>
      </c>
      <c r="K898" s="37">
        <f>[1]consoCURRENT!N22444</f>
        <v>0</v>
      </c>
      <c r="L898" s="37">
        <f>[1]consoCURRENT!O22444</f>
        <v>0</v>
      </c>
      <c r="M898" s="37">
        <f>[1]consoCURRENT!P22444</f>
        <v>0</v>
      </c>
      <c r="N898" s="37">
        <f>[1]consoCURRENT!Q22444</f>
        <v>36967.660000000003</v>
      </c>
      <c r="O898" s="37">
        <f>[1]consoCURRENT!R22444</f>
        <v>2231.66</v>
      </c>
      <c r="P898" s="37">
        <f>[1]consoCURRENT!S22444</f>
        <v>26111.66</v>
      </c>
      <c r="Q898" s="37">
        <f>[1]consoCURRENT!T22444</f>
        <v>17817.999999999993</v>
      </c>
      <c r="R898" s="37">
        <f>[1]consoCURRENT!U22444</f>
        <v>20103.660000000003</v>
      </c>
      <c r="S898" s="37">
        <f>[1]consoCURRENT!V22444</f>
        <v>52377.37000000001</v>
      </c>
      <c r="T898" s="37">
        <f>[1]consoCURRENT!W22444</f>
        <v>69821.69</v>
      </c>
      <c r="U898" s="37">
        <f>[1]consoCURRENT!X22444</f>
        <v>113823.56</v>
      </c>
      <c r="V898" s="37">
        <f>[1]consoCURRENT!Y22444</f>
        <v>81811.159999999974</v>
      </c>
      <c r="W898" s="37">
        <f>[1]consoCURRENT!Z22444</f>
        <v>81225.860000000044</v>
      </c>
      <c r="X898" s="37">
        <f>[1]consoCURRENT!AA22444</f>
        <v>155928.85999999999</v>
      </c>
      <c r="Y898" s="37">
        <f>[1]consoCURRENT!AB22444</f>
        <v>129280.07999999997</v>
      </c>
      <c r="Z898" s="37">
        <f>SUM(M898:Y898)</f>
        <v>787501.22</v>
      </c>
      <c r="AA898" s="37">
        <f>B898-Z898</f>
        <v>331498.78000000003</v>
      </c>
      <c r="AB898" s="42">
        <f>Z898/B898</f>
        <v>0.70375444146559429</v>
      </c>
      <c r="AC898" s="38"/>
    </row>
    <row r="899" spans="1:29" s="39" customFormat="1" ht="18" customHeight="1" x14ac:dyDescent="0.3">
      <c r="A899" s="41" t="s">
        <v>37</v>
      </c>
      <c r="B899" s="37">
        <f>[1]consoCURRENT!E22556</f>
        <v>709133000</v>
      </c>
      <c r="C899" s="37">
        <f>[1]consoCURRENT!F22556</f>
        <v>0</v>
      </c>
      <c r="D899" s="37">
        <f>[1]consoCURRENT!G22556</f>
        <v>0</v>
      </c>
      <c r="E899" s="37">
        <f>[1]consoCURRENT!H22556</f>
        <v>176578740.81999999</v>
      </c>
      <c r="F899" s="37">
        <f>[1]consoCURRENT!I22556</f>
        <v>115139309.62</v>
      </c>
      <c r="G899" s="37">
        <f>[1]consoCURRENT!J22556</f>
        <v>76506886.980000004</v>
      </c>
      <c r="H899" s="37">
        <f>[1]consoCURRENT!K22556</f>
        <v>340548303.63</v>
      </c>
      <c r="I899" s="37">
        <f>[1]consoCURRENT!L22556</f>
        <v>0</v>
      </c>
      <c r="J899" s="37">
        <f>[1]consoCURRENT!M22556</f>
        <v>0</v>
      </c>
      <c r="K899" s="37">
        <f>[1]consoCURRENT!N22556</f>
        <v>0</v>
      </c>
      <c r="L899" s="37">
        <f>[1]consoCURRENT!O22556</f>
        <v>0</v>
      </c>
      <c r="M899" s="37">
        <f>[1]consoCURRENT!P22556</f>
        <v>0</v>
      </c>
      <c r="N899" s="37">
        <f>[1]consoCURRENT!Q22556</f>
        <v>130238.19</v>
      </c>
      <c r="O899" s="37">
        <f>[1]consoCURRENT!R22556</f>
        <v>68733.69</v>
      </c>
      <c r="P899" s="37">
        <f>[1]consoCURRENT!S22556</f>
        <v>176379768.94</v>
      </c>
      <c r="Q899" s="37">
        <f>[1]consoCURRENT!T22556</f>
        <v>0</v>
      </c>
      <c r="R899" s="37">
        <f>[1]consoCURRENT!U22556</f>
        <v>14104500</v>
      </c>
      <c r="S899" s="37">
        <f>[1]consoCURRENT!V22556</f>
        <v>101034809.62</v>
      </c>
      <c r="T899" s="37">
        <f>[1]consoCURRENT!W22556</f>
        <v>36859286.909999996</v>
      </c>
      <c r="U899" s="37">
        <f>[1]consoCURRENT!X22556</f>
        <v>25016765.789999999</v>
      </c>
      <c r="V899" s="37">
        <f>[1]consoCURRENT!Y22556</f>
        <v>14630834.279999999</v>
      </c>
      <c r="W899" s="37">
        <f>[1]consoCURRENT!Z22556</f>
        <v>55459091.079999998</v>
      </c>
      <c r="X899" s="37">
        <f>[1]consoCURRENT!AA22556</f>
        <v>270961979.05000001</v>
      </c>
      <c r="Y899" s="37">
        <f>[1]consoCURRENT!AB22556</f>
        <v>14127233.5</v>
      </c>
      <c r="Z899" s="37">
        <f t="shared" ref="Z899:Z901" si="688">SUM(M899:Y899)</f>
        <v>708773241.04999995</v>
      </c>
      <c r="AA899" s="37">
        <f t="shared" ref="AA899:AA901" si="689">B899-Z899</f>
        <v>359758.95000004768</v>
      </c>
      <c r="AB899" s="42">
        <f t="shared" ref="AB899:AB904" si="690">Z899/B899</f>
        <v>0.99949267774874384</v>
      </c>
      <c r="AC899" s="38"/>
    </row>
    <row r="900" spans="1:29" s="39" customFormat="1" ht="18" customHeight="1" x14ac:dyDescent="0.3">
      <c r="A900" s="41" t="s">
        <v>38</v>
      </c>
      <c r="B900" s="37">
        <f>[1]consoCURRENT!E22562</f>
        <v>0</v>
      </c>
      <c r="C900" s="37">
        <f>[1]consoCURRENT!F22562</f>
        <v>0</v>
      </c>
      <c r="D900" s="37">
        <f>[1]consoCURRENT!G22562</f>
        <v>0</v>
      </c>
      <c r="E900" s="37">
        <f>[1]consoCURRENT!H22562</f>
        <v>0</v>
      </c>
      <c r="F900" s="37">
        <f>[1]consoCURRENT!I22562</f>
        <v>0</v>
      </c>
      <c r="G900" s="37">
        <f>[1]consoCURRENT!J22562</f>
        <v>0</v>
      </c>
      <c r="H900" s="37">
        <f>[1]consoCURRENT!K22562</f>
        <v>0</v>
      </c>
      <c r="I900" s="37">
        <f>[1]consoCURRENT!L22562</f>
        <v>0</v>
      </c>
      <c r="J900" s="37">
        <f>[1]consoCURRENT!M22562</f>
        <v>0</v>
      </c>
      <c r="K900" s="37">
        <f>[1]consoCURRENT!N22562</f>
        <v>0</v>
      </c>
      <c r="L900" s="37">
        <f>[1]consoCURRENT!O22562</f>
        <v>0</v>
      </c>
      <c r="M900" s="37">
        <f>[1]consoCURRENT!P22562</f>
        <v>0</v>
      </c>
      <c r="N900" s="37">
        <f>[1]consoCURRENT!Q22562</f>
        <v>0</v>
      </c>
      <c r="O900" s="37">
        <f>[1]consoCURRENT!R22562</f>
        <v>0</v>
      </c>
      <c r="P900" s="37">
        <f>[1]consoCURRENT!S22562</f>
        <v>0</v>
      </c>
      <c r="Q900" s="37">
        <f>[1]consoCURRENT!T22562</f>
        <v>0</v>
      </c>
      <c r="R900" s="37">
        <f>[1]consoCURRENT!U22562</f>
        <v>0</v>
      </c>
      <c r="S900" s="37">
        <f>[1]consoCURRENT!V22562</f>
        <v>0</v>
      </c>
      <c r="T900" s="37">
        <f>[1]consoCURRENT!W22562</f>
        <v>0</v>
      </c>
      <c r="U900" s="37">
        <f>[1]consoCURRENT!X22562</f>
        <v>0</v>
      </c>
      <c r="V900" s="37">
        <f>[1]consoCURRENT!Y22562</f>
        <v>0</v>
      </c>
      <c r="W900" s="37">
        <f>[1]consoCURRENT!Z22562</f>
        <v>0</v>
      </c>
      <c r="X900" s="37">
        <f>[1]consoCURRENT!AA22562</f>
        <v>0</v>
      </c>
      <c r="Y900" s="37">
        <f>[1]consoCURRENT!AB22562</f>
        <v>0</v>
      </c>
      <c r="Z900" s="37">
        <f t="shared" si="688"/>
        <v>0</v>
      </c>
      <c r="AA900" s="37">
        <f t="shared" si="689"/>
        <v>0</v>
      </c>
      <c r="AB900" s="42"/>
      <c r="AC900" s="38"/>
    </row>
    <row r="901" spans="1:29" s="39" customFormat="1" ht="18" customHeight="1" x14ac:dyDescent="0.3">
      <c r="A901" s="41" t="s">
        <v>39</v>
      </c>
      <c r="B901" s="37">
        <f>[1]consoCURRENT!E22591</f>
        <v>0</v>
      </c>
      <c r="C901" s="37">
        <f>[1]consoCURRENT!F22591</f>
        <v>0</v>
      </c>
      <c r="D901" s="37">
        <f>[1]consoCURRENT!G22591</f>
        <v>0</v>
      </c>
      <c r="E901" s="37">
        <f>[1]consoCURRENT!H22591</f>
        <v>0</v>
      </c>
      <c r="F901" s="37">
        <f>[1]consoCURRENT!I22591</f>
        <v>0</v>
      </c>
      <c r="G901" s="37">
        <f>[1]consoCURRENT!J22591</f>
        <v>0</v>
      </c>
      <c r="H901" s="37">
        <f>[1]consoCURRENT!K22591</f>
        <v>0</v>
      </c>
      <c r="I901" s="37">
        <f>[1]consoCURRENT!L22591</f>
        <v>0</v>
      </c>
      <c r="J901" s="37">
        <f>[1]consoCURRENT!M22591</f>
        <v>0</v>
      </c>
      <c r="K901" s="37">
        <f>[1]consoCURRENT!N22591</f>
        <v>0</v>
      </c>
      <c r="L901" s="37">
        <f>[1]consoCURRENT!O22591</f>
        <v>0</v>
      </c>
      <c r="M901" s="37">
        <f>[1]consoCURRENT!P22591</f>
        <v>0</v>
      </c>
      <c r="N901" s="37">
        <f>[1]consoCURRENT!Q22591</f>
        <v>0</v>
      </c>
      <c r="O901" s="37">
        <f>[1]consoCURRENT!R22591</f>
        <v>0</v>
      </c>
      <c r="P901" s="37">
        <f>[1]consoCURRENT!S22591</f>
        <v>0</v>
      </c>
      <c r="Q901" s="37">
        <f>[1]consoCURRENT!T22591</f>
        <v>0</v>
      </c>
      <c r="R901" s="37">
        <f>[1]consoCURRENT!U22591</f>
        <v>0</v>
      </c>
      <c r="S901" s="37">
        <f>[1]consoCURRENT!V22591</f>
        <v>0</v>
      </c>
      <c r="T901" s="37">
        <f>[1]consoCURRENT!W22591</f>
        <v>0</v>
      </c>
      <c r="U901" s="37">
        <f>[1]consoCURRENT!X22591</f>
        <v>0</v>
      </c>
      <c r="V901" s="37">
        <f>[1]consoCURRENT!Y22591</f>
        <v>0</v>
      </c>
      <c r="W901" s="37">
        <f>[1]consoCURRENT!Z22591</f>
        <v>0</v>
      </c>
      <c r="X901" s="37">
        <f>[1]consoCURRENT!AA22591</f>
        <v>0</v>
      </c>
      <c r="Y901" s="37">
        <f>[1]consoCURRENT!AB22591</f>
        <v>0</v>
      </c>
      <c r="Z901" s="37">
        <f t="shared" si="688"/>
        <v>0</v>
      </c>
      <c r="AA901" s="37">
        <f t="shared" si="689"/>
        <v>0</v>
      </c>
      <c r="AB901" s="42"/>
      <c r="AC901" s="38"/>
    </row>
    <row r="902" spans="1:29" s="39" customFormat="1" ht="18" customHeight="1" x14ac:dyDescent="0.3">
      <c r="A902" s="43" t="s">
        <v>40</v>
      </c>
      <c r="B902" s="44">
        <f>SUM(B898:B901)</f>
        <v>710252000</v>
      </c>
      <c r="C902" s="44">
        <f t="shared" ref="C902:AA902" si="691">SUM(C898:C901)</f>
        <v>0</v>
      </c>
      <c r="D902" s="44">
        <f t="shared" si="691"/>
        <v>0</v>
      </c>
      <c r="E902" s="44">
        <f t="shared" si="691"/>
        <v>176644051.79999998</v>
      </c>
      <c r="F902" s="44">
        <f t="shared" si="691"/>
        <v>115229608.65000001</v>
      </c>
      <c r="G902" s="44">
        <f t="shared" si="691"/>
        <v>76772343.390000001</v>
      </c>
      <c r="H902" s="44">
        <f t="shared" si="691"/>
        <v>340914738.43000001</v>
      </c>
      <c r="I902" s="44">
        <f t="shared" si="691"/>
        <v>0</v>
      </c>
      <c r="J902" s="44">
        <f t="shared" si="691"/>
        <v>0</v>
      </c>
      <c r="K902" s="44">
        <f t="shared" si="691"/>
        <v>0</v>
      </c>
      <c r="L902" s="44">
        <f t="shared" si="691"/>
        <v>0</v>
      </c>
      <c r="M902" s="44">
        <f t="shared" si="691"/>
        <v>0</v>
      </c>
      <c r="N902" s="44">
        <f t="shared" si="691"/>
        <v>167205.85</v>
      </c>
      <c r="O902" s="44">
        <f t="shared" si="691"/>
        <v>70965.350000000006</v>
      </c>
      <c r="P902" s="44">
        <f t="shared" si="691"/>
        <v>176405880.59999999</v>
      </c>
      <c r="Q902" s="44">
        <f t="shared" si="691"/>
        <v>17817.999999999993</v>
      </c>
      <c r="R902" s="44">
        <f t="shared" si="691"/>
        <v>14124603.66</v>
      </c>
      <c r="S902" s="44">
        <f t="shared" si="691"/>
        <v>101087186.99000001</v>
      </c>
      <c r="T902" s="44">
        <f t="shared" si="691"/>
        <v>36929108.599999994</v>
      </c>
      <c r="U902" s="44">
        <f t="shared" si="691"/>
        <v>25130589.349999998</v>
      </c>
      <c r="V902" s="44">
        <f t="shared" si="691"/>
        <v>14712645.439999999</v>
      </c>
      <c r="W902" s="44">
        <f t="shared" si="691"/>
        <v>55540316.939999998</v>
      </c>
      <c r="X902" s="44">
        <f t="shared" si="691"/>
        <v>271117907.91000003</v>
      </c>
      <c r="Y902" s="44">
        <f t="shared" si="691"/>
        <v>14256513.58</v>
      </c>
      <c r="Z902" s="44">
        <f t="shared" si="691"/>
        <v>709560742.26999998</v>
      </c>
      <c r="AA902" s="44">
        <f t="shared" si="691"/>
        <v>691257.73000004771</v>
      </c>
      <c r="AB902" s="45">
        <f t="shared" si="690"/>
        <v>0.99902674300107563</v>
      </c>
      <c r="AC902" s="38"/>
    </row>
    <row r="903" spans="1:29" s="39" customFormat="1" ht="18" customHeight="1" x14ac:dyDescent="0.3">
      <c r="A903" s="46" t="s">
        <v>41</v>
      </c>
      <c r="B903" s="37">
        <f>[1]consoCURRENT!E22595</f>
        <v>0</v>
      </c>
      <c r="C903" s="37">
        <f>[1]consoCURRENT!F22595</f>
        <v>0</v>
      </c>
      <c r="D903" s="37">
        <f>[1]consoCURRENT!G22595</f>
        <v>0</v>
      </c>
      <c r="E903" s="37">
        <f>[1]consoCURRENT!H22595</f>
        <v>0</v>
      </c>
      <c r="F903" s="37">
        <f>[1]consoCURRENT!I22595</f>
        <v>0</v>
      </c>
      <c r="G903" s="37">
        <f>[1]consoCURRENT!J22595</f>
        <v>0</v>
      </c>
      <c r="H903" s="37">
        <f>[1]consoCURRENT!K22595</f>
        <v>0</v>
      </c>
      <c r="I903" s="37">
        <f>[1]consoCURRENT!L22595</f>
        <v>0</v>
      </c>
      <c r="J903" s="37">
        <f>[1]consoCURRENT!M22595</f>
        <v>0</v>
      </c>
      <c r="K903" s="37">
        <f>[1]consoCURRENT!N22595</f>
        <v>0</v>
      </c>
      <c r="L903" s="37">
        <f>[1]consoCURRENT!O22595</f>
        <v>0</v>
      </c>
      <c r="M903" s="37">
        <f>[1]consoCURRENT!P22595</f>
        <v>0</v>
      </c>
      <c r="N903" s="37">
        <f>[1]consoCURRENT!Q22595</f>
        <v>0</v>
      </c>
      <c r="O903" s="37">
        <f>[1]consoCURRENT!R22595</f>
        <v>0</v>
      </c>
      <c r="P903" s="37">
        <f>[1]consoCURRENT!S22595</f>
        <v>0</v>
      </c>
      <c r="Q903" s="37">
        <f>[1]consoCURRENT!T22595</f>
        <v>0</v>
      </c>
      <c r="R903" s="37">
        <f>[1]consoCURRENT!U22595</f>
        <v>0</v>
      </c>
      <c r="S903" s="37">
        <f>[1]consoCURRENT!V22595</f>
        <v>0</v>
      </c>
      <c r="T903" s="37">
        <f>[1]consoCURRENT!W22595</f>
        <v>0</v>
      </c>
      <c r="U903" s="37">
        <f>[1]consoCURRENT!X22595</f>
        <v>0</v>
      </c>
      <c r="V903" s="37">
        <f>[1]consoCURRENT!Y22595</f>
        <v>0</v>
      </c>
      <c r="W903" s="37">
        <f>[1]consoCURRENT!Z22595</f>
        <v>0</v>
      </c>
      <c r="X903" s="37">
        <f>[1]consoCURRENT!AA22595</f>
        <v>0</v>
      </c>
      <c r="Y903" s="37">
        <f>[1]consoCURRENT!AB22595</f>
        <v>0</v>
      </c>
      <c r="Z903" s="37">
        <f t="shared" ref="Z903" si="692">SUM(M903:Y903)</f>
        <v>0</v>
      </c>
      <c r="AA903" s="37">
        <f t="shared" ref="AA903" si="693">B903-Z903</f>
        <v>0</v>
      </c>
      <c r="AB903" s="42"/>
      <c r="AC903" s="38"/>
    </row>
    <row r="904" spans="1:29" s="39" customFormat="1" ht="18" customHeight="1" x14ac:dyDescent="0.3">
      <c r="A904" s="43" t="s">
        <v>42</v>
      </c>
      <c r="B904" s="44">
        <f>B903+B902</f>
        <v>710252000</v>
      </c>
      <c r="C904" s="44">
        <f t="shared" ref="C904:AA904" si="694">C903+C902</f>
        <v>0</v>
      </c>
      <c r="D904" s="44">
        <f t="shared" si="694"/>
        <v>0</v>
      </c>
      <c r="E904" s="44">
        <f t="shared" si="694"/>
        <v>176644051.79999998</v>
      </c>
      <c r="F904" s="44">
        <f t="shared" si="694"/>
        <v>115229608.65000001</v>
      </c>
      <c r="G904" s="44">
        <f t="shared" si="694"/>
        <v>76772343.390000001</v>
      </c>
      <c r="H904" s="44">
        <f t="shared" si="694"/>
        <v>340914738.43000001</v>
      </c>
      <c r="I904" s="44">
        <f t="shared" si="694"/>
        <v>0</v>
      </c>
      <c r="J904" s="44">
        <f t="shared" si="694"/>
        <v>0</v>
      </c>
      <c r="K904" s="44">
        <f t="shared" si="694"/>
        <v>0</v>
      </c>
      <c r="L904" s="44">
        <f t="shared" si="694"/>
        <v>0</v>
      </c>
      <c r="M904" s="44">
        <f t="shared" si="694"/>
        <v>0</v>
      </c>
      <c r="N904" s="44">
        <f t="shared" si="694"/>
        <v>167205.85</v>
      </c>
      <c r="O904" s="44">
        <f t="shared" si="694"/>
        <v>70965.350000000006</v>
      </c>
      <c r="P904" s="44">
        <f t="shared" si="694"/>
        <v>176405880.59999999</v>
      </c>
      <c r="Q904" s="44">
        <f t="shared" si="694"/>
        <v>17817.999999999993</v>
      </c>
      <c r="R904" s="44">
        <f t="shared" si="694"/>
        <v>14124603.66</v>
      </c>
      <c r="S904" s="44">
        <f t="shared" si="694"/>
        <v>101087186.99000001</v>
      </c>
      <c r="T904" s="44">
        <f t="shared" si="694"/>
        <v>36929108.599999994</v>
      </c>
      <c r="U904" s="44">
        <f t="shared" si="694"/>
        <v>25130589.349999998</v>
      </c>
      <c r="V904" s="44">
        <f t="shared" si="694"/>
        <v>14712645.439999999</v>
      </c>
      <c r="W904" s="44">
        <f t="shared" si="694"/>
        <v>55540316.939999998</v>
      </c>
      <c r="X904" s="44">
        <f t="shared" si="694"/>
        <v>271117907.91000003</v>
      </c>
      <c r="Y904" s="44">
        <f t="shared" si="694"/>
        <v>14256513.58</v>
      </c>
      <c r="Z904" s="44">
        <f t="shared" si="694"/>
        <v>709560742.26999998</v>
      </c>
      <c r="AA904" s="44">
        <f t="shared" si="694"/>
        <v>691257.73000004771</v>
      </c>
      <c r="AB904" s="45">
        <f t="shared" si="690"/>
        <v>0.99902674300107563</v>
      </c>
      <c r="AC904" s="47"/>
    </row>
    <row r="905" spans="1:29" s="39" customFormat="1" ht="15" customHeight="1" x14ac:dyDescent="0.3">
      <c r="A905" s="36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8"/>
    </row>
    <row r="906" spans="1:29" s="39" customFormat="1" ht="15" customHeight="1" x14ac:dyDescent="0.3">
      <c r="A906" s="36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8"/>
    </row>
    <row r="907" spans="1:29" s="39" customFormat="1" ht="15" customHeight="1" x14ac:dyDescent="0.35">
      <c r="A907" s="40" t="s">
        <v>45</v>
      </c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8"/>
    </row>
    <row r="908" spans="1:29" s="39" customFormat="1" ht="18" customHeight="1" x14ac:dyDescent="0.3">
      <c r="A908" s="41" t="s">
        <v>36</v>
      </c>
      <c r="B908" s="37">
        <f>[1]consoCURRENT!E22655</f>
        <v>1119000</v>
      </c>
      <c r="C908" s="37">
        <f>[1]consoCURRENT!F22655</f>
        <v>0</v>
      </c>
      <c r="D908" s="37">
        <f>[1]consoCURRENT!G22655</f>
        <v>0</v>
      </c>
      <c r="E908" s="37">
        <f>[1]consoCURRENT!H22655</f>
        <v>198557.56</v>
      </c>
      <c r="F908" s="37">
        <f>[1]consoCURRENT!I22655</f>
        <v>256923.33999999997</v>
      </c>
      <c r="G908" s="37">
        <f>[1]consoCURRENT!J22655</f>
        <v>231567.58000000002</v>
      </c>
      <c r="H908" s="37">
        <f>[1]consoCURRENT!K22655</f>
        <v>431951.51999999996</v>
      </c>
      <c r="I908" s="37">
        <f>[1]consoCURRENT!L22655</f>
        <v>0</v>
      </c>
      <c r="J908" s="37">
        <f>[1]consoCURRENT!M22655</f>
        <v>0</v>
      </c>
      <c r="K908" s="37">
        <f>[1]consoCURRENT!N22655</f>
        <v>0</v>
      </c>
      <c r="L908" s="37">
        <f>[1]consoCURRENT!O22655</f>
        <v>0</v>
      </c>
      <c r="M908" s="37">
        <f>[1]consoCURRENT!P22655</f>
        <v>0</v>
      </c>
      <c r="N908" s="37">
        <f>[1]consoCURRENT!Q22655</f>
        <v>77913.36</v>
      </c>
      <c r="O908" s="37">
        <f>[1]consoCURRENT!R22655</f>
        <v>57822</v>
      </c>
      <c r="P908" s="37">
        <f>[1]consoCURRENT!S22655</f>
        <v>62822.2</v>
      </c>
      <c r="Q908" s="37">
        <f>[1]consoCURRENT!T22655</f>
        <v>57822.2</v>
      </c>
      <c r="R908" s="37">
        <f>[1]consoCURRENT!U22655</f>
        <v>119156.28</v>
      </c>
      <c r="S908" s="37">
        <f>[1]consoCURRENT!V22655</f>
        <v>79944.86</v>
      </c>
      <c r="T908" s="37">
        <f>[1]consoCURRENT!W22655</f>
        <v>77766.86</v>
      </c>
      <c r="U908" s="37">
        <f>[1]consoCURRENT!X22655</f>
        <v>75874.86</v>
      </c>
      <c r="V908" s="37">
        <f>[1]consoCURRENT!Y22655</f>
        <v>77925.86</v>
      </c>
      <c r="W908" s="37">
        <f>[1]consoCURRENT!Z22655</f>
        <v>77925.86</v>
      </c>
      <c r="X908" s="37">
        <f>[1]consoCURRENT!AA22655</f>
        <v>160928.85999999999</v>
      </c>
      <c r="Y908" s="37">
        <f>[1]consoCURRENT!AB22655</f>
        <v>193096.8</v>
      </c>
      <c r="Z908" s="37">
        <f>SUM(M908:Y908)</f>
        <v>1119000</v>
      </c>
      <c r="AA908" s="37">
        <f>B908-Z908</f>
        <v>0</v>
      </c>
      <c r="AB908" s="42">
        <f>Z908/B908</f>
        <v>1</v>
      </c>
      <c r="AC908" s="38"/>
    </row>
    <row r="909" spans="1:29" s="39" customFormat="1" ht="18" customHeight="1" x14ac:dyDescent="0.3">
      <c r="A909" s="41" t="s">
        <v>37</v>
      </c>
      <c r="B909" s="37">
        <f>[1]consoCURRENT!E22767</f>
        <v>735730000</v>
      </c>
      <c r="C909" s="37">
        <f>[1]consoCURRENT!F22767</f>
        <v>0</v>
      </c>
      <c r="D909" s="37">
        <f>[1]consoCURRENT!G22767</f>
        <v>0</v>
      </c>
      <c r="E909" s="37">
        <f>[1]consoCURRENT!H22767</f>
        <v>180939386.03999999</v>
      </c>
      <c r="F909" s="37">
        <f>[1]consoCURRENT!I22767</f>
        <v>367517593.72000003</v>
      </c>
      <c r="G909" s="37">
        <f>[1]consoCURRENT!J22767</f>
        <v>183994296.25</v>
      </c>
      <c r="H909" s="37">
        <f>[1]consoCURRENT!K22767</f>
        <v>2849590.58</v>
      </c>
      <c r="I909" s="37">
        <f>[1]consoCURRENT!L22767</f>
        <v>0</v>
      </c>
      <c r="J909" s="37">
        <f>[1]consoCURRENT!M22767</f>
        <v>0</v>
      </c>
      <c r="K909" s="37">
        <f>[1]consoCURRENT!N22767</f>
        <v>0</v>
      </c>
      <c r="L909" s="37">
        <f>[1]consoCURRENT!O22767</f>
        <v>0</v>
      </c>
      <c r="M909" s="37">
        <f>[1]consoCURRENT!P22767</f>
        <v>0</v>
      </c>
      <c r="N909" s="37">
        <f>[1]consoCURRENT!Q22767</f>
        <v>179216.36</v>
      </c>
      <c r="O909" s="37">
        <f>[1]consoCURRENT!R22767</f>
        <v>40234803.810000002</v>
      </c>
      <c r="P909" s="37">
        <f>[1]consoCURRENT!S22767</f>
        <v>140525365.87</v>
      </c>
      <c r="Q909" s="37">
        <f>[1]consoCURRENT!T22767</f>
        <v>43203800.299999997</v>
      </c>
      <c r="R909" s="37">
        <f>[1]consoCURRENT!U22767</f>
        <v>91893400.549999997</v>
      </c>
      <c r="S909" s="37">
        <f>[1]consoCURRENT!V22767</f>
        <v>232420392.87</v>
      </c>
      <c r="T909" s="37">
        <f>[1]consoCURRENT!W22767</f>
        <v>6293227.7199999997</v>
      </c>
      <c r="U909" s="37">
        <f>[1]consoCURRENT!X22767</f>
        <v>-4823331.4700000007</v>
      </c>
      <c r="V909" s="37">
        <f>[1]consoCURRENT!Y22767</f>
        <v>182524400</v>
      </c>
      <c r="W909" s="37">
        <f>[1]consoCURRENT!Z22767</f>
        <v>469739.17</v>
      </c>
      <c r="X909" s="37">
        <f>[1]consoCURRENT!AA22767</f>
        <v>1944021.8800000001</v>
      </c>
      <c r="Y909" s="37">
        <f>[1]consoCURRENT!AB22767</f>
        <v>435829.53</v>
      </c>
      <c r="Z909" s="37">
        <f t="shared" ref="Z909:Z911" si="695">SUM(M909:Y909)</f>
        <v>735300866.58999991</v>
      </c>
      <c r="AA909" s="37">
        <f t="shared" ref="AA909:AA911" si="696">B909-Z909</f>
        <v>429133.41000008583</v>
      </c>
      <c r="AB909" s="42">
        <f t="shared" ref="AB909:AB914" si="697">Z909/B909</f>
        <v>0.99941672432821815</v>
      </c>
      <c r="AC909" s="38"/>
    </row>
    <row r="910" spans="1:29" s="39" customFormat="1" ht="18" customHeight="1" x14ac:dyDescent="0.3">
      <c r="A910" s="41" t="s">
        <v>38</v>
      </c>
      <c r="B910" s="37">
        <f>[1]consoCURRENT!E22773</f>
        <v>0</v>
      </c>
      <c r="C910" s="37">
        <f>[1]consoCURRENT!F22773</f>
        <v>0</v>
      </c>
      <c r="D910" s="37">
        <f>[1]consoCURRENT!G22773</f>
        <v>0</v>
      </c>
      <c r="E910" s="37">
        <f>[1]consoCURRENT!H22773</f>
        <v>0</v>
      </c>
      <c r="F910" s="37">
        <f>[1]consoCURRENT!I22773</f>
        <v>0</v>
      </c>
      <c r="G910" s="37">
        <f>[1]consoCURRENT!J22773</f>
        <v>0</v>
      </c>
      <c r="H910" s="37">
        <f>[1]consoCURRENT!K22773</f>
        <v>0</v>
      </c>
      <c r="I910" s="37">
        <f>[1]consoCURRENT!L22773</f>
        <v>0</v>
      </c>
      <c r="J910" s="37">
        <f>[1]consoCURRENT!M22773</f>
        <v>0</v>
      </c>
      <c r="K910" s="37">
        <f>[1]consoCURRENT!N22773</f>
        <v>0</v>
      </c>
      <c r="L910" s="37">
        <f>[1]consoCURRENT!O22773</f>
        <v>0</v>
      </c>
      <c r="M910" s="37">
        <f>[1]consoCURRENT!P22773</f>
        <v>0</v>
      </c>
      <c r="N910" s="37">
        <f>[1]consoCURRENT!Q22773</f>
        <v>0</v>
      </c>
      <c r="O910" s="37">
        <f>[1]consoCURRENT!R22773</f>
        <v>0</v>
      </c>
      <c r="P910" s="37">
        <f>[1]consoCURRENT!S22773</f>
        <v>0</v>
      </c>
      <c r="Q910" s="37">
        <f>[1]consoCURRENT!T22773</f>
        <v>0</v>
      </c>
      <c r="R910" s="37">
        <f>[1]consoCURRENT!U22773</f>
        <v>0</v>
      </c>
      <c r="S910" s="37">
        <f>[1]consoCURRENT!V22773</f>
        <v>0</v>
      </c>
      <c r="T910" s="37">
        <f>[1]consoCURRENT!W22773</f>
        <v>0</v>
      </c>
      <c r="U910" s="37">
        <f>[1]consoCURRENT!X22773</f>
        <v>0</v>
      </c>
      <c r="V910" s="37">
        <f>[1]consoCURRENT!Y22773</f>
        <v>0</v>
      </c>
      <c r="W910" s="37">
        <f>[1]consoCURRENT!Z22773</f>
        <v>0</v>
      </c>
      <c r="X910" s="37">
        <f>[1]consoCURRENT!AA22773</f>
        <v>0</v>
      </c>
      <c r="Y910" s="37">
        <f>[1]consoCURRENT!AB22773</f>
        <v>0</v>
      </c>
      <c r="Z910" s="37">
        <f t="shared" si="695"/>
        <v>0</v>
      </c>
      <c r="AA910" s="37">
        <f t="shared" si="696"/>
        <v>0</v>
      </c>
      <c r="AB910" s="42"/>
      <c r="AC910" s="38"/>
    </row>
    <row r="911" spans="1:29" s="39" customFormat="1" ht="18" customHeight="1" x14ac:dyDescent="0.3">
      <c r="A911" s="41" t="s">
        <v>39</v>
      </c>
      <c r="B911" s="37">
        <f>[1]consoCURRENT!E22802</f>
        <v>0</v>
      </c>
      <c r="C911" s="37">
        <f>[1]consoCURRENT!F22802</f>
        <v>0</v>
      </c>
      <c r="D911" s="37">
        <f>[1]consoCURRENT!G22802</f>
        <v>0</v>
      </c>
      <c r="E911" s="37">
        <f>[1]consoCURRENT!H22802</f>
        <v>0</v>
      </c>
      <c r="F911" s="37">
        <f>[1]consoCURRENT!I22802</f>
        <v>0</v>
      </c>
      <c r="G911" s="37">
        <f>[1]consoCURRENT!J22802</f>
        <v>0</v>
      </c>
      <c r="H911" s="37">
        <f>[1]consoCURRENT!K22802</f>
        <v>0</v>
      </c>
      <c r="I911" s="37">
        <f>[1]consoCURRENT!L22802</f>
        <v>0</v>
      </c>
      <c r="J911" s="37">
        <f>[1]consoCURRENT!M22802</f>
        <v>0</v>
      </c>
      <c r="K911" s="37">
        <f>[1]consoCURRENT!N22802</f>
        <v>0</v>
      </c>
      <c r="L911" s="37">
        <f>[1]consoCURRENT!O22802</f>
        <v>0</v>
      </c>
      <c r="M911" s="37">
        <f>[1]consoCURRENT!P22802</f>
        <v>0</v>
      </c>
      <c r="N911" s="37">
        <f>[1]consoCURRENT!Q22802</f>
        <v>0</v>
      </c>
      <c r="O911" s="37">
        <f>[1]consoCURRENT!R22802</f>
        <v>0</v>
      </c>
      <c r="P911" s="37">
        <f>[1]consoCURRENT!S22802</f>
        <v>0</v>
      </c>
      <c r="Q911" s="37">
        <f>[1]consoCURRENT!T22802</f>
        <v>0</v>
      </c>
      <c r="R911" s="37">
        <f>[1]consoCURRENT!U22802</f>
        <v>0</v>
      </c>
      <c r="S911" s="37">
        <f>[1]consoCURRENT!V22802</f>
        <v>0</v>
      </c>
      <c r="T911" s="37">
        <f>[1]consoCURRENT!W22802</f>
        <v>0</v>
      </c>
      <c r="U911" s="37">
        <f>[1]consoCURRENT!X22802</f>
        <v>0</v>
      </c>
      <c r="V911" s="37">
        <f>[1]consoCURRENT!Y22802</f>
        <v>0</v>
      </c>
      <c r="W911" s="37">
        <f>[1]consoCURRENT!Z22802</f>
        <v>0</v>
      </c>
      <c r="X911" s="37">
        <f>[1]consoCURRENT!AA22802</f>
        <v>0</v>
      </c>
      <c r="Y911" s="37">
        <f>[1]consoCURRENT!AB22802</f>
        <v>0</v>
      </c>
      <c r="Z911" s="37">
        <f t="shared" si="695"/>
        <v>0</v>
      </c>
      <c r="AA911" s="37">
        <f t="shared" si="696"/>
        <v>0</v>
      </c>
      <c r="AB911" s="42"/>
      <c r="AC911" s="38"/>
    </row>
    <row r="912" spans="1:29" s="39" customFormat="1" ht="18" customHeight="1" x14ac:dyDescent="0.3">
      <c r="A912" s="43" t="s">
        <v>40</v>
      </c>
      <c r="B912" s="44">
        <f>SUM(B908:B911)</f>
        <v>736849000</v>
      </c>
      <c r="C912" s="44">
        <f t="shared" ref="C912:AA912" si="698">SUM(C908:C911)</f>
        <v>0</v>
      </c>
      <c r="D912" s="44">
        <f t="shared" si="698"/>
        <v>0</v>
      </c>
      <c r="E912" s="44">
        <f t="shared" si="698"/>
        <v>181137943.59999999</v>
      </c>
      <c r="F912" s="44">
        <f t="shared" si="698"/>
        <v>367774517.06</v>
      </c>
      <c r="G912" s="44">
        <f t="shared" si="698"/>
        <v>184225863.83000001</v>
      </c>
      <c r="H912" s="44">
        <f t="shared" si="698"/>
        <v>3281542.1</v>
      </c>
      <c r="I912" s="44">
        <f t="shared" si="698"/>
        <v>0</v>
      </c>
      <c r="J912" s="44">
        <f t="shared" si="698"/>
        <v>0</v>
      </c>
      <c r="K912" s="44">
        <f t="shared" si="698"/>
        <v>0</v>
      </c>
      <c r="L912" s="44">
        <f t="shared" si="698"/>
        <v>0</v>
      </c>
      <c r="M912" s="44">
        <f t="shared" si="698"/>
        <v>0</v>
      </c>
      <c r="N912" s="44">
        <f t="shared" si="698"/>
        <v>257129.71999999997</v>
      </c>
      <c r="O912" s="44">
        <f t="shared" si="698"/>
        <v>40292625.810000002</v>
      </c>
      <c r="P912" s="44">
        <f t="shared" si="698"/>
        <v>140588188.06999999</v>
      </c>
      <c r="Q912" s="44">
        <f t="shared" si="698"/>
        <v>43261622.5</v>
      </c>
      <c r="R912" s="44">
        <f t="shared" si="698"/>
        <v>92012556.829999998</v>
      </c>
      <c r="S912" s="44">
        <f t="shared" si="698"/>
        <v>232500337.73000002</v>
      </c>
      <c r="T912" s="44">
        <f t="shared" si="698"/>
        <v>6370994.5800000001</v>
      </c>
      <c r="U912" s="44">
        <f t="shared" si="698"/>
        <v>-4747456.6100000003</v>
      </c>
      <c r="V912" s="44">
        <f t="shared" si="698"/>
        <v>182602325.86000001</v>
      </c>
      <c r="W912" s="44">
        <f t="shared" si="698"/>
        <v>547665.03</v>
      </c>
      <c r="X912" s="44">
        <f t="shared" si="698"/>
        <v>2104950.7400000002</v>
      </c>
      <c r="Y912" s="44">
        <f t="shared" si="698"/>
        <v>628926.33000000007</v>
      </c>
      <c r="Z912" s="44">
        <f t="shared" si="698"/>
        <v>736419866.58999991</v>
      </c>
      <c r="AA912" s="44">
        <f t="shared" si="698"/>
        <v>429133.41000008583</v>
      </c>
      <c r="AB912" s="45">
        <f t="shared" si="697"/>
        <v>0.99941761010736241</v>
      </c>
      <c r="AC912" s="38"/>
    </row>
    <row r="913" spans="1:29" s="39" customFormat="1" ht="18" customHeight="1" x14ac:dyDescent="0.3">
      <c r="A913" s="46" t="s">
        <v>41</v>
      </c>
      <c r="B913" s="37">
        <f>[1]consoCURRENT!E22806</f>
        <v>0</v>
      </c>
      <c r="C913" s="37">
        <f>[1]consoCURRENT!F22806</f>
        <v>0</v>
      </c>
      <c r="D913" s="37">
        <f>[1]consoCURRENT!G22806</f>
        <v>0</v>
      </c>
      <c r="E913" s="37">
        <f>[1]consoCURRENT!H22806</f>
        <v>0</v>
      </c>
      <c r="F913" s="37">
        <f>[1]consoCURRENT!I22806</f>
        <v>0</v>
      </c>
      <c r="G913" s="37">
        <f>[1]consoCURRENT!J22806</f>
        <v>0</v>
      </c>
      <c r="H913" s="37">
        <f>[1]consoCURRENT!K22806</f>
        <v>0</v>
      </c>
      <c r="I913" s="37">
        <f>[1]consoCURRENT!L22806</f>
        <v>0</v>
      </c>
      <c r="J913" s="37">
        <f>[1]consoCURRENT!M22806</f>
        <v>0</v>
      </c>
      <c r="K913" s="37">
        <f>[1]consoCURRENT!N22806</f>
        <v>0</v>
      </c>
      <c r="L913" s="37">
        <f>[1]consoCURRENT!O22806</f>
        <v>0</v>
      </c>
      <c r="M913" s="37">
        <f>[1]consoCURRENT!P22806</f>
        <v>0</v>
      </c>
      <c r="N913" s="37">
        <f>[1]consoCURRENT!Q22806</f>
        <v>0</v>
      </c>
      <c r="O913" s="37">
        <f>[1]consoCURRENT!R22806</f>
        <v>0</v>
      </c>
      <c r="P913" s="37">
        <f>[1]consoCURRENT!S22806</f>
        <v>0</v>
      </c>
      <c r="Q913" s="37">
        <f>[1]consoCURRENT!T22806</f>
        <v>0</v>
      </c>
      <c r="R913" s="37">
        <f>[1]consoCURRENT!U22806</f>
        <v>0</v>
      </c>
      <c r="S913" s="37">
        <f>[1]consoCURRENT!V22806</f>
        <v>0</v>
      </c>
      <c r="T913" s="37">
        <f>[1]consoCURRENT!W22806</f>
        <v>0</v>
      </c>
      <c r="U913" s="37">
        <f>[1]consoCURRENT!X22806</f>
        <v>0</v>
      </c>
      <c r="V913" s="37">
        <f>[1]consoCURRENT!Y22806</f>
        <v>0</v>
      </c>
      <c r="W913" s="37">
        <f>[1]consoCURRENT!Z22806</f>
        <v>0</v>
      </c>
      <c r="X913" s="37">
        <f>[1]consoCURRENT!AA22806</f>
        <v>0</v>
      </c>
      <c r="Y913" s="37">
        <f>[1]consoCURRENT!AB22806</f>
        <v>0</v>
      </c>
      <c r="Z913" s="37">
        <f t="shared" ref="Z913" si="699">SUM(M913:Y913)</f>
        <v>0</v>
      </c>
      <c r="AA913" s="37">
        <f t="shared" ref="AA913" si="700">B913-Z913</f>
        <v>0</v>
      </c>
      <c r="AB913" s="42"/>
      <c r="AC913" s="38"/>
    </row>
    <row r="914" spans="1:29" s="39" customFormat="1" ht="18" customHeight="1" x14ac:dyDescent="0.3">
      <c r="A914" s="43" t="s">
        <v>42</v>
      </c>
      <c r="B914" s="44">
        <f>B913+B912</f>
        <v>736849000</v>
      </c>
      <c r="C914" s="44">
        <f t="shared" ref="C914:AA914" si="701">C913+C912</f>
        <v>0</v>
      </c>
      <c r="D914" s="44">
        <f t="shared" si="701"/>
        <v>0</v>
      </c>
      <c r="E914" s="44">
        <f t="shared" si="701"/>
        <v>181137943.59999999</v>
      </c>
      <c r="F914" s="44">
        <f t="shared" si="701"/>
        <v>367774517.06</v>
      </c>
      <c r="G914" s="44">
        <f t="shared" si="701"/>
        <v>184225863.83000001</v>
      </c>
      <c r="H914" s="44">
        <f t="shared" si="701"/>
        <v>3281542.1</v>
      </c>
      <c r="I914" s="44">
        <f t="shared" si="701"/>
        <v>0</v>
      </c>
      <c r="J914" s="44">
        <f t="shared" si="701"/>
        <v>0</v>
      </c>
      <c r="K914" s="44">
        <f t="shared" si="701"/>
        <v>0</v>
      </c>
      <c r="L914" s="44">
        <f t="shared" si="701"/>
        <v>0</v>
      </c>
      <c r="M914" s="44">
        <f t="shared" si="701"/>
        <v>0</v>
      </c>
      <c r="N914" s="44">
        <f t="shared" si="701"/>
        <v>257129.71999999997</v>
      </c>
      <c r="O914" s="44">
        <f t="shared" si="701"/>
        <v>40292625.810000002</v>
      </c>
      <c r="P914" s="44">
        <f t="shared" si="701"/>
        <v>140588188.06999999</v>
      </c>
      <c r="Q914" s="44">
        <f t="shared" si="701"/>
        <v>43261622.5</v>
      </c>
      <c r="R914" s="44">
        <f t="shared" si="701"/>
        <v>92012556.829999998</v>
      </c>
      <c r="S914" s="44">
        <f t="shared" si="701"/>
        <v>232500337.73000002</v>
      </c>
      <c r="T914" s="44">
        <f t="shared" si="701"/>
        <v>6370994.5800000001</v>
      </c>
      <c r="U914" s="44">
        <f t="shared" si="701"/>
        <v>-4747456.6100000003</v>
      </c>
      <c r="V914" s="44">
        <f t="shared" si="701"/>
        <v>182602325.86000001</v>
      </c>
      <c r="W914" s="44">
        <f t="shared" si="701"/>
        <v>547665.03</v>
      </c>
      <c r="X914" s="44">
        <f t="shared" si="701"/>
        <v>2104950.7400000002</v>
      </c>
      <c r="Y914" s="44">
        <f t="shared" si="701"/>
        <v>628926.33000000007</v>
      </c>
      <c r="Z914" s="44">
        <f t="shared" si="701"/>
        <v>736419866.58999991</v>
      </c>
      <c r="AA914" s="44">
        <f t="shared" si="701"/>
        <v>429133.41000008583</v>
      </c>
      <c r="AB914" s="45">
        <f t="shared" si="697"/>
        <v>0.99941761010736241</v>
      </c>
      <c r="AC914" s="47"/>
    </row>
    <row r="915" spans="1:29" s="39" customFormat="1" ht="15" customHeight="1" x14ac:dyDescent="0.3">
      <c r="A915" s="36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8"/>
    </row>
    <row r="916" spans="1:29" s="39" customFormat="1" ht="15" customHeight="1" x14ac:dyDescent="0.3">
      <c r="A916" s="36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8"/>
    </row>
    <row r="917" spans="1:29" s="39" customFormat="1" ht="15" customHeight="1" x14ac:dyDescent="0.35">
      <c r="A917" s="40" t="s">
        <v>46</v>
      </c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8"/>
    </row>
    <row r="918" spans="1:29" s="39" customFormat="1" ht="18" customHeight="1" x14ac:dyDescent="0.3">
      <c r="A918" s="41" t="s">
        <v>36</v>
      </c>
      <c r="B918" s="37">
        <f>[1]consoCURRENT!E22866</f>
        <v>1119000</v>
      </c>
      <c r="C918" s="37">
        <f>[1]consoCURRENT!F22866</f>
        <v>0</v>
      </c>
      <c r="D918" s="37">
        <f>[1]consoCURRENT!G22866</f>
        <v>0</v>
      </c>
      <c r="E918" s="37">
        <f>[1]consoCURRENT!H22866</f>
        <v>243765.08000000002</v>
      </c>
      <c r="F918" s="37">
        <f>[1]consoCURRENT!I22866</f>
        <v>271053.08</v>
      </c>
      <c r="G918" s="37">
        <f>[1]consoCURRENT!J22866</f>
        <v>367472.80000000005</v>
      </c>
      <c r="H918" s="37">
        <f>[1]consoCURRENT!K22866</f>
        <v>236709.03999999998</v>
      </c>
      <c r="I918" s="37">
        <f>[1]consoCURRENT!L22866</f>
        <v>0</v>
      </c>
      <c r="J918" s="37">
        <f>[1]consoCURRENT!M22866</f>
        <v>0</v>
      </c>
      <c r="K918" s="37">
        <f>[1]consoCURRENT!N22866</f>
        <v>0</v>
      </c>
      <c r="L918" s="37">
        <f>[1]consoCURRENT!O22866</f>
        <v>0</v>
      </c>
      <c r="M918" s="37">
        <f>[1]consoCURRENT!P22866</f>
        <v>0</v>
      </c>
      <c r="N918" s="37">
        <f>[1]consoCURRENT!Q22866</f>
        <v>66637</v>
      </c>
      <c r="O918" s="37">
        <f>[1]consoCURRENT!R22866</f>
        <v>79995.44</v>
      </c>
      <c r="P918" s="37">
        <f>[1]consoCURRENT!S22866</f>
        <v>97132.64</v>
      </c>
      <c r="Q918" s="37">
        <f>[1]consoCURRENT!T22866</f>
        <v>80525.86</v>
      </c>
      <c r="R918" s="37">
        <f>[1]consoCURRENT!U22866</f>
        <v>113363.86</v>
      </c>
      <c r="S918" s="37">
        <f>[1]consoCURRENT!V22866</f>
        <v>77163.360000000001</v>
      </c>
      <c r="T918" s="37">
        <f>[1]consoCURRENT!W22866</f>
        <v>114453.36</v>
      </c>
      <c r="U918" s="37">
        <f>[1]consoCURRENT!X22866</f>
        <v>79675.86</v>
      </c>
      <c r="V918" s="37">
        <f>[1]consoCURRENT!Y22866</f>
        <v>173343.58000000002</v>
      </c>
      <c r="W918" s="37">
        <f>[1]consoCURRENT!Z22866</f>
        <v>79675.86</v>
      </c>
      <c r="X918" s="37">
        <f>[1]consoCURRENT!AA22866</f>
        <v>60961.14</v>
      </c>
      <c r="Y918" s="37">
        <f>[1]consoCURRENT!AB22866</f>
        <v>96072.04</v>
      </c>
      <c r="Z918" s="37">
        <f>SUM(M918:Y918)</f>
        <v>1119000</v>
      </c>
      <c r="AA918" s="37">
        <f>B918-Z918</f>
        <v>0</v>
      </c>
      <c r="AB918" s="42">
        <f>Z918/B918</f>
        <v>1</v>
      </c>
      <c r="AC918" s="38"/>
    </row>
    <row r="919" spans="1:29" s="39" customFormat="1" ht="18" customHeight="1" x14ac:dyDescent="0.3">
      <c r="A919" s="41" t="s">
        <v>37</v>
      </c>
      <c r="B919" s="37">
        <f>[1]consoCURRENT!E22978</f>
        <v>468658000</v>
      </c>
      <c r="C919" s="37">
        <f>[1]consoCURRENT!F22978</f>
        <v>0</v>
      </c>
      <c r="D919" s="37">
        <f>[1]consoCURRENT!G22978</f>
        <v>0</v>
      </c>
      <c r="E919" s="37">
        <f>[1]consoCURRENT!H22978</f>
        <v>113232088.37</v>
      </c>
      <c r="F919" s="37">
        <f>[1]consoCURRENT!I22978</f>
        <v>181018079.34999999</v>
      </c>
      <c r="G919" s="37">
        <f>[1]consoCURRENT!J22978</f>
        <v>116090759.86</v>
      </c>
      <c r="H919" s="37">
        <f>[1]consoCURRENT!K22978</f>
        <v>57736143.059999995</v>
      </c>
      <c r="I919" s="37">
        <f>[1]consoCURRENT!L22978</f>
        <v>0</v>
      </c>
      <c r="J919" s="37">
        <f>[1]consoCURRENT!M22978</f>
        <v>0</v>
      </c>
      <c r="K919" s="37">
        <f>[1]consoCURRENT!N22978</f>
        <v>0</v>
      </c>
      <c r="L919" s="37">
        <f>[1]consoCURRENT!O22978</f>
        <v>0</v>
      </c>
      <c r="M919" s="37">
        <f>[1]consoCURRENT!P22978</f>
        <v>0</v>
      </c>
      <c r="N919" s="37">
        <f>[1]consoCURRENT!Q22978</f>
        <v>2042637.89</v>
      </c>
      <c r="O919" s="37">
        <f>[1]consoCURRENT!R22978</f>
        <v>91582173.730000004</v>
      </c>
      <c r="P919" s="37">
        <f>[1]consoCURRENT!S22978</f>
        <v>19607276.749999996</v>
      </c>
      <c r="Q919" s="37">
        <f>[1]consoCURRENT!T22978</f>
        <v>65075430.399999999</v>
      </c>
      <c r="R919" s="37">
        <f>[1]consoCURRENT!U22978</f>
        <v>34533253.25</v>
      </c>
      <c r="S919" s="37">
        <f>[1]consoCURRENT!V22978</f>
        <v>81409395.700000003</v>
      </c>
      <c r="T919" s="37">
        <f>[1]consoCURRENT!W22978</f>
        <v>28418742.25</v>
      </c>
      <c r="U919" s="37">
        <f>[1]consoCURRENT!X22978</f>
        <v>17506159.130000003</v>
      </c>
      <c r="V919" s="37">
        <f>[1]consoCURRENT!Y22978</f>
        <v>70165858.480000004</v>
      </c>
      <c r="W919" s="37">
        <f>[1]consoCURRENT!Z22978</f>
        <v>43122265.630000003</v>
      </c>
      <c r="X919" s="37">
        <f>[1]consoCURRENT!AA22978</f>
        <v>13596918.52</v>
      </c>
      <c r="Y919" s="37">
        <f>[1]consoCURRENT!AB22978</f>
        <v>1016958.9099999999</v>
      </c>
      <c r="Z919" s="37">
        <f t="shared" ref="Z919:Z921" si="702">SUM(M919:Y919)</f>
        <v>468077070.64000005</v>
      </c>
      <c r="AA919" s="37">
        <f t="shared" ref="AA919:AA921" si="703">B919-Z919</f>
        <v>580929.3599999547</v>
      </c>
      <c r="AB919" s="42">
        <f t="shared" ref="AB919:AB924" si="704">Z919/B919</f>
        <v>0.99876044074783754</v>
      </c>
      <c r="AC919" s="38"/>
    </row>
    <row r="920" spans="1:29" s="39" customFormat="1" ht="18" customHeight="1" x14ac:dyDescent="0.3">
      <c r="A920" s="41" t="s">
        <v>38</v>
      </c>
      <c r="B920" s="37">
        <f>[1]consoCURRENT!E22984</f>
        <v>0</v>
      </c>
      <c r="C920" s="37">
        <f>[1]consoCURRENT!F22984</f>
        <v>0</v>
      </c>
      <c r="D920" s="37">
        <f>[1]consoCURRENT!G22984</f>
        <v>0</v>
      </c>
      <c r="E920" s="37">
        <f>[1]consoCURRENT!H22984</f>
        <v>0</v>
      </c>
      <c r="F920" s="37">
        <f>[1]consoCURRENT!I22984</f>
        <v>0</v>
      </c>
      <c r="G920" s="37">
        <f>[1]consoCURRENT!J22984</f>
        <v>0</v>
      </c>
      <c r="H920" s="37">
        <f>[1]consoCURRENT!K22984</f>
        <v>0</v>
      </c>
      <c r="I920" s="37">
        <f>[1]consoCURRENT!L22984</f>
        <v>0</v>
      </c>
      <c r="J920" s="37">
        <f>[1]consoCURRENT!M22984</f>
        <v>0</v>
      </c>
      <c r="K920" s="37">
        <f>[1]consoCURRENT!N22984</f>
        <v>0</v>
      </c>
      <c r="L920" s="37">
        <f>[1]consoCURRENT!O22984</f>
        <v>0</v>
      </c>
      <c r="M920" s="37">
        <f>[1]consoCURRENT!P22984</f>
        <v>0</v>
      </c>
      <c r="N920" s="37">
        <f>[1]consoCURRENT!Q22984</f>
        <v>0</v>
      </c>
      <c r="O920" s="37">
        <f>[1]consoCURRENT!R22984</f>
        <v>0</v>
      </c>
      <c r="P920" s="37">
        <f>[1]consoCURRENT!S22984</f>
        <v>0</v>
      </c>
      <c r="Q920" s="37">
        <f>[1]consoCURRENT!T22984</f>
        <v>0</v>
      </c>
      <c r="R920" s="37">
        <f>[1]consoCURRENT!U22984</f>
        <v>0</v>
      </c>
      <c r="S920" s="37">
        <f>[1]consoCURRENT!V22984</f>
        <v>0</v>
      </c>
      <c r="T920" s="37">
        <f>[1]consoCURRENT!W22984</f>
        <v>0</v>
      </c>
      <c r="U920" s="37">
        <f>[1]consoCURRENT!X22984</f>
        <v>0</v>
      </c>
      <c r="V920" s="37">
        <f>[1]consoCURRENT!Y22984</f>
        <v>0</v>
      </c>
      <c r="W920" s="37">
        <f>[1]consoCURRENT!Z22984</f>
        <v>0</v>
      </c>
      <c r="X920" s="37">
        <f>[1]consoCURRENT!AA22984</f>
        <v>0</v>
      </c>
      <c r="Y920" s="37">
        <f>[1]consoCURRENT!AB22984</f>
        <v>0</v>
      </c>
      <c r="Z920" s="37">
        <f t="shared" si="702"/>
        <v>0</v>
      </c>
      <c r="AA920" s="37">
        <f t="shared" si="703"/>
        <v>0</v>
      </c>
      <c r="AB920" s="42"/>
      <c r="AC920" s="38"/>
    </row>
    <row r="921" spans="1:29" s="39" customFormat="1" ht="18" customHeight="1" x14ac:dyDescent="0.3">
      <c r="A921" s="41" t="s">
        <v>39</v>
      </c>
      <c r="B921" s="37">
        <f>[1]consoCURRENT!E23013</f>
        <v>0</v>
      </c>
      <c r="C921" s="37">
        <f>[1]consoCURRENT!F23013</f>
        <v>0</v>
      </c>
      <c r="D921" s="37">
        <f>[1]consoCURRENT!G23013</f>
        <v>0</v>
      </c>
      <c r="E921" s="37">
        <f>[1]consoCURRENT!H23013</f>
        <v>0</v>
      </c>
      <c r="F921" s="37">
        <f>[1]consoCURRENT!I23013</f>
        <v>0</v>
      </c>
      <c r="G921" s="37">
        <f>[1]consoCURRENT!J23013</f>
        <v>0</v>
      </c>
      <c r="H921" s="37">
        <f>[1]consoCURRENT!K23013</f>
        <v>0</v>
      </c>
      <c r="I921" s="37">
        <f>[1]consoCURRENT!L23013</f>
        <v>0</v>
      </c>
      <c r="J921" s="37">
        <f>[1]consoCURRENT!M23013</f>
        <v>0</v>
      </c>
      <c r="K921" s="37">
        <f>[1]consoCURRENT!N23013</f>
        <v>0</v>
      </c>
      <c r="L921" s="37">
        <f>[1]consoCURRENT!O23013</f>
        <v>0</v>
      </c>
      <c r="M921" s="37">
        <f>[1]consoCURRENT!P23013</f>
        <v>0</v>
      </c>
      <c r="N921" s="37">
        <f>[1]consoCURRENT!Q23013</f>
        <v>0</v>
      </c>
      <c r="O921" s="37">
        <f>[1]consoCURRENT!R23013</f>
        <v>0</v>
      </c>
      <c r="P921" s="37">
        <f>[1]consoCURRENT!S23013</f>
        <v>0</v>
      </c>
      <c r="Q921" s="37">
        <f>[1]consoCURRENT!T23013</f>
        <v>0</v>
      </c>
      <c r="R921" s="37">
        <f>[1]consoCURRENT!U23013</f>
        <v>0</v>
      </c>
      <c r="S921" s="37">
        <f>[1]consoCURRENT!V23013</f>
        <v>0</v>
      </c>
      <c r="T921" s="37">
        <f>[1]consoCURRENT!W23013</f>
        <v>0</v>
      </c>
      <c r="U921" s="37">
        <f>[1]consoCURRENT!X23013</f>
        <v>0</v>
      </c>
      <c r="V921" s="37">
        <f>[1]consoCURRENT!Y23013</f>
        <v>0</v>
      </c>
      <c r="W921" s="37">
        <f>[1]consoCURRENT!Z23013</f>
        <v>0</v>
      </c>
      <c r="X921" s="37">
        <f>[1]consoCURRENT!AA23013</f>
        <v>0</v>
      </c>
      <c r="Y921" s="37">
        <f>[1]consoCURRENT!AB23013</f>
        <v>0</v>
      </c>
      <c r="Z921" s="37">
        <f t="shared" si="702"/>
        <v>0</v>
      </c>
      <c r="AA921" s="37">
        <f t="shared" si="703"/>
        <v>0</v>
      </c>
      <c r="AB921" s="42"/>
      <c r="AC921" s="38"/>
    </row>
    <row r="922" spans="1:29" s="39" customFormat="1" ht="18" customHeight="1" x14ac:dyDescent="0.3">
      <c r="A922" s="43" t="s">
        <v>40</v>
      </c>
      <c r="B922" s="44">
        <f>SUM(B918:B921)</f>
        <v>469777000</v>
      </c>
      <c r="C922" s="44">
        <f t="shared" ref="C922:AA922" si="705">SUM(C918:C921)</f>
        <v>0</v>
      </c>
      <c r="D922" s="44">
        <f t="shared" si="705"/>
        <v>0</v>
      </c>
      <c r="E922" s="44">
        <f t="shared" si="705"/>
        <v>113475853.45</v>
      </c>
      <c r="F922" s="44">
        <f t="shared" si="705"/>
        <v>181289132.43000001</v>
      </c>
      <c r="G922" s="44">
        <f t="shared" si="705"/>
        <v>116458232.66</v>
      </c>
      <c r="H922" s="44">
        <f t="shared" si="705"/>
        <v>57972852.099999994</v>
      </c>
      <c r="I922" s="44">
        <f t="shared" si="705"/>
        <v>0</v>
      </c>
      <c r="J922" s="44">
        <f t="shared" si="705"/>
        <v>0</v>
      </c>
      <c r="K922" s="44">
        <f t="shared" si="705"/>
        <v>0</v>
      </c>
      <c r="L922" s="44">
        <f t="shared" si="705"/>
        <v>0</v>
      </c>
      <c r="M922" s="44">
        <f t="shared" si="705"/>
        <v>0</v>
      </c>
      <c r="N922" s="44">
        <f t="shared" si="705"/>
        <v>2109274.8899999997</v>
      </c>
      <c r="O922" s="44">
        <f t="shared" si="705"/>
        <v>91662169.170000002</v>
      </c>
      <c r="P922" s="44">
        <f t="shared" si="705"/>
        <v>19704409.389999997</v>
      </c>
      <c r="Q922" s="44">
        <f t="shared" si="705"/>
        <v>65155956.259999998</v>
      </c>
      <c r="R922" s="44">
        <f t="shared" si="705"/>
        <v>34646617.109999999</v>
      </c>
      <c r="S922" s="44">
        <f t="shared" si="705"/>
        <v>81486559.060000002</v>
      </c>
      <c r="T922" s="44">
        <f t="shared" si="705"/>
        <v>28533195.609999999</v>
      </c>
      <c r="U922" s="44">
        <f t="shared" si="705"/>
        <v>17585834.990000002</v>
      </c>
      <c r="V922" s="44">
        <f t="shared" si="705"/>
        <v>70339202.060000002</v>
      </c>
      <c r="W922" s="44">
        <f t="shared" si="705"/>
        <v>43201941.490000002</v>
      </c>
      <c r="X922" s="44">
        <f t="shared" si="705"/>
        <v>13657879.66</v>
      </c>
      <c r="Y922" s="44">
        <f t="shared" si="705"/>
        <v>1113030.95</v>
      </c>
      <c r="Z922" s="44">
        <f t="shared" si="705"/>
        <v>469196070.64000005</v>
      </c>
      <c r="AA922" s="44">
        <f t="shared" si="705"/>
        <v>580929.3599999547</v>
      </c>
      <c r="AB922" s="45">
        <f t="shared" si="704"/>
        <v>0.99876339335471942</v>
      </c>
      <c r="AC922" s="38"/>
    </row>
    <row r="923" spans="1:29" s="39" customFormat="1" ht="18" customHeight="1" x14ac:dyDescent="0.3">
      <c r="A923" s="46" t="s">
        <v>41</v>
      </c>
      <c r="B923" s="37">
        <f>[1]consoCURRENT!E23017</f>
        <v>0</v>
      </c>
      <c r="C923" s="37">
        <f>[1]consoCURRENT!F23017</f>
        <v>0</v>
      </c>
      <c r="D923" s="37">
        <f>[1]consoCURRENT!G23017</f>
        <v>0</v>
      </c>
      <c r="E923" s="37">
        <f>[1]consoCURRENT!H23017</f>
        <v>0</v>
      </c>
      <c r="F923" s="37">
        <f>[1]consoCURRENT!I23017</f>
        <v>0</v>
      </c>
      <c r="G923" s="37">
        <f>[1]consoCURRENT!J23017</f>
        <v>0</v>
      </c>
      <c r="H923" s="37">
        <f>[1]consoCURRENT!K23017</f>
        <v>0</v>
      </c>
      <c r="I923" s="37">
        <f>[1]consoCURRENT!L23017</f>
        <v>0</v>
      </c>
      <c r="J923" s="37">
        <f>[1]consoCURRENT!M23017</f>
        <v>0</v>
      </c>
      <c r="K923" s="37">
        <f>[1]consoCURRENT!N23017</f>
        <v>0</v>
      </c>
      <c r="L923" s="37">
        <f>[1]consoCURRENT!O23017</f>
        <v>0</v>
      </c>
      <c r="M923" s="37">
        <f>[1]consoCURRENT!P23017</f>
        <v>0</v>
      </c>
      <c r="N923" s="37">
        <f>[1]consoCURRENT!Q23017</f>
        <v>0</v>
      </c>
      <c r="O923" s="37">
        <f>[1]consoCURRENT!R23017</f>
        <v>0</v>
      </c>
      <c r="P923" s="37">
        <f>[1]consoCURRENT!S23017</f>
        <v>0</v>
      </c>
      <c r="Q923" s="37">
        <f>[1]consoCURRENT!T23017</f>
        <v>0</v>
      </c>
      <c r="R923" s="37">
        <f>[1]consoCURRENT!U23017</f>
        <v>0</v>
      </c>
      <c r="S923" s="37">
        <f>[1]consoCURRENT!V23017</f>
        <v>0</v>
      </c>
      <c r="T923" s="37">
        <f>[1]consoCURRENT!W23017</f>
        <v>0</v>
      </c>
      <c r="U923" s="37">
        <f>[1]consoCURRENT!X23017</f>
        <v>0</v>
      </c>
      <c r="V923" s="37">
        <f>[1]consoCURRENT!Y23017</f>
        <v>0</v>
      </c>
      <c r="W923" s="37">
        <f>[1]consoCURRENT!Z23017</f>
        <v>0</v>
      </c>
      <c r="X923" s="37">
        <f>[1]consoCURRENT!AA23017</f>
        <v>0</v>
      </c>
      <c r="Y923" s="37">
        <f>[1]consoCURRENT!AB23017</f>
        <v>0</v>
      </c>
      <c r="Z923" s="37">
        <f t="shared" ref="Z923" si="706">SUM(M923:Y923)</f>
        <v>0</v>
      </c>
      <c r="AA923" s="37">
        <f t="shared" ref="AA923" si="707">B923-Z923</f>
        <v>0</v>
      </c>
      <c r="AB923" s="42"/>
      <c r="AC923" s="38"/>
    </row>
    <row r="924" spans="1:29" s="39" customFormat="1" ht="18" customHeight="1" x14ac:dyDescent="0.3">
      <c r="A924" s="43" t="s">
        <v>42</v>
      </c>
      <c r="B924" s="44">
        <f>B923+B922</f>
        <v>469777000</v>
      </c>
      <c r="C924" s="44">
        <f t="shared" ref="C924:AA924" si="708">C923+C922</f>
        <v>0</v>
      </c>
      <c r="D924" s="44">
        <f t="shared" si="708"/>
        <v>0</v>
      </c>
      <c r="E924" s="44">
        <f t="shared" si="708"/>
        <v>113475853.45</v>
      </c>
      <c r="F924" s="44">
        <f t="shared" si="708"/>
        <v>181289132.43000001</v>
      </c>
      <c r="G924" s="44">
        <f t="shared" si="708"/>
        <v>116458232.66</v>
      </c>
      <c r="H924" s="44">
        <f t="shared" si="708"/>
        <v>57972852.099999994</v>
      </c>
      <c r="I924" s="44">
        <f t="shared" si="708"/>
        <v>0</v>
      </c>
      <c r="J924" s="44">
        <f t="shared" si="708"/>
        <v>0</v>
      </c>
      <c r="K924" s="44">
        <f t="shared" si="708"/>
        <v>0</v>
      </c>
      <c r="L924" s="44">
        <f t="shared" si="708"/>
        <v>0</v>
      </c>
      <c r="M924" s="44">
        <f t="shared" si="708"/>
        <v>0</v>
      </c>
      <c r="N924" s="44">
        <f t="shared" si="708"/>
        <v>2109274.8899999997</v>
      </c>
      <c r="O924" s="44">
        <f t="shared" si="708"/>
        <v>91662169.170000002</v>
      </c>
      <c r="P924" s="44">
        <f t="shared" si="708"/>
        <v>19704409.389999997</v>
      </c>
      <c r="Q924" s="44">
        <f t="shared" si="708"/>
        <v>65155956.259999998</v>
      </c>
      <c r="R924" s="44">
        <f t="shared" si="708"/>
        <v>34646617.109999999</v>
      </c>
      <c r="S924" s="44">
        <f t="shared" si="708"/>
        <v>81486559.060000002</v>
      </c>
      <c r="T924" s="44">
        <f t="shared" si="708"/>
        <v>28533195.609999999</v>
      </c>
      <c r="U924" s="44">
        <f t="shared" si="708"/>
        <v>17585834.990000002</v>
      </c>
      <c r="V924" s="44">
        <f t="shared" si="708"/>
        <v>70339202.060000002</v>
      </c>
      <c r="W924" s="44">
        <f t="shared" si="708"/>
        <v>43201941.490000002</v>
      </c>
      <c r="X924" s="44">
        <f t="shared" si="708"/>
        <v>13657879.66</v>
      </c>
      <c r="Y924" s="44">
        <f t="shared" si="708"/>
        <v>1113030.95</v>
      </c>
      <c r="Z924" s="44">
        <f t="shared" si="708"/>
        <v>469196070.64000005</v>
      </c>
      <c r="AA924" s="44">
        <f t="shared" si="708"/>
        <v>580929.3599999547</v>
      </c>
      <c r="AB924" s="45">
        <f t="shared" si="704"/>
        <v>0.99876339335471942</v>
      </c>
      <c r="AC924" s="47"/>
    </row>
    <row r="925" spans="1:29" s="39" customFormat="1" ht="15" customHeight="1" x14ac:dyDescent="0.3">
      <c r="A925" s="36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8"/>
    </row>
    <row r="926" spans="1:29" s="39" customFormat="1" ht="15" customHeight="1" x14ac:dyDescent="0.35">
      <c r="A926" s="40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8"/>
    </row>
    <row r="927" spans="1:29" s="39" customFormat="1" ht="15" customHeight="1" x14ac:dyDescent="0.35">
      <c r="A927" s="40" t="s">
        <v>47</v>
      </c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8"/>
    </row>
    <row r="928" spans="1:29" s="39" customFormat="1" ht="18" customHeight="1" x14ac:dyDescent="0.3">
      <c r="A928" s="41" t="s">
        <v>36</v>
      </c>
      <c r="B928" s="37">
        <f>[1]consoCURRENT!E23077</f>
        <v>1119000</v>
      </c>
      <c r="C928" s="37">
        <f>[1]consoCURRENT!F23077</f>
        <v>0</v>
      </c>
      <c r="D928" s="37">
        <f>[1]consoCURRENT!G23077</f>
        <v>0</v>
      </c>
      <c r="E928" s="37">
        <f>[1]consoCURRENT!H23077</f>
        <v>851386.62999999989</v>
      </c>
      <c r="F928" s="37">
        <f>[1]consoCURRENT!I23077</f>
        <v>163015.22</v>
      </c>
      <c r="G928" s="37">
        <f>[1]consoCURRENT!J23077</f>
        <v>26496.02</v>
      </c>
      <c r="H928" s="37">
        <f>[1]consoCURRENT!K23077</f>
        <v>77700.010000000009</v>
      </c>
      <c r="I928" s="37">
        <f>[1]consoCURRENT!L23077</f>
        <v>0</v>
      </c>
      <c r="J928" s="37">
        <f>[1]consoCURRENT!M23077</f>
        <v>0</v>
      </c>
      <c r="K928" s="37">
        <f>[1]consoCURRENT!N23077</f>
        <v>0</v>
      </c>
      <c r="L928" s="37">
        <f>[1]consoCURRENT!O23077</f>
        <v>0</v>
      </c>
      <c r="M928" s="37">
        <f>[1]consoCURRENT!P23077</f>
        <v>0</v>
      </c>
      <c r="N928" s="37">
        <f>[1]consoCURRENT!Q23077</f>
        <v>0</v>
      </c>
      <c r="O928" s="37">
        <f>[1]consoCURRENT!R23077</f>
        <v>741633.44</v>
      </c>
      <c r="P928" s="37">
        <f>[1]consoCURRENT!S23077</f>
        <v>109753.19</v>
      </c>
      <c r="Q928" s="37">
        <f>[1]consoCURRENT!T23077</f>
        <v>14511.48</v>
      </c>
      <c r="R928" s="37">
        <f>[1]consoCURRENT!U23077</f>
        <v>73706.38</v>
      </c>
      <c r="S928" s="37">
        <f>[1]consoCURRENT!V23077</f>
        <v>74797.36</v>
      </c>
      <c r="T928" s="37">
        <f>[1]consoCURRENT!W23077</f>
        <v>8922.86</v>
      </c>
      <c r="U928" s="37">
        <f>[1]consoCURRENT!X23077</f>
        <v>8922.86</v>
      </c>
      <c r="V928" s="37">
        <f>[1]consoCURRENT!Y23077</f>
        <v>8650.2999999999993</v>
      </c>
      <c r="W928" s="37">
        <f>[1]consoCURRENT!Z23077</f>
        <v>8160.36</v>
      </c>
      <c r="X928" s="37">
        <f>[1]consoCURRENT!AA23077</f>
        <v>9785.36</v>
      </c>
      <c r="Y928" s="37">
        <f>[1]consoCURRENT!AB23077</f>
        <v>59754.29</v>
      </c>
      <c r="Z928" s="37">
        <f>SUM(M928:Y928)</f>
        <v>1118597.8800000001</v>
      </c>
      <c r="AA928" s="37">
        <f>B928-Z928</f>
        <v>402.11999999987893</v>
      </c>
      <c r="AB928" s="42">
        <f>Z928/B928</f>
        <v>0.9996406434316355</v>
      </c>
      <c r="AC928" s="38"/>
    </row>
    <row r="929" spans="1:29" s="39" customFormat="1" ht="18" customHeight="1" x14ac:dyDescent="0.3">
      <c r="A929" s="41" t="s">
        <v>37</v>
      </c>
      <c r="B929" s="37">
        <f>[1]consoCURRENT!E23189</f>
        <v>1057205000</v>
      </c>
      <c r="C929" s="37">
        <f>[1]consoCURRENT!F23189</f>
        <v>0</v>
      </c>
      <c r="D929" s="37">
        <f>[1]consoCURRENT!G23189</f>
        <v>0</v>
      </c>
      <c r="E929" s="37">
        <f>[1]consoCURRENT!H23189</f>
        <v>527748312.06</v>
      </c>
      <c r="F929" s="37">
        <f>[1]consoCURRENT!I23189</f>
        <v>262990780.15000001</v>
      </c>
      <c r="G929" s="37">
        <f>[1]consoCURRENT!J23189</f>
        <v>262846724.22</v>
      </c>
      <c r="H929" s="37">
        <f>[1]consoCURRENT!K23189</f>
        <v>3239746.6700000004</v>
      </c>
      <c r="I929" s="37">
        <f>[1]consoCURRENT!L23189</f>
        <v>0</v>
      </c>
      <c r="J929" s="37">
        <f>[1]consoCURRENT!M23189</f>
        <v>0</v>
      </c>
      <c r="K929" s="37">
        <f>[1]consoCURRENT!N23189</f>
        <v>0</v>
      </c>
      <c r="L929" s="37">
        <f>[1]consoCURRENT!O23189</f>
        <v>0</v>
      </c>
      <c r="M929" s="37">
        <f>[1]consoCURRENT!P23189</f>
        <v>0</v>
      </c>
      <c r="N929" s="37">
        <f>[1]consoCURRENT!Q23189</f>
        <v>77752435.829999998</v>
      </c>
      <c r="O929" s="37">
        <f>[1]consoCURRENT!R23189</f>
        <v>2060816.77</v>
      </c>
      <c r="P929" s="37">
        <f>[1]consoCURRENT!S23189</f>
        <v>447935059.45999998</v>
      </c>
      <c r="Q929" s="37">
        <f>[1]consoCURRENT!T23189</f>
        <v>3690</v>
      </c>
      <c r="R929" s="37">
        <f>[1]consoCURRENT!U23189</f>
        <v>186683.11000000002</v>
      </c>
      <c r="S929" s="37">
        <f>[1]consoCURRENT!V23189</f>
        <v>262800407.04000002</v>
      </c>
      <c r="T929" s="37">
        <f>[1]consoCURRENT!W23189</f>
        <v>-40868</v>
      </c>
      <c r="U929" s="37">
        <f>[1]consoCURRENT!X23189</f>
        <v>4198</v>
      </c>
      <c r="V929" s="37">
        <f>[1]consoCURRENT!Y23189</f>
        <v>262883394.22</v>
      </c>
      <c r="W929" s="37">
        <f>[1]consoCURRENT!Z23189</f>
        <v>427118.87</v>
      </c>
      <c r="X929" s="37">
        <f>[1]consoCURRENT!AA23189</f>
        <v>446630.66000000003</v>
      </c>
      <c r="Y929" s="37">
        <f>[1]consoCURRENT!AB23189</f>
        <v>2365997.14</v>
      </c>
      <c r="Z929" s="37">
        <f t="shared" ref="Z929:Z931" si="709">SUM(M929:Y929)</f>
        <v>1056825563.1</v>
      </c>
      <c r="AA929" s="37">
        <f t="shared" ref="AA929:AA931" si="710">B929-Z929</f>
        <v>379436.89999997616</v>
      </c>
      <c r="AB929" s="42">
        <f t="shared" ref="AB929:AB934" si="711">Z929/B929</f>
        <v>0.99964109430053771</v>
      </c>
      <c r="AC929" s="38"/>
    </row>
    <row r="930" spans="1:29" s="39" customFormat="1" ht="18" customHeight="1" x14ac:dyDescent="0.3">
      <c r="A930" s="41" t="s">
        <v>38</v>
      </c>
      <c r="B930" s="37">
        <f>[1]consoCURRENT!E23195</f>
        <v>0</v>
      </c>
      <c r="C930" s="37">
        <f>[1]consoCURRENT!F23195</f>
        <v>0</v>
      </c>
      <c r="D930" s="37">
        <f>[1]consoCURRENT!G23195</f>
        <v>0</v>
      </c>
      <c r="E930" s="37">
        <f>[1]consoCURRENT!H23195</f>
        <v>0</v>
      </c>
      <c r="F930" s="37">
        <f>[1]consoCURRENT!I23195</f>
        <v>0</v>
      </c>
      <c r="G930" s="37">
        <f>[1]consoCURRENT!J23195</f>
        <v>0</v>
      </c>
      <c r="H930" s="37">
        <f>[1]consoCURRENT!K23195</f>
        <v>0</v>
      </c>
      <c r="I930" s="37">
        <f>[1]consoCURRENT!L23195</f>
        <v>0</v>
      </c>
      <c r="J930" s="37">
        <f>[1]consoCURRENT!M23195</f>
        <v>0</v>
      </c>
      <c r="K930" s="37">
        <f>[1]consoCURRENT!N23195</f>
        <v>0</v>
      </c>
      <c r="L930" s="37">
        <f>[1]consoCURRENT!O23195</f>
        <v>0</v>
      </c>
      <c r="M930" s="37">
        <f>[1]consoCURRENT!P23195</f>
        <v>0</v>
      </c>
      <c r="N930" s="37">
        <f>[1]consoCURRENT!Q23195</f>
        <v>0</v>
      </c>
      <c r="O930" s="37">
        <f>[1]consoCURRENT!R23195</f>
        <v>0</v>
      </c>
      <c r="P930" s="37">
        <f>[1]consoCURRENT!S23195</f>
        <v>0</v>
      </c>
      <c r="Q930" s="37">
        <f>[1]consoCURRENT!T23195</f>
        <v>0</v>
      </c>
      <c r="R930" s="37">
        <f>[1]consoCURRENT!U23195</f>
        <v>0</v>
      </c>
      <c r="S930" s="37">
        <f>[1]consoCURRENT!V23195</f>
        <v>0</v>
      </c>
      <c r="T930" s="37">
        <f>[1]consoCURRENT!W23195</f>
        <v>0</v>
      </c>
      <c r="U930" s="37">
        <f>[1]consoCURRENT!X23195</f>
        <v>0</v>
      </c>
      <c r="V930" s="37">
        <f>[1]consoCURRENT!Y23195</f>
        <v>0</v>
      </c>
      <c r="W930" s="37">
        <f>[1]consoCURRENT!Z23195</f>
        <v>0</v>
      </c>
      <c r="X930" s="37">
        <f>[1]consoCURRENT!AA23195</f>
        <v>0</v>
      </c>
      <c r="Y930" s="37">
        <f>[1]consoCURRENT!AB23195</f>
        <v>0</v>
      </c>
      <c r="Z930" s="37">
        <f t="shared" si="709"/>
        <v>0</v>
      </c>
      <c r="AA930" s="37">
        <f t="shared" si="710"/>
        <v>0</v>
      </c>
      <c r="AB930" s="42"/>
      <c r="AC930" s="38"/>
    </row>
    <row r="931" spans="1:29" s="39" customFormat="1" ht="18" customHeight="1" x14ac:dyDescent="0.3">
      <c r="A931" s="41" t="s">
        <v>39</v>
      </c>
      <c r="B931" s="37">
        <f>[1]consoCURRENT!E23224</f>
        <v>0</v>
      </c>
      <c r="C931" s="37">
        <f>[1]consoCURRENT!F23224</f>
        <v>0</v>
      </c>
      <c r="D931" s="37">
        <f>[1]consoCURRENT!G23224</f>
        <v>0</v>
      </c>
      <c r="E931" s="37">
        <f>[1]consoCURRENT!H23224</f>
        <v>0</v>
      </c>
      <c r="F931" s="37">
        <f>[1]consoCURRENT!I23224</f>
        <v>0</v>
      </c>
      <c r="G931" s="37">
        <f>[1]consoCURRENT!J23224</f>
        <v>0</v>
      </c>
      <c r="H931" s="37">
        <f>[1]consoCURRENT!K23224</f>
        <v>0</v>
      </c>
      <c r="I931" s="37">
        <f>[1]consoCURRENT!L23224</f>
        <v>0</v>
      </c>
      <c r="J931" s="37">
        <f>[1]consoCURRENT!M23224</f>
        <v>0</v>
      </c>
      <c r="K931" s="37">
        <f>[1]consoCURRENT!N23224</f>
        <v>0</v>
      </c>
      <c r="L931" s="37">
        <f>[1]consoCURRENT!O23224</f>
        <v>0</v>
      </c>
      <c r="M931" s="37">
        <f>[1]consoCURRENT!P23224</f>
        <v>0</v>
      </c>
      <c r="N931" s="37">
        <f>[1]consoCURRENT!Q23224</f>
        <v>0</v>
      </c>
      <c r="O931" s="37">
        <f>[1]consoCURRENT!R23224</f>
        <v>0</v>
      </c>
      <c r="P931" s="37">
        <f>[1]consoCURRENT!S23224</f>
        <v>0</v>
      </c>
      <c r="Q931" s="37">
        <f>[1]consoCURRENT!T23224</f>
        <v>0</v>
      </c>
      <c r="R931" s="37">
        <f>[1]consoCURRENT!U23224</f>
        <v>0</v>
      </c>
      <c r="S931" s="37">
        <f>[1]consoCURRENT!V23224</f>
        <v>0</v>
      </c>
      <c r="T931" s="37">
        <f>[1]consoCURRENT!W23224</f>
        <v>0</v>
      </c>
      <c r="U931" s="37">
        <f>[1]consoCURRENT!X23224</f>
        <v>0</v>
      </c>
      <c r="V931" s="37">
        <f>[1]consoCURRENT!Y23224</f>
        <v>0</v>
      </c>
      <c r="W931" s="37">
        <f>[1]consoCURRENT!Z23224</f>
        <v>0</v>
      </c>
      <c r="X931" s="37">
        <f>[1]consoCURRENT!AA23224</f>
        <v>0</v>
      </c>
      <c r="Y931" s="37">
        <f>[1]consoCURRENT!AB23224</f>
        <v>0</v>
      </c>
      <c r="Z931" s="37">
        <f t="shared" si="709"/>
        <v>0</v>
      </c>
      <c r="AA931" s="37">
        <f t="shared" si="710"/>
        <v>0</v>
      </c>
      <c r="AB931" s="42"/>
      <c r="AC931" s="38"/>
    </row>
    <row r="932" spans="1:29" s="39" customFormat="1" ht="18" customHeight="1" x14ac:dyDescent="0.3">
      <c r="A932" s="43" t="s">
        <v>40</v>
      </c>
      <c r="B932" s="44">
        <f>SUM(B928:B931)</f>
        <v>1058324000</v>
      </c>
      <c r="C932" s="44">
        <f t="shared" ref="C932:AA932" si="712">SUM(C928:C931)</f>
        <v>0</v>
      </c>
      <c r="D932" s="44">
        <f t="shared" si="712"/>
        <v>0</v>
      </c>
      <c r="E932" s="44">
        <f t="shared" si="712"/>
        <v>528599698.69</v>
      </c>
      <c r="F932" s="44">
        <f t="shared" si="712"/>
        <v>263153795.37</v>
      </c>
      <c r="G932" s="44">
        <f t="shared" si="712"/>
        <v>262873220.24000001</v>
      </c>
      <c r="H932" s="44">
        <f t="shared" si="712"/>
        <v>3317446.6800000006</v>
      </c>
      <c r="I932" s="44">
        <f t="shared" si="712"/>
        <v>0</v>
      </c>
      <c r="J932" s="44">
        <f t="shared" si="712"/>
        <v>0</v>
      </c>
      <c r="K932" s="44">
        <f t="shared" si="712"/>
        <v>0</v>
      </c>
      <c r="L932" s="44">
        <f t="shared" si="712"/>
        <v>0</v>
      </c>
      <c r="M932" s="44">
        <f t="shared" si="712"/>
        <v>0</v>
      </c>
      <c r="N932" s="44">
        <f t="shared" si="712"/>
        <v>77752435.829999998</v>
      </c>
      <c r="O932" s="44">
        <f t="shared" si="712"/>
        <v>2802450.21</v>
      </c>
      <c r="P932" s="44">
        <f t="shared" si="712"/>
        <v>448044812.64999998</v>
      </c>
      <c r="Q932" s="44">
        <f t="shared" si="712"/>
        <v>18201.48</v>
      </c>
      <c r="R932" s="44">
        <f t="shared" si="712"/>
        <v>260389.49000000002</v>
      </c>
      <c r="S932" s="44">
        <f t="shared" si="712"/>
        <v>262875204.40000004</v>
      </c>
      <c r="T932" s="44">
        <f t="shared" si="712"/>
        <v>-31945.14</v>
      </c>
      <c r="U932" s="44">
        <f t="shared" si="712"/>
        <v>13120.86</v>
      </c>
      <c r="V932" s="44">
        <f t="shared" si="712"/>
        <v>262892044.52000001</v>
      </c>
      <c r="W932" s="44">
        <f t="shared" si="712"/>
        <v>435279.23</v>
      </c>
      <c r="X932" s="44">
        <f t="shared" si="712"/>
        <v>456416.02</v>
      </c>
      <c r="Y932" s="44">
        <f t="shared" si="712"/>
        <v>2425751.4300000002</v>
      </c>
      <c r="Z932" s="44">
        <f t="shared" si="712"/>
        <v>1057944160.98</v>
      </c>
      <c r="AA932" s="44">
        <f t="shared" si="712"/>
        <v>379839.01999997604</v>
      </c>
      <c r="AB932" s="45">
        <f t="shared" si="711"/>
        <v>0.9996410938238196</v>
      </c>
      <c r="AC932" s="38"/>
    </row>
    <row r="933" spans="1:29" s="39" customFormat="1" ht="18" customHeight="1" x14ac:dyDescent="0.3">
      <c r="A933" s="46" t="s">
        <v>41</v>
      </c>
      <c r="B933" s="37">
        <f>[1]consoCURRENT!E23228</f>
        <v>0</v>
      </c>
      <c r="C933" s="37">
        <f>[1]consoCURRENT!F23228</f>
        <v>0</v>
      </c>
      <c r="D933" s="37">
        <f>[1]consoCURRENT!G23228</f>
        <v>0</v>
      </c>
      <c r="E933" s="37">
        <f>[1]consoCURRENT!H23228</f>
        <v>0</v>
      </c>
      <c r="F933" s="37">
        <f>[1]consoCURRENT!I23228</f>
        <v>0</v>
      </c>
      <c r="G933" s="37">
        <f>[1]consoCURRENT!J23228</f>
        <v>0</v>
      </c>
      <c r="H933" s="37">
        <f>[1]consoCURRENT!K23228</f>
        <v>0</v>
      </c>
      <c r="I933" s="37">
        <f>[1]consoCURRENT!L23228</f>
        <v>0</v>
      </c>
      <c r="J933" s="37">
        <f>[1]consoCURRENT!M23228</f>
        <v>0</v>
      </c>
      <c r="K933" s="37">
        <f>[1]consoCURRENT!N23228</f>
        <v>0</v>
      </c>
      <c r="L933" s="37">
        <f>[1]consoCURRENT!O23228</f>
        <v>0</v>
      </c>
      <c r="M933" s="37">
        <f>[1]consoCURRENT!P23228</f>
        <v>0</v>
      </c>
      <c r="N933" s="37">
        <f>[1]consoCURRENT!Q23228</f>
        <v>0</v>
      </c>
      <c r="O933" s="37">
        <f>[1]consoCURRENT!R23228</f>
        <v>0</v>
      </c>
      <c r="P933" s="37">
        <f>[1]consoCURRENT!S23228</f>
        <v>0</v>
      </c>
      <c r="Q933" s="37">
        <f>[1]consoCURRENT!T23228</f>
        <v>0</v>
      </c>
      <c r="R933" s="37">
        <f>[1]consoCURRENT!U23228</f>
        <v>0</v>
      </c>
      <c r="S933" s="37">
        <f>[1]consoCURRENT!V23228</f>
        <v>0</v>
      </c>
      <c r="T933" s="37">
        <f>[1]consoCURRENT!W23228</f>
        <v>0</v>
      </c>
      <c r="U933" s="37">
        <f>[1]consoCURRENT!X23228</f>
        <v>0</v>
      </c>
      <c r="V933" s="37">
        <f>[1]consoCURRENT!Y23228</f>
        <v>0</v>
      </c>
      <c r="W933" s="37">
        <f>[1]consoCURRENT!Z23228</f>
        <v>0</v>
      </c>
      <c r="X933" s="37">
        <f>[1]consoCURRENT!AA23228</f>
        <v>0</v>
      </c>
      <c r="Y933" s="37">
        <f>[1]consoCURRENT!AB23228</f>
        <v>0</v>
      </c>
      <c r="Z933" s="37">
        <f t="shared" ref="Z933" si="713">SUM(M933:Y933)</f>
        <v>0</v>
      </c>
      <c r="AA933" s="37">
        <f t="shared" ref="AA933" si="714">B933-Z933</f>
        <v>0</v>
      </c>
      <c r="AB933" s="42"/>
      <c r="AC933" s="38"/>
    </row>
    <row r="934" spans="1:29" s="39" customFormat="1" ht="18" customHeight="1" x14ac:dyDescent="0.3">
      <c r="A934" s="43" t="s">
        <v>42</v>
      </c>
      <c r="B934" s="44">
        <f>B933+B932</f>
        <v>1058324000</v>
      </c>
      <c r="C934" s="44">
        <f t="shared" ref="C934:AA934" si="715">C933+C932</f>
        <v>0</v>
      </c>
      <c r="D934" s="44">
        <f t="shared" si="715"/>
        <v>0</v>
      </c>
      <c r="E934" s="44">
        <f t="shared" si="715"/>
        <v>528599698.69</v>
      </c>
      <c r="F934" s="44">
        <f t="shared" si="715"/>
        <v>263153795.37</v>
      </c>
      <c r="G934" s="44">
        <f t="shared" si="715"/>
        <v>262873220.24000001</v>
      </c>
      <c r="H934" s="44">
        <f t="shared" si="715"/>
        <v>3317446.6800000006</v>
      </c>
      <c r="I934" s="44">
        <f t="shared" si="715"/>
        <v>0</v>
      </c>
      <c r="J934" s="44">
        <f t="shared" si="715"/>
        <v>0</v>
      </c>
      <c r="K934" s="44">
        <f t="shared" si="715"/>
        <v>0</v>
      </c>
      <c r="L934" s="44">
        <f t="shared" si="715"/>
        <v>0</v>
      </c>
      <c r="M934" s="44">
        <f t="shared" si="715"/>
        <v>0</v>
      </c>
      <c r="N934" s="44">
        <f t="shared" si="715"/>
        <v>77752435.829999998</v>
      </c>
      <c r="O934" s="44">
        <f t="shared" si="715"/>
        <v>2802450.21</v>
      </c>
      <c r="P934" s="44">
        <f t="shared" si="715"/>
        <v>448044812.64999998</v>
      </c>
      <c r="Q934" s="44">
        <f t="shared" si="715"/>
        <v>18201.48</v>
      </c>
      <c r="R934" s="44">
        <f t="shared" si="715"/>
        <v>260389.49000000002</v>
      </c>
      <c r="S934" s="44">
        <f t="shared" si="715"/>
        <v>262875204.40000004</v>
      </c>
      <c r="T934" s="44">
        <f t="shared" si="715"/>
        <v>-31945.14</v>
      </c>
      <c r="U934" s="44">
        <f t="shared" si="715"/>
        <v>13120.86</v>
      </c>
      <c r="V934" s="44">
        <f t="shared" si="715"/>
        <v>262892044.52000001</v>
      </c>
      <c r="W934" s="44">
        <f t="shared" si="715"/>
        <v>435279.23</v>
      </c>
      <c r="X934" s="44">
        <f t="shared" si="715"/>
        <v>456416.02</v>
      </c>
      <c r="Y934" s="44">
        <f t="shared" si="715"/>
        <v>2425751.4300000002</v>
      </c>
      <c r="Z934" s="44">
        <f t="shared" si="715"/>
        <v>1057944160.98</v>
      </c>
      <c r="AA934" s="44">
        <f t="shared" si="715"/>
        <v>379839.01999997604</v>
      </c>
      <c r="AB934" s="45">
        <f t="shared" si="711"/>
        <v>0.9996410938238196</v>
      </c>
      <c r="AC934" s="47"/>
    </row>
    <row r="935" spans="1:29" s="39" customFormat="1" ht="15" customHeight="1" x14ac:dyDescent="0.3">
      <c r="A935" s="36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8"/>
    </row>
    <row r="936" spans="1:29" s="39" customFormat="1" ht="15" customHeight="1" x14ac:dyDescent="0.3">
      <c r="A936" s="36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8"/>
    </row>
    <row r="937" spans="1:29" s="39" customFormat="1" ht="15" customHeight="1" x14ac:dyDescent="0.35">
      <c r="A937" s="40" t="s">
        <v>48</v>
      </c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8"/>
    </row>
    <row r="938" spans="1:29" s="39" customFormat="1" ht="18" customHeight="1" x14ac:dyDescent="0.3">
      <c r="A938" s="41" t="s">
        <v>36</v>
      </c>
      <c r="B938" s="37">
        <f>[1]consoCURRENT!E23288</f>
        <v>1119000</v>
      </c>
      <c r="C938" s="37">
        <f>[1]consoCURRENT!F23288</f>
        <v>0</v>
      </c>
      <c r="D938" s="37">
        <f>[1]consoCURRENT!G23288</f>
        <v>0</v>
      </c>
      <c r="E938" s="37">
        <f>[1]consoCURRENT!H23288</f>
        <v>243777.58000000002</v>
      </c>
      <c r="F938" s="37">
        <f>[1]consoCURRENT!I23288</f>
        <v>301780.57999999996</v>
      </c>
      <c r="G938" s="37">
        <f>[1]consoCURRENT!J23288</f>
        <v>240177.58000000002</v>
      </c>
      <c r="H938" s="37">
        <f>[1]consoCURRENT!K23288</f>
        <v>330480.57999999996</v>
      </c>
      <c r="I938" s="37">
        <f>[1]consoCURRENT!L23288</f>
        <v>0</v>
      </c>
      <c r="J938" s="37">
        <f>[1]consoCURRENT!M23288</f>
        <v>0</v>
      </c>
      <c r="K938" s="37">
        <f>[1]consoCURRENT!N23288</f>
        <v>0</v>
      </c>
      <c r="L938" s="37">
        <f>[1]consoCURRENT!O23288</f>
        <v>0</v>
      </c>
      <c r="M938" s="37">
        <f>[1]consoCURRENT!P23288</f>
        <v>0</v>
      </c>
      <c r="N938" s="37">
        <f>[1]consoCURRENT!Q23288</f>
        <v>77625.86</v>
      </c>
      <c r="O938" s="37">
        <f>[1]consoCURRENT!R23288</f>
        <v>78225.86</v>
      </c>
      <c r="P938" s="37">
        <f>[1]consoCURRENT!S23288</f>
        <v>87925.86</v>
      </c>
      <c r="Q938" s="37">
        <f>[1]consoCURRENT!T23288</f>
        <v>77925.86</v>
      </c>
      <c r="R938" s="37">
        <f>[1]consoCURRENT!U23288</f>
        <v>141228.85999999999</v>
      </c>
      <c r="S938" s="37">
        <f>[1]consoCURRENT!V23288</f>
        <v>82625.86</v>
      </c>
      <c r="T938" s="37">
        <f>[1]consoCURRENT!W23288</f>
        <v>77925.86</v>
      </c>
      <c r="U938" s="37">
        <f>[1]consoCURRENT!X23288</f>
        <v>77925.86</v>
      </c>
      <c r="V938" s="37">
        <f>[1]consoCURRENT!Y23288</f>
        <v>84325.86</v>
      </c>
      <c r="W938" s="37">
        <f>[1]consoCURRENT!Z23288</f>
        <v>77925.86</v>
      </c>
      <c r="X938" s="37">
        <f>[1]consoCURRENT!AA23288</f>
        <v>155928.85999999999</v>
      </c>
      <c r="Y938" s="37">
        <f>[1]consoCURRENT!AB23288</f>
        <v>96625.86</v>
      </c>
      <c r="Z938" s="37">
        <f>SUM(M938:Y938)</f>
        <v>1116216.3200000001</v>
      </c>
      <c r="AA938" s="37">
        <f>B938-Z938</f>
        <v>2783.6799999999348</v>
      </c>
      <c r="AB938" s="42">
        <f>Z938/B938</f>
        <v>0.99751235031277929</v>
      </c>
      <c r="AC938" s="38"/>
    </row>
    <row r="939" spans="1:29" s="39" customFormat="1" ht="18" customHeight="1" x14ac:dyDescent="0.3">
      <c r="A939" s="41" t="s">
        <v>37</v>
      </c>
      <c r="B939" s="37">
        <f>[1]consoCURRENT!E23400</f>
        <v>581875000</v>
      </c>
      <c r="C939" s="37">
        <f>[1]consoCURRENT!F23400</f>
        <v>0</v>
      </c>
      <c r="D939" s="37">
        <f>[1]consoCURRENT!G23400</f>
        <v>0</v>
      </c>
      <c r="E939" s="37">
        <f>[1]consoCURRENT!H23400</f>
        <v>124097238.40000001</v>
      </c>
      <c r="F939" s="37">
        <f>[1]consoCURRENT!I23400</f>
        <v>171953596.78</v>
      </c>
      <c r="G939" s="37">
        <f>[1]consoCURRENT!J23400</f>
        <v>151005141.71999997</v>
      </c>
      <c r="H939" s="37">
        <f>[1]consoCURRENT!K23400</f>
        <v>134678227.29999998</v>
      </c>
      <c r="I939" s="37">
        <f>[1]consoCURRENT!L23400</f>
        <v>0</v>
      </c>
      <c r="J939" s="37">
        <f>[1]consoCURRENT!M23400</f>
        <v>0</v>
      </c>
      <c r="K939" s="37">
        <f>[1]consoCURRENT!N23400</f>
        <v>0</v>
      </c>
      <c r="L939" s="37">
        <f>[1]consoCURRENT!O23400</f>
        <v>0</v>
      </c>
      <c r="M939" s="37">
        <f>[1]consoCURRENT!P23400</f>
        <v>0</v>
      </c>
      <c r="N939" s="37">
        <f>[1]consoCURRENT!Q23400</f>
        <v>105072.61</v>
      </c>
      <c r="O939" s="37">
        <f>[1]consoCURRENT!R23400</f>
        <v>104712888.65000001</v>
      </c>
      <c r="P939" s="37">
        <f>[1]consoCURRENT!S23400</f>
        <v>19279277.140000001</v>
      </c>
      <c r="Q939" s="37">
        <f>[1]consoCURRENT!T23400</f>
        <v>87593619.090000004</v>
      </c>
      <c r="R939" s="37">
        <f>[1]consoCURRENT!U23400</f>
        <v>39604671.880000003</v>
      </c>
      <c r="S939" s="37">
        <f>[1]consoCURRENT!V23400</f>
        <v>44755305.809999995</v>
      </c>
      <c r="T939" s="37">
        <f>[1]consoCURRENT!W23400</f>
        <v>78993380.430000007</v>
      </c>
      <c r="U939" s="37">
        <f>[1]consoCURRENT!X23400</f>
        <v>30932534.600000001</v>
      </c>
      <c r="V939" s="37">
        <f>[1]consoCURRENT!Y23400</f>
        <v>41079226.689999998</v>
      </c>
      <c r="W939" s="37">
        <f>[1]consoCURRENT!Z23400</f>
        <v>75281181.760000005</v>
      </c>
      <c r="X939" s="37">
        <f>[1]consoCURRENT!AA23400</f>
        <v>38284307.07</v>
      </c>
      <c r="Y939" s="37">
        <f>[1]consoCURRENT!AB23400</f>
        <v>21112738.469999999</v>
      </c>
      <c r="Z939" s="37">
        <f t="shared" ref="Z939:Z941" si="716">SUM(M939:Y939)</f>
        <v>581734204.20000005</v>
      </c>
      <c r="AA939" s="37">
        <f t="shared" ref="AA939:AA941" si="717">B939-Z939</f>
        <v>140795.79999995232</v>
      </c>
      <c r="AB939" s="42">
        <f t="shared" ref="AB939:AB944" si="718">Z939/B939</f>
        <v>0.99975803084855008</v>
      </c>
      <c r="AC939" s="38"/>
    </row>
    <row r="940" spans="1:29" s="39" customFormat="1" ht="18" customHeight="1" x14ac:dyDescent="0.3">
      <c r="A940" s="41" t="s">
        <v>38</v>
      </c>
      <c r="B940" s="37">
        <f>[1]consoCURRENT!E23406</f>
        <v>0</v>
      </c>
      <c r="C940" s="37">
        <f>[1]consoCURRENT!F23406</f>
        <v>0</v>
      </c>
      <c r="D940" s="37">
        <f>[1]consoCURRENT!G23406</f>
        <v>0</v>
      </c>
      <c r="E940" s="37">
        <f>[1]consoCURRENT!H23406</f>
        <v>0</v>
      </c>
      <c r="F940" s="37">
        <f>[1]consoCURRENT!I23406</f>
        <v>0</v>
      </c>
      <c r="G940" s="37">
        <f>[1]consoCURRENT!J23406</f>
        <v>0</v>
      </c>
      <c r="H940" s="37">
        <f>[1]consoCURRENT!K23406</f>
        <v>0</v>
      </c>
      <c r="I940" s="37">
        <f>[1]consoCURRENT!L23406</f>
        <v>0</v>
      </c>
      <c r="J940" s="37">
        <f>[1]consoCURRENT!M23406</f>
        <v>0</v>
      </c>
      <c r="K940" s="37">
        <f>[1]consoCURRENT!N23406</f>
        <v>0</v>
      </c>
      <c r="L940" s="37">
        <f>[1]consoCURRENT!O23406</f>
        <v>0</v>
      </c>
      <c r="M940" s="37">
        <f>[1]consoCURRENT!P23406</f>
        <v>0</v>
      </c>
      <c r="N940" s="37">
        <f>[1]consoCURRENT!Q23406</f>
        <v>0</v>
      </c>
      <c r="O940" s="37">
        <f>[1]consoCURRENT!R23406</f>
        <v>0</v>
      </c>
      <c r="P940" s="37">
        <f>[1]consoCURRENT!S23406</f>
        <v>0</v>
      </c>
      <c r="Q940" s="37">
        <f>[1]consoCURRENT!T23406</f>
        <v>0</v>
      </c>
      <c r="R940" s="37">
        <f>[1]consoCURRENT!U23406</f>
        <v>0</v>
      </c>
      <c r="S940" s="37">
        <f>[1]consoCURRENT!V23406</f>
        <v>0</v>
      </c>
      <c r="T940" s="37">
        <f>[1]consoCURRENT!W23406</f>
        <v>0</v>
      </c>
      <c r="U940" s="37">
        <f>[1]consoCURRENT!X23406</f>
        <v>0</v>
      </c>
      <c r="V940" s="37">
        <f>[1]consoCURRENT!Y23406</f>
        <v>0</v>
      </c>
      <c r="W940" s="37">
        <f>[1]consoCURRENT!Z23406</f>
        <v>0</v>
      </c>
      <c r="X940" s="37">
        <f>[1]consoCURRENT!AA23406</f>
        <v>0</v>
      </c>
      <c r="Y940" s="37">
        <f>[1]consoCURRENT!AB23406</f>
        <v>0</v>
      </c>
      <c r="Z940" s="37">
        <f t="shared" si="716"/>
        <v>0</v>
      </c>
      <c r="AA940" s="37">
        <f t="shared" si="717"/>
        <v>0</v>
      </c>
      <c r="AB940" s="42"/>
      <c r="AC940" s="38"/>
    </row>
    <row r="941" spans="1:29" s="39" customFormat="1" ht="18" customHeight="1" x14ac:dyDescent="0.3">
      <c r="A941" s="41" t="s">
        <v>39</v>
      </c>
      <c r="B941" s="37">
        <f>[1]consoCURRENT!E23435</f>
        <v>0</v>
      </c>
      <c r="C941" s="37">
        <f>[1]consoCURRENT!F23435</f>
        <v>0</v>
      </c>
      <c r="D941" s="37">
        <f>[1]consoCURRENT!G23435</f>
        <v>0</v>
      </c>
      <c r="E941" s="37">
        <f>[1]consoCURRENT!H23435</f>
        <v>0</v>
      </c>
      <c r="F941" s="37">
        <f>[1]consoCURRENT!I23435</f>
        <v>0</v>
      </c>
      <c r="G941" s="37">
        <f>[1]consoCURRENT!J23435</f>
        <v>0</v>
      </c>
      <c r="H941" s="37">
        <f>[1]consoCURRENT!K23435</f>
        <v>0</v>
      </c>
      <c r="I941" s="37">
        <f>[1]consoCURRENT!L23435</f>
        <v>0</v>
      </c>
      <c r="J941" s="37">
        <f>[1]consoCURRENT!M23435</f>
        <v>0</v>
      </c>
      <c r="K941" s="37">
        <f>[1]consoCURRENT!N23435</f>
        <v>0</v>
      </c>
      <c r="L941" s="37">
        <f>[1]consoCURRENT!O23435</f>
        <v>0</v>
      </c>
      <c r="M941" s="37">
        <f>[1]consoCURRENT!P23435</f>
        <v>0</v>
      </c>
      <c r="N941" s="37">
        <f>[1]consoCURRENT!Q23435</f>
        <v>0</v>
      </c>
      <c r="O941" s="37">
        <f>[1]consoCURRENT!R23435</f>
        <v>0</v>
      </c>
      <c r="P941" s="37">
        <f>[1]consoCURRENT!S23435</f>
        <v>0</v>
      </c>
      <c r="Q941" s="37">
        <f>[1]consoCURRENT!T23435</f>
        <v>0</v>
      </c>
      <c r="R941" s="37">
        <f>[1]consoCURRENT!U23435</f>
        <v>0</v>
      </c>
      <c r="S941" s="37">
        <f>[1]consoCURRENT!V23435</f>
        <v>0</v>
      </c>
      <c r="T941" s="37">
        <f>[1]consoCURRENT!W23435</f>
        <v>0</v>
      </c>
      <c r="U941" s="37">
        <f>[1]consoCURRENT!X23435</f>
        <v>0</v>
      </c>
      <c r="V941" s="37">
        <f>[1]consoCURRENT!Y23435</f>
        <v>0</v>
      </c>
      <c r="W941" s="37">
        <f>[1]consoCURRENT!Z23435</f>
        <v>0</v>
      </c>
      <c r="X941" s="37">
        <f>[1]consoCURRENT!AA23435</f>
        <v>0</v>
      </c>
      <c r="Y941" s="37">
        <f>[1]consoCURRENT!AB23435</f>
        <v>0</v>
      </c>
      <c r="Z941" s="37">
        <f t="shared" si="716"/>
        <v>0</v>
      </c>
      <c r="AA941" s="37">
        <f t="shared" si="717"/>
        <v>0</v>
      </c>
      <c r="AB941" s="42"/>
      <c r="AC941" s="38"/>
    </row>
    <row r="942" spans="1:29" s="39" customFormat="1" ht="18" customHeight="1" x14ac:dyDescent="0.3">
      <c r="A942" s="43" t="s">
        <v>40</v>
      </c>
      <c r="B942" s="44">
        <f>SUM(B938:B941)</f>
        <v>582994000</v>
      </c>
      <c r="C942" s="44">
        <f t="shared" ref="C942:AA942" si="719">SUM(C938:C941)</f>
        <v>0</v>
      </c>
      <c r="D942" s="44">
        <f t="shared" si="719"/>
        <v>0</v>
      </c>
      <c r="E942" s="44">
        <f t="shared" si="719"/>
        <v>124341015.98</v>
      </c>
      <c r="F942" s="44">
        <f t="shared" si="719"/>
        <v>172255377.36000001</v>
      </c>
      <c r="G942" s="44">
        <f t="shared" si="719"/>
        <v>151245319.29999998</v>
      </c>
      <c r="H942" s="44">
        <f t="shared" si="719"/>
        <v>135008707.88</v>
      </c>
      <c r="I942" s="44">
        <f t="shared" si="719"/>
        <v>0</v>
      </c>
      <c r="J942" s="44">
        <f t="shared" si="719"/>
        <v>0</v>
      </c>
      <c r="K942" s="44">
        <f t="shared" si="719"/>
        <v>0</v>
      </c>
      <c r="L942" s="44">
        <f t="shared" si="719"/>
        <v>0</v>
      </c>
      <c r="M942" s="44">
        <f t="shared" si="719"/>
        <v>0</v>
      </c>
      <c r="N942" s="44">
        <f t="shared" si="719"/>
        <v>182698.47</v>
      </c>
      <c r="O942" s="44">
        <f t="shared" si="719"/>
        <v>104791114.51000001</v>
      </c>
      <c r="P942" s="44">
        <f t="shared" si="719"/>
        <v>19367203</v>
      </c>
      <c r="Q942" s="44">
        <f t="shared" si="719"/>
        <v>87671544.950000003</v>
      </c>
      <c r="R942" s="44">
        <f t="shared" si="719"/>
        <v>39745900.740000002</v>
      </c>
      <c r="S942" s="44">
        <f t="shared" si="719"/>
        <v>44837931.669999994</v>
      </c>
      <c r="T942" s="44">
        <f t="shared" si="719"/>
        <v>79071306.290000007</v>
      </c>
      <c r="U942" s="44">
        <f t="shared" si="719"/>
        <v>31010460.460000001</v>
      </c>
      <c r="V942" s="44">
        <f t="shared" si="719"/>
        <v>41163552.549999997</v>
      </c>
      <c r="W942" s="44">
        <f t="shared" si="719"/>
        <v>75359107.620000005</v>
      </c>
      <c r="X942" s="44">
        <f t="shared" si="719"/>
        <v>38440235.93</v>
      </c>
      <c r="Y942" s="44">
        <f t="shared" si="719"/>
        <v>21209364.329999998</v>
      </c>
      <c r="Z942" s="44">
        <f t="shared" si="719"/>
        <v>582850420.5200001</v>
      </c>
      <c r="AA942" s="44">
        <f t="shared" si="719"/>
        <v>143579.47999995225</v>
      </c>
      <c r="AB942" s="45">
        <f t="shared" si="718"/>
        <v>0.99975372048425903</v>
      </c>
      <c r="AC942" s="38"/>
    </row>
    <row r="943" spans="1:29" s="39" customFormat="1" ht="18" customHeight="1" x14ac:dyDescent="0.3">
      <c r="A943" s="46" t="s">
        <v>41</v>
      </c>
      <c r="B943" s="37">
        <f>[1]consoCURRENT!E23439</f>
        <v>0</v>
      </c>
      <c r="C943" s="37">
        <f>[1]consoCURRENT!F23439</f>
        <v>0</v>
      </c>
      <c r="D943" s="37">
        <f>[1]consoCURRENT!G23439</f>
        <v>0</v>
      </c>
      <c r="E943" s="37">
        <f>[1]consoCURRENT!H23439</f>
        <v>0</v>
      </c>
      <c r="F943" s="37">
        <f>[1]consoCURRENT!I23439</f>
        <v>0</v>
      </c>
      <c r="G943" s="37">
        <f>[1]consoCURRENT!J23439</f>
        <v>0</v>
      </c>
      <c r="H943" s="37">
        <f>[1]consoCURRENT!K23439</f>
        <v>0</v>
      </c>
      <c r="I943" s="37">
        <f>[1]consoCURRENT!L23439</f>
        <v>0</v>
      </c>
      <c r="J943" s="37">
        <f>[1]consoCURRENT!M23439</f>
        <v>0</v>
      </c>
      <c r="K943" s="37">
        <f>[1]consoCURRENT!N23439</f>
        <v>0</v>
      </c>
      <c r="L943" s="37">
        <f>[1]consoCURRENT!O23439</f>
        <v>0</v>
      </c>
      <c r="M943" s="37">
        <f>[1]consoCURRENT!P23439</f>
        <v>0</v>
      </c>
      <c r="N943" s="37">
        <f>[1]consoCURRENT!Q23439</f>
        <v>0</v>
      </c>
      <c r="O943" s="37">
        <f>[1]consoCURRENT!R23439</f>
        <v>0</v>
      </c>
      <c r="P943" s="37">
        <f>[1]consoCURRENT!S23439</f>
        <v>0</v>
      </c>
      <c r="Q943" s="37">
        <f>[1]consoCURRENT!T23439</f>
        <v>0</v>
      </c>
      <c r="R943" s="37">
        <f>[1]consoCURRENT!U23439</f>
        <v>0</v>
      </c>
      <c r="S943" s="37">
        <f>[1]consoCURRENT!V23439</f>
        <v>0</v>
      </c>
      <c r="T943" s="37">
        <f>[1]consoCURRENT!W23439</f>
        <v>0</v>
      </c>
      <c r="U943" s="37">
        <f>[1]consoCURRENT!X23439</f>
        <v>0</v>
      </c>
      <c r="V943" s="37">
        <f>[1]consoCURRENT!Y23439</f>
        <v>0</v>
      </c>
      <c r="W943" s="37">
        <f>[1]consoCURRENT!Z23439</f>
        <v>0</v>
      </c>
      <c r="X943" s="37">
        <f>[1]consoCURRENT!AA23439</f>
        <v>0</v>
      </c>
      <c r="Y943" s="37">
        <f>[1]consoCURRENT!AB23439</f>
        <v>0</v>
      </c>
      <c r="Z943" s="37">
        <f t="shared" ref="Z943" si="720">SUM(M943:Y943)</f>
        <v>0</v>
      </c>
      <c r="AA943" s="37">
        <f t="shared" ref="AA943" si="721">B943-Z943</f>
        <v>0</v>
      </c>
      <c r="AB943" s="42"/>
      <c r="AC943" s="38"/>
    </row>
    <row r="944" spans="1:29" s="39" customFormat="1" ht="18" customHeight="1" x14ac:dyDescent="0.3">
      <c r="A944" s="43" t="s">
        <v>42</v>
      </c>
      <c r="B944" s="44">
        <f>B943+B942</f>
        <v>582994000</v>
      </c>
      <c r="C944" s="44">
        <f t="shared" ref="C944:AA944" si="722">C943+C942</f>
        <v>0</v>
      </c>
      <c r="D944" s="44">
        <f t="shared" si="722"/>
        <v>0</v>
      </c>
      <c r="E944" s="44">
        <f t="shared" si="722"/>
        <v>124341015.98</v>
      </c>
      <c r="F944" s="44">
        <f t="shared" si="722"/>
        <v>172255377.36000001</v>
      </c>
      <c r="G944" s="44">
        <f t="shared" si="722"/>
        <v>151245319.29999998</v>
      </c>
      <c r="H944" s="44">
        <f t="shared" si="722"/>
        <v>135008707.88</v>
      </c>
      <c r="I944" s="44">
        <f t="shared" si="722"/>
        <v>0</v>
      </c>
      <c r="J944" s="44">
        <f t="shared" si="722"/>
        <v>0</v>
      </c>
      <c r="K944" s="44">
        <f t="shared" si="722"/>
        <v>0</v>
      </c>
      <c r="L944" s="44">
        <f t="shared" si="722"/>
        <v>0</v>
      </c>
      <c r="M944" s="44">
        <f t="shared" si="722"/>
        <v>0</v>
      </c>
      <c r="N944" s="44">
        <f t="shared" si="722"/>
        <v>182698.47</v>
      </c>
      <c r="O944" s="44">
        <f t="shared" si="722"/>
        <v>104791114.51000001</v>
      </c>
      <c r="P944" s="44">
        <f t="shared" si="722"/>
        <v>19367203</v>
      </c>
      <c r="Q944" s="44">
        <f t="shared" si="722"/>
        <v>87671544.950000003</v>
      </c>
      <c r="R944" s="44">
        <f t="shared" si="722"/>
        <v>39745900.740000002</v>
      </c>
      <c r="S944" s="44">
        <f t="shared" si="722"/>
        <v>44837931.669999994</v>
      </c>
      <c r="T944" s="44">
        <f t="shared" si="722"/>
        <v>79071306.290000007</v>
      </c>
      <c r="U944" s="44">
        <f t="shared" si="722"/>
        <v>31010460.460000001</v>
      </c>
      <c r="V944" s="44">
        <f t="shared" si="722"/>
        <v>41163552.549999997</v>
      </c>
      <c r="W944" s="44">
        <f t="shared" si="722"/>
        <v>75359107.620000005</v>
      </c>
      <c r="X944" s="44">
        <f t="shared" si="722"/>
        <v>38440235.93</v>
      </c>
      <c r="Y944" s="44">
        <f t="shared" si="722"/>
        <v>21209364.329999998</v>
      </c>
      <c r="Z944" s="44">
        <f t="shared" si="722"/>
        <v>582850420.5200001</v>
      </c>
      <c r="AA944" s="44">
        <f t="shared" si="722"/>
        <v>143579.47999995225</v>
      </c>
      <c r="AB944" s="45">
        <f t="shared" si="718"/>
        <v>0.99975372048425903</v>
      </c>
      <c r="AC944" s="47"/>
    </row>
    <row r="945" spans="1:29" s="39" customFormat="1" ht="15" customHeight="1" x14ac:dyDescent="0.3">
      <c r="A945" s="36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8"/>
    </row>
    <row r="946" spans="1:29" s="39" customFormat="1" ht="15" customHeight="1" x14ac:dyDescent="0.3">
      <c r="A946" s="36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8"/>
    </row>
    <row r="947" spans="1:29" s="39" customFormat="1" ht="15" customHeight="1" x14ac:dyDescent="0.35">
      <c r="A947" s="40" t="s">
        <v>49</v>
      </c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8"/>
    </row>
    <row r="948" spans="1:29" s="39" customFormat="1" ht="18" customHeight="1" x14ac:dyDescent="0.3">
      <c r="A948" s="41" t="s">
        <v>36</v>
      </c>
      <c r="B948" s="37">
        <f>[1]consoCURRENT!E23499</f>
        <v>1119000</v>
      </c>
      <c r="C948" s="37">
        <f>[1]consoCURRENT!F23499</f>
        <v>0</v>
      </c>
      <c r="D948" s="37">
        <f>[1]consoCURRENT!G23499</f>
        <v>0</v>
      </c>
      <c r="E948" s="37">
        <f>[1]consoCURRENT!H23499</f>
        <v>238734.65000000002</v>
      </c>
      <c r="F948" s="37">
        <f>[1]consoCURRENT!I23499</f>
        <v>308523.50999999995</v>
      </c>
      <c r="G948" s="37">
        <f>[1]consoCURRENT!J23499</f>
        <v>233807.58000000002</v>
      </c>
      <c r="H948" s="37">
        <f>[1]consoCURRENT!K23499</f>
        <v>337934.25999999995</v>
      </c>
      <c r="I948" s="37">
        <f>[1]consoCURRENT!L23499</f>
        <v>0</v>
      </c>
      <c r="J948" s="37">
        <f>[1]consoCURRENT!M23499</f>
        <v>0</v>
      </c>
      <c r="K948" s="37">
        <f>[1]consoCURRENT!N23499</f>
        <v>0</v>
      </c>
      <c r="L948" s="37">
        <f>[1]consoCURRENT!O23499</f>
        <v>0</v>
      </c>
      <c r="M948" s="37">
        <f>[1]consoCURRENT!P23499</f>
        <v>0</v>
      </c>
      <c r="N948" s="37">
        <f>[1]consoCURRENT!Q23499</f>
        <v>53513.96</v>
      </c>
      <c r="O948" s="37">
        <f>[1]consoCURRENT!R23499</f>
        <v>53513.96</v>
      </c>
      <c r="P948" s="37">
        <f>[1]consoCURRENT!S23499</f>
        <v>131706.73000000001</v>
      </c>
      <c r="Q948" s="37">
        <f>[1]consoCURRENT!T23499</f>
        <v>77925.86</v>
      </c>
      <c r="R948" s="37">
        <f>[1]consoCURRENT!U23499</f>
        <v>152671.78999999998</v>
      </c>
      <c r="S948" s="37">
        <f>[1]consoCURRENT!V23499</f>
        <v>77925.86</v>
      </c>
      <c r="T948" s="37">
        <f>[1]consoCURRENT!W23499</f>
        <v>77925.86</v>
      </c>
      <c r="U948" s="37">
        <f>[1]consoCURRENT!X23499</f>
        <v>77925.86</v>
      </c>
      <c r="V948" s="37">
        <f>[1]consoCURRENT!Y23499</f>
        <v>77955.86</v>
      </c>
      <c r="W948" s="37">
        <f>[1]consoCURRENT!Z23499</f>
        <v>77925.86</v>
      </c>
      <c r="X948" s="37">
        <f>[1]consoCURRENT!AA23499</f>
        <v>155928.85999999999</v>
      </c>
      <c r="Y948" s="37">
        <f>[1]consoCURRENT!AB23499</f>
        <v>104079.54</v>
      </c>
      <c r="Z948" s="37">
        <f>SUM(M948:Y948)</f>
        <v>1119000</v>
      </c>
      <c r="AA948" s="37">
        <f>B948-Z948</f>
        <v>0</v>
      </c>
      <c r="AB948" s="42">
        <f>Z948/B948</f>
        <v>1</v>
      </c>
      <c r="AC948" s="38"/>
    </row>
    <row r="949" spans="1:29" s="39" customFormat="1" ht="18" customHeight="1" x14ac:dyDescent="0.3">
      <c r="A949" s="41" t="s">
        <v>37</v>
      </c>
      <c r="B949" s="37">
        <f>[1]consoCURRENT!E23611</f>
        <v>867076000</v>
      </c>
      <c r="C949" s="37">
        <f>[1]consoCURRENT!F23611</f>
        <v>0</v>
      </c>
      <c r="D949" s="37">
        <f>[1]consoCURRENT!G23611</f>
        <v>0</v>
      </c>
      <c r="E949" s="37">
        <f>[1]consoCURRENT!H23611</f>
        <v>290757062.92999995</v>
      </c>
      <c r="F949" s="37">
        <f>[1]consoCURRENT!I23611</f>
        <v>178631180.57999995</v>
      </c>
      <c r="G949" s="37">
        <f>[1]consoCURRENT!J23611</f>
        <v>249589105.53999999</v>
      </c>
      <c r="H949" s="37">
        <f>[1]consoCURRENT!K23611</f>
        <v>147963419.28999999</v>
      </c>
      <c r="I949" s="37">
        <f>[1]consoCURRENT!L23611</f>
        <v>0</v>
      </c>
      <c r="J949" s="37">
        <f>[1]consoCURRENT!M23611</f>
        <v>0</v>
      </c>
      <c r="K949" s="37">
        <f>[1]consoCURRENT!N23611</f>
        <v>0</v>
      </c>
      <c r="L949" s="37">
        <f>[1]consoCURRENT!O23611</f>
        <v>0</v>
      </c>
      <c r="M949" s="37">
        <f>[1]consoCURRENT!P23611</f>
        <v>0</v>
      </c>
      <c r="N949" s="37">
        <f>[1]consoCURRENT!Q23611</f>
        <v>120953051.59999999</v>
      </c>
      <c r="O949" s="37">
        <f>[1]consoCURRENT!R23611</f>
        <v>86111172.539999992</v>
      </c>
      <c r="P949" s="37">
        <f>[1]consoCURRENT!S23611</f>
        <v>83692838.790000007</v>
      </c>
      <c r="Q949" s="37">
        <f>[1]consoCURRENT!T23611</f>
        <v>27395423.290000007</v>
      </c>
      <c r="R949" s="37">
        <f>[1]consoCURRENT!U23611</f>
        <v>105184784.23</v>
      </c>
      <c r="S949" s="37">
        <f>[1]consoCURRENT!V23611</f>
        <v>46050973.060000002</v>
      </c>
      <c r="T949" s="37">
        <f>[1]consoCURRENT!W23611</f>
        <v>92495204.840000004</v>
      </c>
      <c r="U949" s="37">
        <f>[1]consoCURRENT!X23611</f>
        <v>7608819.3099999996</v>
      </c>
      <c r="V949" s="37">
        <f>[1]consoCURRENT!Y23611</f>
        <v>149485081.38999999</v>
      </c>
      <c r="W949" s="37">
        <f>[1]consoCURRENT!Z23611</f>
        <v>48916665.32</v>
      </c>
      <c r="X949" s="37">
        <f>[1]consoCURRENT!AA23611</f>
        <v>60019916.799999997</v>
      </c>
      <c r="Y949" s="37">
        <f>[1]consoCURRENT!AB23611</f>
        <v>39026837.170000002</v>
      </c>
      <c r="Z949" s="37">
        <f t="shared" ref="Z949:Z951" si="723">SUM(M949:Y949)</f>
        <v>866940768.33999991</v>
      </c>
      <c r="AA949" s="37">
        <f t="shared" ref="AA949:AA951" si="724">B949-Z949</f>
        <v>135231.66000008583</v>
      </c>
      <c r="AB949" s="42">
        <f t="shared" ref="AB949:AB954" si="725">Z949/B949</f>
        <v>0.99984403713169312</v>
      </c>
      <c r="AC949" s="38"/>
    </row>
    <row r="950" spans="1:29" s="39" customFormat="1" ht="18" customHeight="1" x14ac:dyDescent="0.3">
      <c r="A950" s="41" t="s">
        <v>38</v>
      </c>
      <c r="B950" s="37">
        <f>[1]consoCURRENT!E23617</f>
        <v>0</v>
      </c>
      <c r="C950" s="37">
        <f>[1]consoCURRENT!F23617</f>
        <v>0</v>
      </c>
      <c r="D950" s="37">
        <f>[1]consoCURRENT!G23617</f>
        <v>0</v>
      </c>
      <c r="E950" s="37">
        <f>[1]consoCURRENT!H23617</f>
        <v>0</v>
      </c>
      <c r="F950" s="37">
        <f>[1]consoCURRENT!I23617</f>
        <v>0</v>
      </c>
      <c r="G950" s="37">
        <f>[1]consoCURRENT!J23617</f>
        <v>0</v>
      </c>
      <c r="H950" s="37">
        <f>[1]consoCURRENT!K23617</f>
        <v>0</v>
      </c>
      <c r="I950" s="37">
        <f>[1]consoCURRENT!L23617</f>
        <v>0</v>
      </c>
      <c r="J950" s="37">
        <f>[1]consoCURRENT!M23617</f>
        <v>0</v>
      </c>
      <c r="K950" s="37">
        <f>[1]consoCURRENT!N23617</f>
        <v>0</v>
      </c>
      <c r="L950" s="37">
        <f>[1]consoCURRENT!O23617</f>
        <v>0</v>
      </c>
      <c r="M950" s="37">
        <f>[1]consoCURRENT!P23617</f>
        <v>0</v>
      </c>
      <c r="N950" s="37">
        <f>[1]consoCURRENT!Q23617</f>
        <v>0</v>
      </c>
      <c r="O950" s="37">
        <f>[1]consoCURRENT!R23617</f>
        <v>0</v>
      </c>
      <c r="P950" s="37">
        <f>[1]consoCURRENT!S23617</f>
        <v>0</v>
      </c>
      <c r="Q950" s="37">
        <f>[1]consoCURRENT!T23617</f>
        <v>0</v>
      </c>
      <c r="R950" s="37">
        <f>[1]consoCURRENT!U23617</f>
        <v>0</v>
      </c>
      <c r="S950" s="37">
        <f>[1]consoCURRENT!V23617</f>
        <v>0</v>
      </c>
      <c r="T950" s="37">
        <f>[1]consoCURRENT!W23617</f>
        <v>0</v>
      </c>
      <c r="U950" s="37">
        <f>[1]consoCURRENT!X23617</f>
        <v>0</v>
      </c>
      <c r="V950" s="37">
        <f>[1]consoCURRENT!Y23617</f>
        <v>0</v>
      </c>
      <c r="W950" s="37">
        <f>[1]consoCURRENT!Z23617</f>
        <v>0</v>
      </c>
      <c r="X950" s="37">
        <f>[1]consoCURRENT!AA23617</f>
        <v>0</v>
      </c>
      <c r="Y950" s="37">
        <f>[1]consoCURRENT!AB23617</f>
        <v>0</v>
      </c>
      <c r="Z950" s="37">
        <f t="shared" si="723"/>
        <v>0</v>
      </c>
      <c r="AA950" s="37">
        <f t="shared" si="724"/>
        <v>0</v>
      </c>
      <c r="AB950" s="42"/>
      <c r="AC950" s="38"/>
    </row>
    <row r="951" spans="1:29" s="39" customFormat="1" ht="18" customHeight="1" x14ac:dyDescent="0.3">
      <c r="A951" s="41" t="s">
        <v>39</v>
      </c>
      <c r="B951" s="37">
        <f>[1]consoCURRENT!E23646</f>
        <v>0</v>
      </c>
      <c r="C951" s="37">
        <f>[1]consoCURRENT!F23646</f>
        <v>0</v>
      </c>
      <c r="D951" s="37">
        <f>[1]consoCURRENT!G23646</f>
        <v>0</v>
      </c>
      <c r="E951" s="37">
        <f>[1]consoCURRENT!H23646</f>
        <v>0</v>
      </c>
      <c r="F951" s="37">
        <f>[1]consoCURRENT!I23646</f>
        <v>0</v>
      </c>
      <c r="G951" s="37">
        <f>[1]consoCURRENT!J23646</f>
        <v>0</v>
      </c>
      <c r="H951" s="37">
        <f>[1]consoCURRENT!K23646</f>
        <v>0</v>
      </c>
      <c r="I951" s="37">
        <f>[1]consoCURRENT!L23646</f>
        <v>0</v>
      </c>
      <c r="J951" s="37">
        <f>[1]consoCURRENT!M23646</f>
        <v>0</v>
      </c>
      <c r="K951" s="37">
        <f>[1]consoCURRENT!N23646</f>
        <v>0</v>
      </c>
      <c r="L951" s="37">
        <f>[1]consoCURRENT!O23646</f>
        <v>0</v>
      </c>
      <c r="M951" s="37">
        <f>[1]consoCURRENT!P23646</f>
        <v>0</v>
      </c>
      <c r="N951" s="37">
        <f>[1]consoCURRENT!Q23646</f>
        <v>0</v>
      </c>
      <c r="O951" s="37">
        <f>[1]consoCURRENT!R23646</f>
        <v>0</v>
      </c>
      <c r="P951" s="37">
        <f>[1]consoCURRENT!S23646</f>
        <v>0</v>
      </c>
      <c r="Q951" s="37">
        <f>[1]consoCURRENT!T23646</f>
        <v>0</v>
      </c>
      <c r="R951" s="37">
        <f>[1]consoCURRENT!U23646</f>
        <v>0</v>
      </c>
      <c r="S951" s="37">
        <f>[1]consoCURRENT!V23646</f>
        <v>0</v>
      </c>
      <c r="T951" s="37">
        <f>[1]consoCURRENT!W23646</f>
        <v>0</v>
      </c>
      <c r="U951" s="37">
        <f>[1]consoCURRENT!X23646</f>
        <v>0</v>
      </c>
      <c r="V951" s="37">
        <f>[1]consoCURRENT!Y23646</f>
        <v>0</v>
      </c>
      <c r="W951" s="37">
        <f>[1]consoCURRENT!Z23646</f>
        <v>0</v>
      </c>
      <c r="X951" s="37">
        <f>[1]consoCURRENT!AA23646</f>
        <v>0</v>
      </c>
      <c r="Y951" s="37">
        <f>[1]consoCURRENT!AB23646</f>
        <v>0</v>
      </c>
      <c r="Z951" s="37">
        <f t="shared" si="723"/>
        <v>0</v>
      </c>
      <c r="AA951" s="37">
        <f t="shared" si="724"/>
        <v>0</v>
      </c>
      <c r="AB951" s="42"/>
      <c r="AC951" s="38"/>
    </row>
    <row r="952" spans="1:29" s="39" customFormat="1" ht="18" customHeight="1" x14ac:dyDescent="0.3">
      <c r="A952" s="43" t="s">
        <v>40</v>
      </c>
      <c r="B952" s="44">
        <f>SUM(B948:B951)</f>
        <v>868195000</v>
      </c>
      <c r="C952" s="44">
        <f t="shared" ref="C952:AA952" si="726">SUM(C948:C951)</f>
        <v>0</v>
      </c>
      <c r="D952" s="44">
        <f t="shared" si="726"/>
        <v>0</v>
      </c>
      <c r="E952" s="44">
        <f t="shared" si="726"/>
        <v>290995797.57999992</v>
      </c>
      <c r="F952" s="44">
        <f t="shared" si="726"/>
        <v>178939704.08999994</v>
      </c>
      <c r="G952" s="44">
        <f t="shared" si="726"/>
        <v>249822913.12</v>
      </c>
      <c r="H952" s="44">
        <f t="shared" si="726"/>
        <v>148301353.54999998</v>
      </c>
      <c r="I952" s="44">
        <f t="shared" si="726"/>
        <v>0</v>
      </c>
      <c r="J952" s="44">
        <f t="shared" si="726"/>
        <v>0</v>
      </c>
      <c r="K952" s="44">
        <f t="shared" si="726"/>
        <v>0</v>
      </c>
      <c r="L952" s="44">
        <f t="shared" si="726"/>
        <v>0</v>
      </c>
      <c r="M952" s="44">
        <f t="shared" si="726"/>
        <v>0</v>
      </c>
      <c r="N952" s="44">
        <f t="shared" si="726"/>
        <v>121006565.55999999</v>
      </c>
      <c r="O952" s="44">
        <f t="shared" si="726"/>
        <v>86164686.499999985</v>
      </c>
      <c r="P952" s="44">
        <f t="shared" si="726"/>
        <v>83824545.520000011</v>
      </c>
      <c r="Q952" s="44">
        <f t="shared" si="726"/>
        <v>27473349.150000006</v>
      </c>
      <c r="R952" s="44">
        <f t="shared" si="726"/>
        <v>105337456.02000001</v>
      </c>
      <c r="S952" s="44">
        <f t="shared" si="726"/>
        <v>46128898.920000002</v>
      </c>
      <c r="T952" s="44">
        <f t="shared" si="726"/>
        <v>92573130.700000003</v>
      </c>
      <c r="U952" s="44">
        <f t="shared" si="726"/>
        <v>7686745.1699999999</v>
      </c>
      <c r="V952" s="44">
        <f t="shared" si="726"/>
        <v>149563037.25</v>
      </c>
      <c r="W952" s="44">
        <f t="shared" si="726"/>
        <v>48994591.18</v>
      </c>
      <c r="X952" s="44">
        <f t="shared" si="726"/>
        <v>60175845.659999996</v>
      </c>
      <c r="Y952" s="44">
        <f t="shared" si="726"/>
        <v>39130916.710000001</v>
      </c>
      <c r="Z952" s="44">
        <f t="shared" si="726"/>
        <v>868059768.33999991</v>
      </c>
      <c r="AA952" s="44">
        <f t="shared" si="726"/>
        <v>135231.66000008583</v>
      </c>
      <c r="AB952" s="45">
        <f t="shared" si="725"/>
        <v>0.9998442381492636</v>
      </c>
      <c r="AC952" s="38"/>
    </row>
    <row r="953" spans="1:29" s="39" customFormat="1" ht="18" customHeight="1" x14ac:dyDescent="0.3">
      <c r="A953" s="46" t="s">
        <v>41</v>
      </c>
      <c r="B953" s="37">
        <f>[1]consoCURRENT!E23650</f>
        <v>0</v>
      </c>
      <c r="C953" s="37">
        <f>[1]consoCURRENT!F23650</f>
        <v>0</v>
      </c>
      <c r="D953" s="37">
        <f>[1]consoCURRENT!G23650</f>
        <v>0</v>
      </c>
      <c r="E953" s="37">
        <f>[1]consoCURRENT!H23650</f>
        <v>0</v>
      </c>
      <c r="F953" s="37">
        <f>[1]consoCURRENT!I23650</f>
        <v>0</v>
      </c>
      <c r="G953" s="37">
        <f>[1]consoCURRENT!J23650</f>
        <v>0</v>
      </c>
      <c r="H953" s="37">
        <f>[1]consoCURRENT!K23650</f>
        <v>0</v>
      </c>
      <c r="I953" s="37">
        <f>[1]consoCURRENT!L23650</f>
        <v>0</v>
      </c>
      <c r="J953" s="37">
        <f>[1]consoCURRENT!M23650</f>
        <v>0</v>
      </c>
      <c r="K953" s="37">
        <f>[1]consoCURRENT!N23650</f>
        <v>0</v>
      </c>
      <c r="L953" s="37">
        <f>[1]consoCURRENT!O23650</f>
        <v>0</v>
      </c>
      <c r="M953" s="37">
        <f>[1]consoCURRENT!P23650</f>
        <v>0</v>
      </c>
      <c r="N953" s="37">
        <f>[1]consoCURRENT!Q23650</f>
        <v>0</v>
      </c>
      <c r="O953" s="37">
        <f>[1]consoCURRENT!R23650</f>
        <v>0</v>
      </c>
      <c r="P953" s="37">
        <f>[1]consoCURRENT!S23650</f>
        <v>0</v>
      </c>
      <c r="Q953" s="37">
        <f>[1]consoCURRENT!T23650</f>
        <v>0</v>
      </c>
      <c r="R953" s="37">
        <f>[1]consoCURRENT!U23650</f>
        <v>0</v>
      </c>
      <c r="S953" s="37">
        <f>[1]consoCURRENT!V23650</f>
        <v>0</v>
      </c>
      <c r="T953" s="37">
        <f>[1]consoCURRENT!W23650</f>
        <v>0</v>
      </c>
      <c r="U953" s="37">
        <f>[1]consoCURRENT!X23650</f>
        <v>0</v>
      </c>
      <c r="V953" s="37">
        <f>[1]consoCURRENT!Y23650</f>
        <v>0</v>
      </c>
      <c r="W953" s="37">
        <f>[1]consoCURRENT!Z23650</f>
        <v>0</v>
      </c>
      <c r="X953" s="37">
        <f>[1]consoCURRENT!AA23650</f>
        <v>0</v>
      </c>
      <c r="Y953" s="37">
        <f>[1]consoCURRENT!AB23650</f>
        <v>0</v>
      </c>
      <c r="Z953" s="37">
        <f t="shared" ref="Z953" si="727">SUM(M953:Y953)</f>
        <v>0</v>
      </c>
      <c r="AA953" s="37">
        <f t="shared" ref="AA953" si="728">B953-Z953</f>
        <v>0</v>
      </c>
      <c r="AB953" s="42"/>
      <c r="AC953" s="38"/>
    </row>
    <row r="954" spans="1:29" s="39" customFormat="1" ht="18" customHeight="1" x14ac:dyDescent="0.3">
      <c r="A954" s="43" t="s">
        <v>42</v>
      </c>
      <c r="B954" s="44">
        <f>B953+B952</f>
        <v>868195000</v>
      </c>
      <c r="C954" s="44">
        <f t="shared" ref="C954:AA954" si="729">C953+C952</f>
        <v>0</v>
      </c>
      <c r="D954" s="44">
        <f t="shared" si="729"/>
        <v>0</v>
      </c>
      <c r="E954" s="44">
        <f t="shared" si="729"/>
        <v>290995797.57999992</v>
      </c>
      <c r="F954" s="44">
        <f t="shared" si="729"/>
        <v>178939704.08999994</v>
      </c>
      <c r="G954" s="44">
        <f t="shared" si="729"/>
        <v>249822913.12</v>
      </c>
      <c r="H954" s="44">
        <f t="shared" si="729"/>
        <v>148301353.54999998</v>
      </c>
      <c r="I954" s="44">
        <f t="shared" si="729"/>
        <v>0</v>
      </c>
      <c r="J954" s="44">
        <f t="shared" si="729"/>
        <v>0</v>
      </c>
      <c r="K954" s="44">
        <f t="shared" si="729"/>
        <v>0</v>
      </c>
      <c r="L954" s="44">
        <f t="shared" si="729"/>
        <v>0</v>
      </c>
      <c r="M954" s="44">
        <f t="shared" si="729"/>
        <v>0</v>
      </c>
      <c r="N954" s="44">
        <f t="shared" si="729"/>
        <v>121006565.55999999</v>
      </c>
      <c r="O954" s="44">
        <f t="shared" si="729"/>
        <v>86164686.499999985</v>
      </c>
      <c r="P954" s="44">
        <f t="shared" si="729"/>
        <v>83824545.520000011</v>
      </c>
      <c r="Q954" s="44">
        <f t="shared" si="729"/>
        <v>27473349.150000006</v>
      </c>
      <c r="R954" s="44">
        <f t="shared" si="729"/>
        <v>105337456.02000001</v>
      </c>
      <c r="S954" s="44">
        <f t="shared" si="729"/>
        <v>46128898.920000002</v>
      </c>
      <c r="T954" s="44">
        <f t="shared" si="729"/>
        <v>92573130.700000003</v>
      </c>
      <c r="U954" s="44">
        <f t="shared" si="729"/>
        <v>7686745.1699999999</v>
      </c>
      <c r="V954" s="44">
        <f t="shared" si="729"/>
        <v>149563037.25</v>
      </c>
      <c r="W954" s="44">
        <f t="shared" si="729"/>
        <v>48994591.18</v>
      </c>
      <c r="X954" s="44">
        <f t="shared" si="729"/>
        <v>60175845.659999996</v>
      </c>
      <c r="Y954" s="44">
        <f t="shared" si="729"/>
        <v>39130916.710000001</v>
      </c>
      <c r="Z954" s="44">
        <f t="shared" si="729"/>
        <v>868059768.33999991</v>
      </c>
      <c r="AA954" s="44">
        <f t="shared" si="729"/>
        <v>135231.66000008583</v>
      </c>
      <c r="AB954" s="45">
        <f t="shared" si="725"/>
        <v>0.9998442381492636</v>
      </c>
      <c r="AC954" s="47"/>
    </row>
    <row r="955" spans="1:29" s="39" customFormat="1" ht="15" customHeight="1" x14ac:dyDescent="0.3">
      <c r="A955" s="36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8"/>
    </row>
    <row r="956" spans="1:29" s="39" customFormat="1" ht="15" customHeight="1" x14ac:dyDescent="0.3">
      <c r="A956" s="36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8"/>
    </row>
    <row r="957" spans="1:29" s="39" customFormat="1" ht="15" customHeight="1" x14ac:dyDescent="0.35">
      <c r="A957" s="40" t="s">
        <v>50</v>
      </c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8"/>
    </row>
    <row r="958" spans="1:29" s="39" customFormat="1" ht="18" customHeight="1" x14ac:dyDescent="0.3">
      <c r="A958" s="41" t="s">
        <v>36</v>
      </c>
      <c r="B958" s="37">
        <f>[1]consoCURRENT!E23710</f>
        <v>1119000</v>
      </c>
      <c r="C958" s="37">
        <f>[1]consoCURRENT!F23710</f>
        <v>0</v>
      </c>
      <c r="D958" s="37">
        <f>[1]consoCURRENT!G23710</f>
        <v>0</v>
      </c>
      <c r="E958" s="37">
        <f>[1]consoCURRENT!H23710</f>
        <v>248777.58000000002</v>
      </c>
      <c r="F958" s="37">
        <f>[1]consoCURRENT!I23710</f>
        <v>296780.58</v>
      </c>
      <c r="G958" s="37">
        <f>[1]consoCURRENT!J23710</f>
        <v>233777.58000000002</v>
      </c>
      <c r="H958" s="37">
        <f>[1]consoCURRENT!K23710</f>
        <v>339664.25999999995</v>
      </c>
      <c r="I958" s="37">
        <f>[1]consoCURRENT!L23710</f>
        <v>0</v>
      </c>
      <c r="J958" s="37">
        <f>[1]consoCURRENT!M23710</f>
        <v>0</v>
      </c>
      <c r="K958" s="37">
        <f>[1]consoCURRENT!N23710</f>
        <v>0</v>
      </c>
      <c r="L958" s="37">
        <f>[1]consoCURRENT!O23710</f>
        <v>0</v>
      </c>
      <c r="M958" s="37">
        <f>[1]consoCURRENT!P23710</f>
        <v>0</v>
      </c>
      <c r="N958" s="37">
        <f>[1]consoCURRENT!Q23710</f>
        <v>77925.86</v>
      </c>
      <c r="O958" s="37">
        <f>[1]consoCURRENT!R23710</f>
        <v>77925.86</v>
      </c>
      <c r="P958" s="37">
        <f>[1]consoCURRENT!S23710</f>
        <v>92925.86</v>
      </c>
      <c r="Q958" s="37">
        <f>[1]consoCURRENT!T23710</f>
        <v>69003</v>
      </c>
      <c r="R958" s="37">
        <f>[1]consoCURRENT!U23710</f>
        <v>149851.72</v>
      </c>
      <c r="S958" s="37">
        <f>[1]consoCURRENT!V23710</f>
        <v>77925.86</v>
      </c>
      <c r="T958" s="37">
        <f>[1]consoCURRENT!W23710</f>
        <v>77925.86</v>
      </c>
      <c r="U958" s="37">
        <f>[1]consoCURRENT!X23710</f>
        <v>77925.86</v>
      </c>
      <c r="V958" s="37">
        <f>[1]consoCURRENT!Y23710</f>
        <v>77925.86</v>
      </c>
      <c r="W958" s="37">
        <f>[1]consoCURRENT!Z23710</f>
        <v>77925.86</v>
      </c>
      <c r="X958" s="37">
        <f>[1]consoCURRENT!AA23710</f>
        <v>155928.85999999999</v>
      </c>
      <c r="Y958" s="37">
        <f>[1]consoCURRENT!AB23710</f>
        <v>105809.54</v>
      </c>
      <c r="Z958" s="37">
        <f>SUM(M958:Y958)</f>
        <v>1119000</v>
      </c>
      <c r="AA958" s="37">
        <f>B958-Z958</f>
        <v>0</v>
      </c>
      <c r="AB958" s="42">
        <f>Z958/B958</f>
        <v>1</v>
      </c>
      <c r="AC958" s="38"/>
    </row>
    <row r="959" spans="1:29" s="39" customFormat="1" ht="18" customHeight="1" x14ac:dyDescent="0.3">
      <c r="A959" s="41" t="s">
        <v>37</v>
      </c>
      <c r="B959" s="37">
        <f>[1]consoCURRENT!E23822</f>
        <v>684982000</v>
      </c>
      <c r="C959" s="37">
        <f>[1]consoCURRENT!F23822</f>
        <v>0</v>
      </c>
      <c r="D959" s="37">
        <f>[1]consoCURRENT!G23822</f>
        <v>0</v>
      </c>
      <c r="E959" s="37">
        <f>[1]consoCURRENT!H23822</f>
        <v>145252183.27000001</v>
      </c>
      <c r="F959" s="37">
        <f>[1]consoCURRENT!I23822</f>
        <v>254836302.85999998</v>
      </c>
      <c r="G959" s="37">
        <f>[1]consoCURRENT!J23822</f>
        <v>215608856.47</v>
      </c>
      <c r="H959" s="37">
        <f>[1]consoCURRENT!K23822</f>
        <v>69023480.74000001</v>
      </c>
      <c r="I959" s="37">
        <f>[1]consoCURRENT!L23822</f>
        <v>0</v>
      </c>
      <c r="J959" s="37">
        <f>[1]consoCURRENT!M23822</f>
        <v>0</v>
      </c>
      <c r="K959" s="37">
        <f>[1]consoCURRENT!N23822</f>
        <v>0</v>
      </c>
      <c r="L959" s="37">
        <f>[1]consoCURRENT!O23822</f>
        <v>0</v>
      </c>
      <c r="M959" s="37">
        <f>[1]consoCURRENT!P23822</f>
        <v>0</v>
      </c>
      <c r="N959" s="37">
        <f>[1]consoCURRENT!Q23822</f>
        <v>10353338.6</v>
      </c>
      <c r="O959" s="37">
        <f>[1]consoCURRENT!R23822</f>
        <v>37072979.550000004</v>
      </c>
      <c r="P959" s="37">
        <f>[1]consoCURRENT!S23822</f>
        <v>97825865.120000005</v>
      </c>
      <c r="Q959" s="37">
        <f>[1]consoCURRENT!T23822</f>
        <v>53535405.539999999</v>
      </c>
      <c r="R959" s="37">
        <f>[1]consoCURRENT!U23822</f>
        <v>81939820.310000002</v>
      </c>
      <c r="S959" s="37">
        <f>[1]consoCURRENT!V23822</f>
        <v>119361077.01000001</v>
      </c>
      <c r="T959" s="37">
        <f>[1]consoCURRENT!W23822</f>
        <v>85377314.290000007</v>
      </c>
      <c r="U959" s="37">
        <f>[1]consoCURRENT!X23822</f>
        <v>138271528.41999999</v>
      </c>
      <c r="V959" s="37">
        <f>[1]consoCURRENT!Y23822</f>
        <v>-8039986.2400000002</v>
      </c>
      <c r="W959" s="37">
        <f>[1]consoCURRENT!Z23822</f>
        <v>66582434</v>
      </c>
      <c r="X959" s="37">
        <f>[1]consoCURRENT!AA23822</f>
        <v>-320971.48</v>
      </c>
      <c r="Y959" s="37">
        <f>[1]consoCURRENT!AB23822</f>
        <v>2762018.2199999997</v>
      </c>
      <c r="Z959" s="37">
        <f t="shared" ref="Z959:Z961" si="730">SUM(M959:Y959)</f>
        <v>684720823.34000003</v>
      </c>
      <c r="AA959" s="37">
        <f t="shared" ref="AA959:AA961" si="731">B959-Z959</f>
        <v>261176.65999996662</v>
      </c>
      <c r="AB959" s="42">
        <f t="shared" ref="AB959:AB964" si="732">Z959/B959</f>
        <v>0.99961871018508519</v>
      </c>
      <c r="AC959" s="38"/>
    </row>
    <row r="960" spans="1:29" s="39" customFormat="1" ht="18" customHeight="1" x14ac:dyDescent="0.3">
      <c r="A960" s="41" t="s">
        <v>38</v>
      </c>
      <c r="B960" s="37">
        <f>[1]consoCURRENT!E23828</f>
        <v>0</v>
      </c>
      <c r="C960" s="37">
        <f>[1]consoCURRENT!F23828</f>
        <v>0</v>
      </c>
      <c r="D960" s="37">
        <f>[1]consoCURRENT!G23828</f>
        <v>0</v>
      </c>
      <c r="E960" s="37">
        <f>[1]consoCURRENT!H23828</f>
        <v>0</v>
      </c>
      <c r="F960" s="37">
        <f>[1]consoCURRENT!I23828</f>
        <v>0</v>
      </c>
      <c r="G960" s="37">
        <f>[1]consoCURRENT!J23828</f>
        <v>0</v>
      </c>
      <c r="H960" s="37">
        <f>[1]consoCURRENT!K23828</f>
        <v>0</v>
      </c>
      <c r="I960" s="37">
        <f>[1]consoCURRENT!L23828</f>
        <v>0</v>
      </c>
      <c r="J960" s="37">
        <f>[1]consoCURRENT!M23828</f>
        <v>0</v>
      </c>
      <c r="K960" s="37">
        <f>[1]consoCURRENT!N23828</f>
        <v>0</v>
      </c>
      <c r="L960" s="37">
        <f>[1]consoCURRENT!O23828</f>
        <v>0</v>
      </c>
      <c r="M960" s="37">
        <f>[1]consoCURRENT!P23828</f>
        <v>0</v>
      </c>
      <c r="N960" s="37">
        <f>[1]consoCURRENT!Q23828</f>
        <v>0</v>
      </c>
      <c r="O960" s="37">
        <f>[1]consoCURRENT!R23828</f>
        <v>0</v>
      </c>
      <c r="P960" s="37">
        <f>[1]consoCURRENT!S23828</f>
        <v>0</v>
      </c>
      <c r="Q960" s="37">
        <f>[1]consoCURRENT!T23828</f>
        <v>0</v>
      </c>
      <c r="R960" s="37">
        <f>[1]consoCURRENT!U23828</f>
        <v>0</v>
      </c>
      <c r="S960" s="37">
        <f>[1]consoCURRENT!V23828</f>
        <v>0</v>
      </c>
      <c r="T960" s="37">
        <f>[1]consoCURRENT!W23828</f>
        <v>0</v>
      </c>
      <c r="U960" s="37">
        <f>[1]consoCURRENT!X23828</f>
        <v>0</v>
      </c>
      <c r="V960" s="37">
        <f>[1]consoCURRENT!Y23828</f>
        <v>0</v>
      </c>
      <c r="W960" s="37">
        <f>[1]consoCURRENT!Z23828</f>
        <v>0</v>
      </c>
      <c r="X960" s="37">
        <f>[1]consoCURRENT!AA23828</f>
        <v>0</v>
      </c>
      <c r="Y960" s="37">
        <f>[1]consoCURRENT!AB23828</f>
        <v>0</v>
      </c>
      <c r="Z960" s="37">
        <f t="shared" si="730"/>
        <v>0</v>
      </c>
      <c r="AA960" s="37">
        <f t="shared" si="731"/>
        <v>0</v>
      </c>
      <c r="AB960" s="42"/>
      <c r="AC960" s="38"/>
    </row>
    <row r="961" spans="1:29" s="39" customFormat="1" ht="18" customHeight="1" x14ac:dyDescent="0.3">
      <c r="A961" s="41" t="s">
        <v>39</v>
      </c>
      <c r="B961" s="37">
        <f>[1]consoCURRENT!E23857</f>
        <v>0</v>
      </c>
      <c r="C961" s="37">
        <f>[1]consoCURRENT!F23857</f>
        <v>0</v>
      </c>
      <c r="D961" s="37">
        <f>[1]consoCURRENT!G23857</f>
        <v>0</v>
      </c>
      <c r="E961" s="37">
        <f>[1]consoCURRENT!H23857</f>
        <v>0</v>
      </c>
      <c r="F961" s="37">
        <f>[1]consoCURRENT!I23857</f>
        <v>0</v>
      </c>
      <c r="G961" s="37">
        <f>[1]consoCURRENT!J23857</f>
        <v>0</v>
      </c>
      <c r="H961" s="37">
        <f>[1]consoCURRENT!K23857</f>
        <v>0</v>
      </c>
      <c r="I961" s="37">
        <f>[1]consoCURRENT!L23857</f>
        <v>0</v>
      </c>
      <c r="J961" s="37">
        <f>[1]consoCURRENT!M23857</f>
        <v>0</v>
      </c>
      <c r="K961" s="37">
        <f>[1]consoCURRENT!N23857</f>
        <v>0</v>
      </c>
      <c r="L961" s="37">
        <f>[1]consoCURRENT!O23857</f>
        <v>0</v>
      </c>
      <c r="M961" s="37">
        <f>[1]consoCURRENT!P23857</f>
        <v>0</v>
      </c>
      <c r="N961" s="37">
        <f>[1]consoCURRENT!Q23857</f>
        <v>0</v>
      </c>
      <c r="O961" s="37">
        <f>[1]consoCURRENT!R23857</f>
        <v>0</v>
      </c>
      <c r="P961" s="37">
        <f>[1]consoCURRENT!S23857</f>
        <v>0</v>
      </c>
      <c r="Q961" s="37">
        <f>[1]consoCURRENT!T23857</f>
        <v>0</v>
      </c>
      <c r="R961" s="37">
        <f>[1]consoCURRENT!U23857</f>
        <v>0</v>
      </c>
      <c r="S961" s="37">
        <f>[1]consoCURRENT!V23857</f>
        <v>0</v>
      </c>
      <c r="T961" s="37">
        <f>[1]consoCURRENT!W23857</f>
        <v>0</v>
      </c>
      <c r="U961" s="37">
        <f>[1]consoCURRENT!X23857</f>
        <v>0</v>
      </c>
      <c r="V961" s="37">
        <f>[1]consoCURRENT!Y23857</f>
        <v>0</v>
      </c>
      <c r="W961" s="37">
        <f>[1]consoCURRENT!Z23857</f>
        <v>0</v>
      </c>
      <c r="X961" s="37">
        <f>[1]consoCURRENT!AA23857</f>
        <v>0</v>
      </c>
      <c r="Y961" s="37">
        <f>[1]consoCURRENT!AB23857</f>
        <v>0</v>
      </c>
      <c r="Z961" s="37">
        <f t="shared" si="730"/>
        <v>0</v>
      </c>
      <c r="AA961" s="37">
        <f t="shared" si="731"/>
        <v>0</v>
      </c>
      <c r="AB961" s="42"/>
      <c r="AC961" s="38"/>
    </row>
    <row r="962" spans="1:29" s="39" customFormat="1" ht="18" customHeight="1" x14ac:dyDescent="0.3">
      <c r="A962" s="43" t="s">
        <v>40</v>
      </c>
      <c r="B962" s="44">
        <f>SUM(B958:B961)</f>
        <v>686101000</v>
      </c>
      <c r="C962" s="44">
        <f t="shared" ref="C962:AA962" si="733">SUM(C958:C961)</f>
        <v>0</v>
      </c>
      <c r="D962" s="44">
        <f t="shared" si="733"/>
        <v>0</v>
      </c>
      <c r="E962" s="44">
        <f t="shared" si="733"/>
        <v>145500960.85000002</v>
      </c>
      <c r="F962" s="44">
        <f t="shared" si="733"/>
        <v>255133083.44</v>
      </c>
      <c r="G962" s="44">
        <f t="shared" si="733"/>
        <v>215842634.05000001</v>
      </c>
      <c r="H962" s="44">
        <f t="shared" si="733"/>
        <v>69363145.000000015</v>
      </c>
      <c r="I962" s="44">
        <f t="shared" si="733"/>
        <v>0</v>
      </c>
      <c r="J962" s="44">
        <f t="shared" si="733"/>
        <v>0</v>
      </c>
      <c r="K962" s="44">
        <f t="shared" si="733"/>
        <v>0</v>
      </c>
      <c r="L962" s="44">
        <f t="shared" si="733"/>
        <v>0</v>
      </c>
      <c r="M962" s="44">
        <f t="shared" si="733"/>
        <v>0</v>
      </c>
      <c r="N962" s="44">
        <f t="shared" si="733"/>
        <v>10431264.459999999</v>
      </c>
      <c r="O962" s="44">
        <f t="shared" si="733"/>
        <v>37150905.410000004</v>
      </c>
      <c r="P962" s="44">
        <f t="shared" si="733"/>
        <v>97918790.980000004</v>
      </c>
      <c r="Q962" s="44">
        <f t="shared" si="733"/>
        <v>53604408.539999999</v>
      </c>
      <c r="R962" s="44">
        <f t="shared" si="733"/>
        <v>82089672.030000001</v>
      </c>
      <c r="S962" s="44">
        <f t="shared" si="733"/>
        <v>119439002.87</v>
      </c>
      <c r="T962" s="44">
        <f t="shared" si="733"/>
        <v>85455240.150000006</v>
      </c>
      <c r="U962" s="44">
        <f t="shared" si="733"/>
        <v>138349454.28</v>
      </c>
      <c r="V962" s="44">
        <f t="shared" si="733"/>
        <v>-7962060.3799999999</v>
      </c>
      <c r="W962" s="44">
        <f t="shared" si="733"/>
        <v>66660359.859999999</v>
      </c>
      <c r="X962" s="44">
        <f t="shared" si="733"/>
        <v>-165042.62</v>
      </c>
      <c r="Y962" s="44">
        <f t="shared" si="733"/>
        <v>2867827.76</v>
      </c>
      <c r="Z962" s="44">
        <f t="shared" si="733"/>
        <v>685839823.34000003</v>
      </c>
      <c r="AA962" s="44">
        <f t="shared" si="733"/>
        <v>261176.65999996662</v>
      </c>
      <c r="AB962" s="45">
        <f t="shared" si="732"/>
        <v>0.99961933205169506</v>
      </c>
      <c r="AC962" s="38"/>
    </row>
    <row r="963" spans="1:29" s="39" customFormat="1" ht="18" customHeight="1" x14ac:dyDescent="0.3">
      <c r="A963" s="46" t="s">
        <v>41</v>
      </c>
      <c r="B963" s="37">
        <f>[1]consoCURRENT!E23861</f>
        <v>0</v>
      </c>
      <c r="C963" s="37">
        <f>[1]consoCURRENT!F23861</f>
        <v>0</v>
      </c>
      <c r="D963" s="37">
        <f>[1]consoCURRENT!G23861</f>
        <v>0</v>
      </c>
      <c r="E963" s="37">
        <f>[1]consoCURRENT!H23861</f>
        <v>0</v>
      </c>
      <c r="F963" s="37">
        <f>[1]consoCURRENT!I23861</f>
        <v>0</v>
      </c>
      <c r="G963" s="37">
        <f>[1]consoCURRENT!J23861</f>
        <v>0</v>
      </c>
      <c r="H963" s="37">
        <f>[1]consoCURRENT!K23861</f>
        <v>0</v>
      </c>
      <c r="I963" s="37">
        <f>[1]consoCURRENT!L23861</f>
        <v>0</v>
      </c>
      <c r="J963" s="37">
        <f>[1]consoCURRENT!M23861</f>
        <v>0</v>
      </c>
      <c r="K963" s="37">
        <f>[1]consoCURRENT!N23861</f>
        <v>0</v>
      </c>
      <c r="L963" s="37">
        <f>[1]consoCURRENT!O23861</f>
        <v>0</v>
      </c>
      <c r="M963" s="37">
        <f>[1]consoCURRENT!P23861</f>
        <v>0</v>
      </c>
      <c r="N963" s="37">
        <f>[1]consoCURRENT!Q23861</f>
        <v>0</v>
      </c>
      <c r="O963" s="37">
        <f>[1]consoCURRENT!R23861</f>
        <v>0</v>
      </c>
      <c r="P963" s="37">
        <f>[1]consoCURRENT!S23861</f>
        <v>0</v>
      </c>
      <c r="Q963" s="37">
        <f>[1]consoCURRENT!T23861</f>
        <v>0</v>
      </c>
      <c r="R963" s="37">
        <f>[1]consoCURRENT!U23861</f>
        <v>0</v>
      </c>
      <c r="S963" s="37">
        <f>[1]consoCURRENT!V23861</f>
        <v>0</v>
      </c>
      <c r="T963" s="37">
        <f>[1]consoCURRENT!W23861</f>
        <v>0</v>
      </c>
      <c r="U963" s="37">
        <f>[1]consoCURRENT!X23861</f>
        <v>0</v>
      </c>
      <c r="V963" s="37">
        <f>[1]consoCURRENT!Y23861</f>
        <v>0</v>
      </c>
      <c r="W963" s="37">
        <f>[1]consoCURRENT!Z23861</f>
        <v>0</v>
      </c>
      <c r="X963" s="37">
        <f>[1]consoCURRENT!AA23861</f>
        <v>0</v>
      </c>
      <c r="Y963" s="37">
        <f>[1]consoCURRENT!AB23861</f>
        <v>0</v>
      </c>
      <c r="Z963" s="37">
        <f t="shared" ref="Z963" si="734">SUM(M963:Y963)</f>
        <v>0</v>
      </c>
      <c r="AA963" s="37">
        <f t="shared" ref="AA963" si="735">B963-Z963</f>
        <v>0</v>
      </c>
      <c r="AB963" s="42"/>
      <c r="AC963" s="38"/>
    </row>
    <row r="964" spans="1:29" s="39" customFormat="1" ht="18" customHeight="1" x14ac:dyDescent="0.3">
      <c r="A964" s="43" t="s">
        <v>42</v>
      </c>
      <c r="B964" s="44">
        <f>B963+B962</f>
        <v>686101000</v>
      </c>
      <c r="C964" s="44">
        <f t="shared" ref="C964:AA964" si="736">C963+C962</f>
        <v>0</v>
      </c>
      <c r="D964" s="44">
        <f t="shared" si="736"/>
        <v>0</v>
      </c>
      <c r="E964" s="44">
        <f t="shared" si="736"/>
        <v>145500960.85000002</v>
      </c>
      <c r="F964" s="44">
        <f t="shared" si="736"/>
        <v>255133083.44</v>
      </c>
      <c r="G964" s="44">
        <f t="shared" si="736"/>
        <v>215842634.05000001</v>
      </c>
      <c r="H964" s="44">
        <f t="shared" si="736"/>
        <v>69363145.000000015</v>
      </c>
      <c r="I964" s="44">
        <f t="shared" si="736"/>
        <v>0</v>
      </c>
      <c r="J964" s="44">
        <f t="shared" si="736"/>
        <v>0</v>
      </c>
      <c r="K964" s="44">
        <f t="shared" si="736"/>
        <v>0</v>
      </c>
      <c r="L964" s="44">
        <f t="shared" si="736"/>
        <v>0</v>
      </c>
      <c r="M964" s="44">
        <f t="shared" si="736"/>
        <v>0</v>
      </c>
      <c r="N964" s="44">
        <f t="shared" si="736"/>
        <v>10431264.459999999</v>
      </c>
      <c r="O964" s="44">
        <f t="shared" si="736"/>
        <v>37150905.410000004</v>
      </c>
      <c r="P964" s="44">
        <f t="shared" si="736"/>
        <v>97918790.980000004</v>
      </c>
      <c r="Q964" s="44">
        <f t="shared" si="736"/>
        <v>53604408.539999999</v>
      </c>
      <c r="R964" s="44">
        <f t="shared" si="736"/>
        <v>82089672.030000001</v>
      </c>
      <c r="S964" s="44">
        <f t="shared" si="736"/>
        <v>119439002.87</v>
      </c>
      <c r="T964" s="44">
        <f t="shared" si="736"/>
        <v>85455240.150000006</v>
      </c>
      <c r="U964" s="44">
        <f t="shared" si="736"/>
        <v>138349454.28</v>
      </c>
      <c r="V964" s="44">
        <f t="shared" si="736"/>
        <v>-7962060.3799999999</v>
      </c>
      <c r="W964" s="44">
        <f t="shared" si="736"/>
        <v>66660359.859999999</v>
      </c>
      <c r="X964" s="44">
        <f t="shared" si="736"/>
        <v>-165042.62</v>
      </c>
      <c r="Y964" s="44">
        <f t="shared" si="736"/>
        <v>2867827.76</v>
      </c>
      <c r="Z964" s="44">
        <f t="shared" si="736"/>
        <v>685839823.34000003</v>
      </c>
      <c r="AA964" s="44">
        <f t="shared" si="736"/>
        <v>261176.65999996662</v>
      </c>
      <c r="AB964" s="45">
        <f t="shared" si="732"/>
        <v>0.99961933205169506</v>
      </c>
      <c r="AC964" s="47"/>
    </row>
    <row r="965" spans="1:29" s="39" customFormat="1" ht="15" customHeight="1" x14ac:dyDescent="0.3">
      <c r="A965" s="36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8"/>
    </row>
    <row r="966" spans="1:29" s="39" customFormat="1" ht="15" customHeight="1" x14ac:dyDescent="0.3">
      <c r="A966" s="36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8"/>
    </row>
    <row r="967" spans="1:29" s="39" customFormat="1" ht="15" customHeight="1" x14ac:dyDescent="0.35">
      <c r="A967" s="40" t="s">
        <v>51</v>
      </c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8"/>
    </row>
    <row r="968" spans="1:29" s="39" customFormat="1" ht="18" customHeight="1" x14ac:dyDescent="0.3">
      <c r="A968" s="41" t="s">
        <v>36</v>
      </c>
      <c r="B968" s="37">
        <f>[1]consoCURRENT!E23921</f>
        <v>1119000</v>
      </c>
      <c r="C968" s="37">
        <f>[1]consoCURRENT!F23921</f>
        <v>0</v>
      </c>
      <c r="D968" s="37">
        <f>[1]consoCURRENT!G23921</f>
        <v>0</v>
      </c>
      <c r="E968" s="37">
        <f>[1]consoCURRENT!H23921</f>
        <v>248777.58000000002</v>
      </c>
      <c r="F968" s="37">
        <f>[1]consoCURRENT!I23921</f>
        <v>296480.57999999996</v>
      </c>
      <c r="G968" s="37">
        <f>[1]consoCURRENT!J23921</f>
        <v>233777.58000000002</v>
      </c>
      <c r="H968" s="37">
        <f>[1]consoCURRENT!K23921</f>
        <v>326777.58000000007</v>
      </c>
      <c r="I968" s="37">
        <f>[1]consoCURRENT!L23921</f>
        <v>0</v>
      </c>
      <c r="J968" s="37">
        <f>[1]consoCURRENT!M23921</f>
        <v>0</v>
      </c>
      <c r="K968" s="37">
        <f>[1]consoCURRENT!N23921</f>
        <v>0</v>
      </c>
      <c r="L968" s="37">
        <f>[1]consoCURRENT!O23921</f>
        <v>0</v>
      </c>
      <c r="M968" s="37">
        <f>[1]consoCURRENT!P23921</f>
        <v>0</v>
      </c>
      <c r="N968" s="37">
        <f>[1]consoCURRENT!Q23921</f>
        <v>0</v>
      </c>
      <c r="O968" s="37">
        <f>[1]consoCURRENT!R23921</f>
        <v>155851.72</v>
      </c>
      <c r="P968" s="37">
        <f>[1]consoCURRENT!S23921</f>
        <v>92925.86</v>
      </c>
      <c r="Q968" s="37">
        <f>[1]consoCURRENT!T23921</f>
        <v>77925.86</v>
      </c>
      <c r="R968" s="37">
        <f>[1]consoCURRENT!U23921</f>
        <v>140928.85999999999</v>
      </c>
      <c r="S968" s="37">
        <f>[1]consoCURRENT!V23921</f>
        <v>77625.86</v>
      </c>
      <c r="T968" s="37">
        <f>[1]consoCURRENT!W23921</f>
        <v>77925.86</v>
      </c>
      <c r="U968" s="37">
        <f>[1]consoCURRENT!X23921</f>
        <v>77925.86</v>
      </c>
      <c r="V968" s="37">
        <f>[1]consoCURRENT!Y23921</f>
        <v>77925.86</v>
      </c>
      <c r="W968" s="37">
        <f>[1]consoCURRENT!Z23921</f>
        <v>77925.86</v>
      </c>
      <c r="X968" s="37">
        <f>[1]consoCURRENT!AA23921</f>
        <v>155925.85999999999</v>
      </c>
      <c r="Y968" s="37">
        <f>[1]consoCURRENT!AB23921</f>
        <v>92925.860000000102</v>
      </c>
      <c r="Z968" s="37">
        <f>SUM(M968:Y968)</f>
        <v>1105813.32</v>
      </c>
      <c r="AA968" s="37">
        <f>B968-Z968</f>
        <v>13186.679999999935</v>
      </c>
      <c r="AB968" s="42">
        <f>Z968/B968</f>
        <v>0.98821565683646118</v>
      </c>
      <c r="AC968" s="38"/>
    </row>
    <row r="969" spans="1:29" s="39" customFormat="1" ht="18" customHeight="1" x14ac:dyDescent="0.3">
      <c r="A969" s="41" t="s">
        <v>37</v>
      </c>
      <c r="B969" s="37">
        <f>[1]consoCURRENT!E24033</f>
        <v>1030556000</v>
      </c>
      <c r="C969" s="37">
        <f>[1]consoCURRENT!F24033</f>
        <v>0</v>
      </c>
      <c r="D969" s="37">
        <f>[1]consoCURRENT!G24033</f>
        <v>0</v>
      </c>
      <c r="E969" s="37">
        <f>[1]consoCURRENT!H24033</f>
        <v>247005067.85000002</v>
      </c>
      <c r="F969" s="37">
        <f>[1]consoCURRENT!I24033</f>
        <v>485606695.83000004</v>
      </c>
      <c r="G969" s="37">
        <f>[1]consoCURRENT!J24033</f>
        <v>296439743.44</v>
      </c>
      <c r="H969" s="37">
        <f>[1]consoCURRENT!K24033</f>
        <v>919471.63000000012</v>
      </c>
      <c r="I969" s="37">
        <f>[1]consoCURRENT!L24033</f>
        <v>0</v>
      </c>
      <c r="J969" s="37">
        <f>[1]consoCURRENT!M24033</f>
        <v>0</v>
      </c>
      <c r="K969" s="37">
        <f>[1]consoCURRENT!N24033</f>
        <v>0</v>
      </c>
      <c r="L969" s="37">
        <f>[1]consoCURRENT!O24033</f>
        <v>0</v>
      </c>
      <c r="M969" s="37">
        <f>[1]consoCURRENT!P24033</f>
        <v>0</v>
      </c>
      <c r="N969" s="37">
        <f>[1]consoCURRENT!Q24033</f>
        <v>10852</v>
      </c>
      <c r="O969" s="37">
        <f>[1]consoCURRENT!R24033</f>
        <v>142579087.34</v>
      </c>
      <c r="P969" s="37">
        <f>[1]consoCURRENT!S24033</f>
        <v>104415128.51000001</v>
      </c>
      <c r="Q969" s="37">
        <f>[1]consoCURRENT!T24033</f>
        <v>171050996.16999999</v>
      </c>
      <c r="R969" s="37">
        <f>[1]consoCURRENT!U24033</f>
        <v>158520489.65000001</v>
      </c>
      <c r="S969" s="37">
        <f>[1]consoCURRENT!V24033</f>
        <v>156035210.00999999</v>
      </c>
      <c r="T969" s="37">
        <f>[1]consoCURRENT!W24033</f>
        <v>58124643.969999999</v>
      </c>
      <c r="U969" s="37">
        <f>[1]consoCURRENT!X24033</f>
        <v>215807328.22</v>
      </c>
      <c r="V969" s="37">
        <f>[1]consoCURRENT!Y24033</f>
        <v>22507771.25</v>
      </c>
      <c r="W969" s="37">
        <f>[1]consoCURRENT!Z24033</f>
        <v>239823.37</v>
      </c>
      <c r="X969" s="37">
        <f>[1]consoCURRENT!AA24033</f>
        <v>362308.2</v>
      </c>
      <c r="Y969" s="37">
        <f>[1]consoCURRENT!AB24033</f>
        <v>317340.06000000023</v>
      </c>
      <c r="Z969" s="37">
        <f t="shared" ref="Z969:Z971" si="737">SUM(M969:Y969)</f>
        <v>1029970978.75</v>
      </c>
      <c r="AA969" s="37">
        <f t="shared" ref="AA969:AA971" si="738">B969-Z969</f>
        <v>585021.25</v>
      </c>
      <c r="AB969" s="42">
        <f t="shared" ref="AB969:AB974" si="739">Z969/B969</f>
        <v>0.99943232463835052</v>
      </c>
      <c r="AC969" s="38"/>
    </row>
    <row r="970" spans="1:29" s="39" customFormat="1" ht="18" customHeight="1" x14ac:dyDescent="0.3">
      <c r="A970" s="41" t="s">
        <v>38</v>
      </c>
      <c r="B970" s="37">
        <f>[1]consoCURRENT!E24039</f>
        <v>0</v>
      </c>
      <c r="C970" s="37">
        <f>[1]consoCURRENT!F24039</f>
        <v>0</v>
      </c>
      <c r="D970" s="37">
        <f>[1]consoCURRENT!G24039</f>
        <v>0</v>
      </c>
      <c r="E970" s="37">
        <f>[1]consoCURRENT!H24039</f>
        <v>0</v>
      </c>
      <c r="F970" s="37">
        <f>[1]consoCURRENT!I24039</f>
        <v>0</v>
      </c>
      <c r="G970" s="37">
        <f>[1]consoCURRENT!J24039</f>
        <v>0</v>
      </c>
      <c r="H970" s="37">
        <f>[1]consoCURRENT!K24039</f>
        <v>0</v>
      </c>
      <c r="I970" s="37">
        <f>[1]consoCURRENT!L24039</f>
        <v>0</v>
      </c>
      <c r="J970" s="37">
        <f>[1]consoCURRENT!M24039</f>
        <v>0</v>
      </c>
      <c r="K970" s="37">
        <f>[1]consoCURRENT!N24039</f>
        <v>0</v>
      </c>
      <c r="L970" s="37">
        <f>[1]consoCURRENT!O24039</f>
        <v>0</v>
      </c>
      <c r="M970" s="37">
        <f>[1]consoCURRENT!P24039</f>
        <v>0</v>
      </c>
      <c r="N970" s="37">
        <f>[1]consoCURRENT!Q24039</f>
        <v>0</v>
      </c>
      <c r="O970" s="37">
        <f>[1]consoCURRENT!R24039</f>
        <v>0</v>
      </c>
      <c r="P970" s="37">
        <f>[1]consoCURRENT!S24039</f>
        <v>0</v>
      </c>
      <c r="Q970" s="37">
        <f>[1]consoCURRENT!T24039</f>
        <v>0</v>
      </c>
      <c r="R970" s="37">
        <f>[1]consoCURRENT!U24039</f>
        <v>0</v>
      </c>
      <c r="S970" s="37">
        <f>[1]consoCURRENT!V24039</f>
        <v>0</v>
      </c>
      <c r="T970" s="37">
        <f>[1]consoCURRENT!W24039</f>
        <v>0</v>
      </c>
      <c r="U970" s="37">
        <f>[1]consoCURRENT!X24039</f>
        <v>0</v>
      </c>
      <c r="V970" s="37">
        <f>[1]consoCURRENT!Y24039</f>
        <v>0</v>
      </c>
      <c r="W970" s="37">
        <f>[1]consoCURRENT!Z24039</f>
        <v>0</v>
      </c>
      <c r="X970" s="37">
        <f>[1]consoCURRENT!AA24039</f>
        <v>0</v>
      </c>
      <c r="Y970" s="37">
        <f>[1]consoCURRENT!AB24039</f>
        <v>0</v>
      </c>
      <c r="Z970" s="37">
        <f t="shared" si="737"/>
        <v>0</v>
      </c>
      <c r="AA970" s="37">
        <f t="shared" si="738"/>
        <v>0</v>
      </c>
      <c r="AB970" s="42"/>
      <c r="AC970" s="38"/>
    </row>
    <row r="971" spans="1:29" s="39" customFormat="1" ht="18" customHeight="1" x14ac:dyDescent="0.3">
      <c r="A971" s="41" t="s">
        <v>39</v>
      </c>
      <c r="B971" s="37">
        <f>[1]consoCURRENT!E24068</f>
        <v>0</v>
      </c>
      <c r="C971" s="37">
        <f>[1]consoCURRENT!F24068</f>
        <v>0</v>
      </c>
      <c r="D971" s="37">
        <f>[1]consoCURRENT!G24068</f>
        <v>0</v>
      </c>
      <c r="E971" s="37">
        <f>[1]consoCURRENT!H24068</f>
        <v>0</v>
      </c>
      <c r="F971" s="37">
        <f>[1]consoCURRENT!I24068</f>
        <v>0</v>
      </c>
      <c r="G971" s="37">
        <f>[1]consoCURRENT!J24068</f>
        <v>0</v>
      </c>
      <c r="H971" s="37">
        <f>[1]consoCURRENT!K24068</f>
        <v>0</v>
      </c>
      <c r="I971" s="37">
        <f>[1]consoCURRENT!L24068</f>
        <v>0</v>
      </c>
      <c r="J971" s="37">
        <f>[1]consoCURRENT!M24068</f>
        <v>0</v>
      </c>
      <c r="K971" s="37">
        <f>[1]consoCURRENT!N24068</f>
        <v>0</v>
      </c>
      <c r="L971" s="37">
        <f>[1]consoCURRENT!O24068</f>
        <v>0</v>
      </c>
      <c r="M971" s="37">
        <f>[1]consoCURRENT!P24068</f>
        <v>0</v>
      </c>
      <c r="N971" s="37">
        <f>[1]consoCURRENT!Q24068</f>
        <v>0</v>
      </c>
      <c r="O971" s="37">
        <f>[1]consoCURRENT!R24068</f>
        <v>0</v>
      </c>
      <c r="P971" s="37">
        <f>[1]consoCURRENT!S24068</f>
        <v>0</v>
      </c>
      <c r="Q971" s="37">
        <f>[1]consoCURRENT!T24068</f>
        <v>0</v>
      </c>
      <c r="R971" s="37">
        <f>[1]consoCURRENT!U24068</f>
        <v>0</v>
      </c>
      <c r="S971" s="37">
        <f>[1]consoCURRENT!V24068</f>
        <v>0</v>
      </c>
      <c r="T971" s="37">
        <f>[1]consoCURRENT!W24068</f>
        <v>0</v>
      </c>
      <c r="U971" s="37">
        <f>[1]consoCURRENT!X24068</f>
        <v>0</v>
      </c>
      <c r="V971" s="37">
        <f>[1]consoCURRENT!Y24068</f>
        <v>0</v>
      </c>
      <c r="W971" s="37">
        <f>[1]consoCURRENT!Z24068</f>
        <v>0</v>
      </c>
      <c r="X971" s="37">
        <f>[1]consoCURRENT!AA24068</f>
        <v>0</v>
      </c>
      <c r="Y971" s="37">
        <f>[1]consoCURRENT!AB24068</f>
        <v>0</v>
      </c>
      <c r="Z971" s="37">
        <f t="shared" si="737"/>
        <v>0</v>
      </c>
      <c r="AA971" s="37">
        <f t="shared" si="738"/>
        <v>0</v>
      </c>
      <c r="AB971" s="42"/>
      <c r="AC971" s="38"/>
    </row>
    <row r="972" spans="1:29" s="39" customFormat="1" ht="18" customHeight="1" x14ac:dyDescent="0.3">
      <c r="A972" s="43" t="s">
        <v>40</v>
      </c>
      <c r="B972" s="44">
        <f>SUM(B968:B971)</f>
        <v>1031675000</v>
      </c>
      <c r="C972" s="44">
        <f t="shared" ref="C972:AA972" si="740">SUM(C968:C971)</f>
        <v>0</v>
      </c>
      <c r="D972" s="44">
        <f t="shared" si="740"/>
        <v>0</v>
      </c>
      <c r="E972" s="44">
        <f t="shared" si="740"/>
        <v>247253845.43000004</v>
      </c>
      <c r="F972" s="44">
        <f t="shared" si="740"/>
        <v>485903176.41000003</v>
      </c>
      <c r="G972" s="44">
        <f t="shared" si="740"/>
        <v>296673521.01999998</v>
      </c>
      <c r="H972" s="44">
        <f t="shared" si="740"/>
        <v>1246249.2100000002</v>
      </c>
      <c r="I972" s="44">
        <f t="shared" si="740"/>
        <v>0</v>
      </c>
      <c r="J972" s="44">
        <f t="shared" si="740"/>
        <v>0</v>
      </c>
      <c r="K972" s="44">
        <f t="shared" si="740"/>
        <v>0</v>
      </c>
      <c r="L972" s="44">
        <f t="shared" si="740"/>
        <v>0</v>
      </c>
      <c r="M972" s="44">
        <f t="shared" si="740"/>
        <v>0</v>
      </c>
      <c r="N972" s="44">
        <f t="shared" si="740"/>
        <v>10852</v>
      </c>
      <c r="O972" s="44">
        <f t="shared" si="740"/>
        <v>142734939.06</v>
      </c>
      <c r="P972" s="44">
        <f t="shared" si="740"/>
        <v>104508054.37</v>
      </c>
      <c r="Q972" s="44">
        <f t="shared" si="740"/>
        <v>171128922.03</v>
      </c>
      <c r="R972" s="44">
        <f t="shared" si="740"/>
        <v>158661418.51000002</v>
      </c>
      <c r="S972" s="44">
        <f t="shared" si="740"/>
        <v>156112835.87</v>
      </c>
      <c r="T972" s="44">
        <f t="shared" si="740"/>
        <v>58202569.829999998</v>
      </c>
      <c r="U972" s="44">
        <f t="shared" si="740"/>
        <v>215885254.08000001</v>
      </c>
      <c r="V972" s="44">
        <f t="shared" si="740"/>
        <v>22585697.109999999</v>
      </c>
      <c r="W972" s="44">
        <f t="shared" si="740"/>
        <v>317749.23</v>
      </c>
      <c r="X972" s="44">
        <f t="shared" si="740"/>
        <v>518234.06</v>
      </c>
      <c r="Y972" s="44">
        <f t="shared" si="740"/>
        <v>410265.92000000033</v>
      </c>
      <c r="Z972" s="44">
        <f t="shared" si="740"/>
        <v>1031076792.0700001</v>
      </c>
      <c r="AA972" s="44">
        <f t="shared" si="740"/>
        <v>598207.92999999993</v>
      </c>
      <c r="AB972" s="45">
        <f t="shared" si="739"/>
        <v>0.99942015854799238</v>
      </c>
      <c r="AC972" s="38"/>
    </row>
    <row r="973" spans="1:29" s="39" customFormat="1" ht="18" customHeight="1" x14ac:dyDescent="0.3">
      <c r="A973" s="46" t="s">
        <v>41</v>
      </c>
      <c r="B973" s="37">
        <f>[1]consoCURRENT!E24072</f>
        <v>0</v>
      </c>
      <c r="C973" s="37">
        <f>[1]consoCURRENT!F24072</f>
        <v>0</v>
      </c>
      <c r="D973" s="37">
        <f>[1]consoCURRENT!G24072</f>
        <v>0</v>
      </c>
      <c r="E973" s="37">
        <f>[1]consoCURRENT!H24072</f>
        <v>0</v>
      </c>
      <c r="F973" s="37">
        <f>[1]consoCURRENT!I24072</f>
        <v>0</v>
      </c>
      <c r="G973" s="37">
        <f>[1]consoCURRENT!J24072</f>
        <v>0</v>
      </c>
      <c r="H973" s="37">
        <f>[1]consoCURRENT!K24072</f>
        <v>0</v>
      </c>
      <c r="I973" s="37">
        <f>[1]consoCURRENT!L24072</f>
        <v>0</v>
      </c>
      <c r="J973" s="37">
        <f>[1]consoCURRENT!M24072</f>
        <v>0</v>
      </c>
      <c r="K973" s="37">
        <f>[1]consoCURRENT!N24072</f>
        <v>0</v>
      </c>
      <c r="L973" s="37">
        <f>[1]consoCURRENT!O24072</f>
        <v>0</v>
      </c>
      <c r="M973" s="37">
        <f>[1]consoCURRENT!P24072</f>
        <v>0</v>
      </c>
      <c r="N973" s="37">
        <f>[1]consoCURRENT!Q24072</f>
        <v>0</v>
      </c>
      <c r="O973" s="37">
        <f>[1]consoCURRENT!R24072</f>
        <v>0</v>
      </c>
      <c r="P973" s="37">
        <f>[1]consoCURRENT!S24072</f>
        <v>0</v>
      </c>
      <c r="Q973" s="37">
        <f>[1]consoCURRENT!T24072</f>
        <v>0</v>
      </c>
      <c r="R973" s="37">
        <f>[1]consoCURRENT!U24072</f>
        <v>0</v>
      </c>
      <c r="S973" s="37">
        <f>[1]consoCURRENT!V24072</f>
        <v>0</v>
      </c>
      <c r="T973" s="37">
        <f>[1]consoCURRENT!W24072</f>
        <v>0</v>
      </c>
      <c r="U973" s="37">
        <f>[1]consoCURRENT!X24072</f>
        <v>0</v>
      </c>
      <c r="V973" s="37">
        <f>[1]consoCURRENT!Y24072</f>
        <v>0</v>
      </c>
      <c r="W973" s="37">
        <f>[1]consoCURRENT!Z24072</f>
        <v>0</v>
      </c>
      <c r="X973" s="37">
        <f>[1]consoCURRENT!AA24072</f>
        <v>0</v>
      </c>
      <c r="Y973" s="37">
        <f>[1]consoCURRENT!AB24072</f>
        <v>0</v>
      </c>
      <c r="Z973" s="37">
        <f t="shared" ref="Z973" si="741">SUM(M973:Y973)</f>
        <v>0</v>
      </c>
      <c r="AA973" s="37">
        <f t="shared" ref="AA973" si="742">B973-Z973</f>
        <v>0</v>
      </c>
      <c r="AB973" s="42"/>
      <c r="AC973" s="38"/>
    </row>
    <row r="974" spans="1:29" s="39" customFormat="1" ht="18" customHeight="1" x14ac:dyDescent="0.3">
      <c r="A974" s="43" t="s">
        <v>42</v>
      </c>
      <c r="B974" s="44">
        <f>B973+B972</f>
        <v>1031675000</v>
      </c>
      <c r="C974" s="44">
        <f t="shared" ref="C974:AA974" si="743">C973+C972</f>
        <v>0</v>
      </c>
      <c r="D974" s="44">
        <f t="shared" si="743"/>
        <v>0</v>
      </c>
      <c r="E974" s="44">
        <f t="shared" si="743"/>
        <v>247253845.43000004</v>
      </c>
      <c r="F974" s="44">
        <f t="shared" si="743"/>
        <v>485903176.41000003</v>
      </c>
      <c r="G974" s="44">
        <f t="shared" si="743"/>
        <v>296673521.01999998</v>
      </c>
      <c r="H974" s="44">
        <f t="shared" si="743"/>
        <v>1246249.2100000002</v>
      </c>
      <c r="I974" s="44">
        <f t="shared" si="743"/>
        <v>0</v>
      </c>
      <c r="J974" s="44">
        <f t="shared" si="743"/>
        <v>0</v>
      </c>
      <c r="K974" s="44">
        <f t="shared" si="743"/>
        <v>0</v>
      </c>
      <c r="L974" s="44">
        <f t="shared" si="743"/>
        <v>0</v>
      </c>
      <c r="M974" s="44">
        <f t="shared" si="743"/>
        <v>0</v>
      </c>
      <c r="N974" s="44">
        <f t="shared" si="743"/>
        <v>10852</v>
      </c>
      <c r="O974" s="44">
        <f t="shared" si="743"/>
        <v>142734939.06</v>
      </c>
      <c r="P974" s="44">
        <f t="shared" si="743"/>
        <v>104508054.37</v>
      </c>
      <c r="Q974" s="44">
        <f t="shared" si="743"/>
        <v>171128922.03</v>
      </c>
      <c r="R974" s="44">
        <f t="shared" si="743"/>
        <v>158661418.51000002</v>
      </c>
      <c r="S974" s="44">
        <f t="shared" si="743"/>
        <v>156112835.87</v>
      </c>
      <c r="T974" s="44">
        <f t="shared" si="743"/>
        <v>58202569.829999998</v>
      </c>
      <c r="U974" s="44">
        <f t="shared" si="743"/>
        <v>215885254.08000001</v>
      </c>
      <c r="V974" s="44">
        <f t="shared" si="743"/>
        <v>22585697.109999999</v>
      </c>
      <c r="W974" s="44">
        <f t="shared" si="743"/>
        <v>317749.23</v>
      </c>
      <c r="X974" s="44">
        <f t="shared" si="743"/>
        <v>518234.06</v>
      </c>
      <c r="Y974" s="44">
        <f t="shared" si="743"/>
        <v>410265.92000000033</v>
      </c>
      <c r="Z974" s="44">
        <f t="shared" si="743"/>
        <v>1031076792.0700001</v>
      </c>
      <c r="AA974" s="44">
        <f t="shared" si="743"/>
        <v>598207.92999999993</v>
      </c>
      <c r="AB974" s="45">
        <f t="shared" si="739"/>
        <v>0.99942015854799238</v>
      </c>
      <c r="AC974" s="47"/>
    </row>
    <row r="975" spans="1:29" s="39" customFormat="1" ht="15" customHeight="1" x14ac:dyDescent="0.3">
      <c r="A975" s="36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8"/>
    </row>
    <row r="976" spans="1:29" s="39" customFormat="1" ht="15" customHeight="1" x14ac:dyDescent="0.3">
      <c r="A976" s="36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8"/>
    </row>
    <row r="977" spans="1:29" s="39" customFormat="1" ht="15" customHeight="1" x14ac:dyDescent="0.35">
      <c r="A977" s="40" t="s">
        <v>52</v>
      </c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8"/>
    </row>
    <row r="978" spans="1:29" s="39" customFormat="1" ht="18" customHeight="1" x14ac:dyDescent="0.3">
      <c r="A978" s="41" t="s">
        <v>36</v>
      </c>
      <c r="B978" s="37">
        <f>[1]consoCURRENT!E24132</f>
        <v>1119000</v>
      </c>
      <c r="C978" s="37">
        <f>[1]consoCURRENT!F24132</f>
        <v>0</v>
      </c>
      <c r="D978" s="37">
        <f>[1]consoCURRENT!G24132</f>
        <v>0</v>
      </c>
      <c r="E978" s="37">
        <f>[1]consoCURRENT!H24132</f>
        <v>248765.08</v>
      </c>
      <c r="F978" s="37">
        <f>[1]consoCURRENT!I24132</f>
        <v>296780.57999999996</v>
      </c>
      <c r="G978" s="37">
        <f>[1]consoCURRENT!J24132</f>
        <v>234497.58000000002</v>
      </c>
      <c r="H978" s="37">
        <f>[1]consoCURRENT!K24132</f>
        <v>338956.75999999995</v>
      </c>
      <c r="I978" s="37">
        <f>[1]consoCURRENT!L24132</f>
        <v>0</v>
      </c>
      <c r="J978" s="37">
        <f>[1]consoCURRENT!M24132</f>
        <v>0</v>
      </c>
      <c r="K978" s="37">
        <f>[1]consoCURRENT!N24132</f>
        <v>0</v>
      </c>
      <c r="L978" s="37">
        <f>[1]consoCURRENT!O24132</f>
        <v>0</v>
      </c>
      <c r="M978" s="37">
        <f>[1]consoCURRENT!P24132</f>
        <v>0</v>
      </c>
      <c r="N978" s="37">
        <f>[1]consoCURRENT!Q24132</f>
        <v>77629.440000000002</v>
      </c>
      <c r="O978" s="37">
        <f>[1]consoCURRENT!R24132</f>
        <v>77925.86</v>
      </c>
      <c r="P978" s="37">
        <f>[1]consoCURRENT!S24132</f>
        <v>93209.78</v>
      </c>
      <c r="Q978" s="37">
        <f>[1]consoCURRENT!T24132</f>
        <v>77925.86</v>
      </c>
      <c r="R978" s="37">
        <f>[1]consoCURRENT!U24132</f>
        <v>140928.85999999999</v>
      </c>
      <c r="S978" s="37">
        <f>[1]consoCURRENT!V24132</f>
        <v>77925.86</v>
      </c>
      <c r="T978" s="37">
        <f>[1]consoCURRENT!W24132</f>
        <v>78645.86</v>
      </c>
      <c r="U978" s="37">
        <f>[1]consoCURRENT!X24132</f>
        <v>77925.86</v>
      </c>
      <c r="V978" s="37">
        <f>[1]consoCURRENT!Y24132</f>
        <v>77925.86</v>
      </c>
      <c r="W978" s="37">
        <f>[1]consoCURRENT!Z24132</f>
        <v>77925.86</v>
      </c>
      <c r="X978" s="37">
        <f>[1]consoCURRENT!AA24132</f>
        <v>170928.86</v>
      </c>
      <c r="Y978" s="37">
        <f>[1]consoCURRENT!AB24132</f>
        <v>90102.04</v>
      </c>
      <c r="Z978" s="37">
        <f>SUM(M978:Y978)</f>
        <v>1119000</v>
      </c>
      <c r="AA978" s="37">
        <f>B978-Z978</f>
        <v>0</v>
      </c>
      <c r="AB978" s="42">
        <f>Z978/B978</f>
        <v>1</v>
      </c>
      <c r="AC978" s="38"/>
    </row>
    <row r="979" spans="1:29" s="39" customFormat="1" ht="18" customHeight="1" x14ac:dyDescent="0.3">
      <c r="A979" s="41" t="s">
        <v>37</v>
      </c>
      <c r="B979" s="37">
        <f>[1]consoCURRENT!E24244</f>
        <v>2159062000</v>
      </c>
      <c r="C979" s="37">
        <f>[1]consoCURRENT!F24244</f>
        <v>0</v>
      </c>
      <c r="D979" s="37">
        <f>[1]consoCURRENT!G24244</f>
        <v>0</v>
      </c>
      <c r="E979" s="37">
        <f>[1]consoCURRENT!H24244</f>
        <v>482979342.08999997</v>
      </c>
      <c r="F979" s="37">
        <f>[1]consoCURRENT!I24244</f>
        <v>670428065.32999992</v>
      </c>
      <c r="G979" s="37">
        <f>[1]consoCURRENT!J24244</f>
        <v>701082813.44000006</v>
      </c>
      <c r="H979" s="37">
        <f>[1]consoCURRENT!K24244</f>
        <v>304217366.16000003</v>
      </c>
      <c r="I979" s="37">
        <f>[1]consoCURRENT!L24244</f>
        <v>0</v>
      </c>
      <c r="J979" s="37">
        <f>[1]consoCURRENT!M24244</f>
        <v>0</v>
      </c>
      <c r="K979" s="37">
        <f>[1]consoCURRENT!N24244</f>
        <v>0</v>
      </c>
      <c r="L979" s="37">
        <f>[1]consoCURRENT!O24244</f>
        <v>0</v>
      </c>
      <c r="M979" s="37">
        <f>[1]consoCURRENT!P24244</f>
        <v>0</v>
      </c>
      <c r="N979" s="37">
        <f>[1]consoCURRENT!Q24244</f>
        <v>124487404.98999999</v>
      </c>
      <c r="O979" s="37">
        <f>[1]consoCURRENT!R24244</f>
        <v>138561330.65000001</v>
      </c>
      <c r="P979" s="37">
        <f>[1]consoCURRENT!S24244</f>
        <v>219930606.44999999</v>
      </c>
      <c r="Q979" s="37">
        <f>[1]consoCURRENT!T24244</f>
        <v>39440931.889999993</v>
      </c>
      <c r="R979" s="37">
        <f>[1]consoCURRENT!U24244</f>
        <v>398874149.54000002</v>
      </c>
      <c r="S979" s="37">
        <f>[1]consoCURRENT!V24244</f>
        <v>232112983.90000001</v>
      </c>
      <c r="T979" s="37">
        <f>[1]consoCURRENT!W24244</f>
        <v>300080826.44</v>
      </c>
      <c r="U979" s="37">
        <f>[1]consoCURRENT!X24244</f>
        <v>79430499.200000003</v>
      </c>
      <c r="V979" s="37">
        <f>[1]consoCURRENT!Y24244</f>
        <v>321571487.80000001</v>
      </c>
      <c r="W979" s="37">
        <f>[1]consoCURRENT!Z24244</f>
        <v>176136044.07999998</v>
      </c>
      <c r="X979" s="37">
        <f>[1]consoCURRENT!AA24244</f>
        <v>122155753.64999999</v>
      </c>
      <c r="Y979" s="37">
        <f>[1]consoCURRENT!AB24244</f>
        <v>5925568.4300000006</v>
      </c>
      <c r="Z979" s="37">
        <f t="shared" ref="Z979:Z981" si="744">SUM(M979:Y979)</f>
        <v>2158707587.02</v>
      </c>
      <c r="AA979" s="37">
        <f t="shared" ref="AA979:AA981" si="745">B979-Z979</f>
        <v>354412.98000001907</v>
      </c>
      <c r="AB979" s="42">
        <f t="shared" ref="AB979:AB984" si="746">Z979/B979</f>
        <v>0.99983584863241537</v>
      </c>
      <c r="AC979" s="38"/>
    </row>
    <row r="980" spans="1:29" s="39" customFormat="1" ht="18" customHeight="1" x14ac:dyDescent="0.3">
      <c r="A980" s="41" t="s">
        <v>38</v>
      </c>
      <c r="B980" s="37">
        <f>[1]consoCURRENT!E24250</f>
        <v>0</v>
      </c>
      <c r="C980" s="37">
        <f>[1]consoCURRENT!F24250</f>
        <v>0</v>
      </c>
      <c r="D980" s="37">
        <f>[1]consoCURRENT!G24250</f>
        <v>0</v>
      </c>
      <c r="E980" s="37">
        <f>[1]consoCURRENT!H24250</f>
        <v>0</v>
      </c>
      <c r="F980" s="37">
        <f>[1]consoCURRENT!I24250</f>
        <v>0</v>
      </c>
      <c r="G980" s="37">
        <f>[1]consoCURRENT!J24250</f>
        <v>0</v>
      </c>
      <c r="H980" s="37">
        <f>[1]consoCURRENT!K24250</f>
        <v>0</v>
      </c>
      <c r="I980" s="37">
        <f>[1]consoCURRENT!L24250</f>
        <v>0</v>
      </c>
      <c r="J980" s="37">
        <f>[1]consoCURRENT!M24250</f>
        <v>0</v>
      </c>
      <c r="K980" s="37">
        <f>[1]consoCURRENT!N24250</f>
        <v>0</v>
      </c>
      <c r="L980" s="37">
        <f>[1]consoCURRENT!O24250</f>
        <v>0</v>
      </c>
      <c r="M980" s="37">
        <f>[1]consoCURRENT!P24250</f>
        <v>0</v>
      </c>
      <c r="N980" s="37">
        <f>[1]consoCURRENT!Q24250</f>
        <v>0</v>
      </c>
      <c r="O980" s="37">
        <f>[1]consoCURRENT!R24250</f>
        <v>0</v>
      </c>
      <c r="P980" s="37">
        <f>[1]consoCURRENT!S24250</f>
        <v>0</v>
      </c>
      <c r="Q980" s="37">
        <f>[1]consoCURRENT!T24250</f>
        <v>0</v>
      </c>
      <c r="R980" s="37">
        <f>[1]consoCURRENT!U24250</f>
        <v>0</v>
      </c>
      <c r="S980" s="37">
        <f>[1]consoCURRENT!V24250</f>
        <v>0</v>
      </c>
      <c r="T980" s="37">
        <f>[1]consoCURRENT!W24250</f>
        <v>0</v>
      </c>
      <c r="U980" s="37">
        <f>[1]consoCURRENT!X24250</f>
        <v>0</v>
      </c>
      <c r="V980" s="37">
        <f>[1]consoCURRENT!Y24250</f>
        <v>0</v>
      </c>
      <c r="W980" s="37">
        <f>[1]consoCURRENT!Z24250</f>
        <v>0</v>
      </c>
      <c r="X980" s="37">
        <f>[1]consoCURRENT!AA24250</f>
        <v>0</v>
      </c>
      <c r="Y980" s="37">
        <f>[1]consoCURRENT!AB24250</f>
        <v>0</v>
      </c>
      <c r="Z980" s="37">
        <f t="shared" si="744"/>
        <v>0</v>
      </c>
      <c r="AA980" s="37">
        <f t="shared" si="745"/>
        <v>0</v>
      </c>
      <c r="AB980" s="42"/>
      <c r="AC980" s="38"/>
    </row>
    <row r="981" spans="1:29" s="39" customFormat="1" ht="18" customHeight="1" x14ac:dyDescent="0.3">
      <c r="A981" s="41" t="s">
        <v>39</v>
      </c>
      <c r="B981" s="37">
        <f>[1]consoCURRENT!E24279</f>
        <v>0</v>
      </c>
      <c r="C981" s="37">
        <f>[1]consoCURRENT!F24279</f>
        <v>0</v>
      </c>
      <c r="D981" s="37">
        <f>[1]consoCURRENT!G24279</f>
        <v>0</v>
      </c>
      <c r="E981" s="37">
        <f>[1]consoCURRENT!H24279</f>
        <v>0</v>
      </c>
      <c r="F981" s="37">
        <f>[1]consoCURRENT!I24279</f>
        <v>0</v>
      </c>
      <c r="G981" s="37">
        <f>[1]consoCURRENT!J24279</f>
        <v>0</v>
      </c>
      <c r="H981" s="37">
        <f>[1]consoCURRENT!K24279</f>
        <v>0</v>
      </c>
      <c r="I981" s="37">
        <f>[1]consoCURRENT!L24279</f>
        <v>0</v>
      </c>
      <c r="J981" s="37">
        <f>[1]consoCURRENT!M24279</f>
        <v>0</v>
      </c>
      <c r="K981" s="37">
        <f>[1]consoCURRENT!N24279</f>
        <v>0</v>
      </c>
      <c r="L981" s="37">
        <f>[1]consoCURRENT!O24279</f>
        <v>0</v>
      </c>
      <c r="M981" s="37">
        <f>[1]consoCURRENT!P24279</f>
        <v>0</v>
      </c>
      <c r="N981" s="37">
        <f>[1]consoCURRENT!Q24279</f>
        <v>0</v>
      </c>
      <c r="O981" s="37">
        <f>[1]consoCURRENT!R24279</f>
        <v>0</v>
      </c>
      <c r="P981" s="37">
        <f>[1]consoCURRENT!S24279</f>
        <v>0</v>
      </c>
      <c r="Q981" s="37">
        <f>[1]consoCURRENT!T24279</f>
        <v>0</v>
      </c>
      <c r="R981" s="37">
        <f>[1]consoCURRENT!U24279</f>
        <v>0</v>
      </c>
      <c r="S981" s="37">
        <f>[1]consoCURRENT!V24279</f>
        <v>0</v>
      </c>
      <c r="T981" s="37">
        <f>[1]consoCURRENT!W24279</f>
        <v>0</v>
      </c>
      <c r="U981" s="37">
        <f>[1]consoCURRENT!X24279</f>
        <v>0</v>
      </c>
      <c r="V981" s="37">
        <f>[1]consoCURRENT!Y24279</f>
        <v>0</v>
      </c>
      <c r="W981" s="37">
        <f>[1]consoCURRENT!Z24279</f>
        <v>0</v>
      </c>
      <c r="X981" s="37">
        <f>[1]consoCURRENT!AA24279</f>
        <v>0</v>
      </c>
      <c r="Y981" s="37">
        <f>[1]consoCURRENT!AB24279</f>
        <v>0</v>
      </c>
      <c r="Z981" s="37">
        <f t="shared" si="744"/>
        <v>0</v>
      </c>
      <c r="AA981" s="37">
        <f t="shared" si="745"/>
        <v>0</v>
      </c>
      <c r="AB981" s="42"/>
      <c r="AC981" s="38"/>
    </row>
    <row r="982" spans="1:29" s="39" customFormat="1" ht="18" customHeight="1" x14ac:dyDescent="0.3">
      <c r="A982" s="43" t="s">
        <v>40</v>
      </c>
      <c r="B982" s="44">
        <f>SUM(B978:B981)</f>
        <v>2160181000</v>
      </c>
      <c r="C982" s="44">
        <f t="shared" ref="C982:AA982" si="747">SUM(C978:C981)</f>
        <v>0</v>
      </c>
      <c r="D982" s="44">
        <f t="shared" si="747"/>
        <v>0</v>
      </c>
      <c r="E982" s="44">
        <f t="shared" si="747"/>
        <v>483228107.16999996</v>
      </c>
      <c r="F982" s="44">
        <f t="shared" si="747"/>
        <v>670724845.90999997</v>
      </c>
      <c r="G982" s="44">
        <f t="shared" si="747"/>
        <v>701317311.0200001</v>
      </c>
      <c r="H982" s="44">
        <f t="shared" si="747"/>
        <v>304556322.92000002</v>
      </c>
      <c r="I982" s="44">
        <f t="shared" si="747"/>
        <v>0</v>
      </c>
      <c r="J982" s="44">
        <f t="shared" si="747"/>
        <v>0</v>
      </c>
      <c r="K982" s="44">
        <f t="shared" si="747"/>
        <v>0</v>
      </c>
      <c r="L982" s="44">
        <f t="shared" si="747"/>
        <v>0</v>
      </c>
      <c r="M982" s="44">
        <f t="shared" si="747"/>
        <v>0</v>
      </c>
      <c r="N982" s="44">
        <f t="shared" si="747"/>
        <v>124565034.42999999</v>
      </c>
      <c r="O982" s="44">
        <f t="shared" si="747"/>
        <v>138639256.51000002</v>
      </c>
      <c r="P982" s="44">
        <f t="shared" si="747"/>
        <v>220023816.22999999</v>
      </c>
      <c r="Q982" s="44">
        <f t="shared" si="747"/>
        <v>39518857.749999993</v>
      </c>
      <c r="R982" s="44">
        <f t="shared" si="747"/>
        <v>399015078.40000004</v>
      </c>
      <c r="S982" s="44">
        <f t="shared" si="747"/>
        <v>232190909.76000002</v>
      </c>
      <c r="T982" s="44">
        <f t="shared" si="747"/>
        <v>300159472.30000001</v>
      </c>
      <c r="U982" s="44">
        <f t="shared" si="747"/>
        <v>79508425.060000002</v>
      </c>
      <c r="V982" s="44">
        <f t="shared" si="747"/>
        <v>321649413.66000003</v>
      </c>
      <c r="W982" s="44">
        <f t="shared" si="747"/>
        <v>176213969.94</v>
      </c>
      <c r="X982" s="44">
        <f t="shared" si="747"/>
        <v>122326682.50999999</v>
      </c>
      <c r="Y982" s="44">
        <f t="shared" si="747"/>
        <v>6015670.4700000007</v>
      </c>
      <c r="Z982" s="44">
        <f t="shared" si="747"/>
        <v>2159826587.02</v>
      </c>
      <c r="AA982" s="44">
        <f t="shared" si="747"/>
        <v>354412.98000001907</v>
      </c>
      <c r="AB982" s="45">
        <f t="shared" si="746"/>
        <v>0.99983593366481793</v>
      </c>
      <c r="AC982" s="38"/>
    </row>
    <row r="983" spans="1:29" s="39" customFormat="1" ht="18" customHeight="1" x14ac:dyDescent="0.3">
      <c r="A983" s="46" t="s">
        <v>41</v>
      </c>
      <c r="B983" s="37">
        <f>[1]consoCURRENT!E24283</f>
        <v>0</v>
      </c>
      <c r="C983" s="37">
        <f>[1]consoCURRENT!F24283</f>
        <v>0</v>
      </c>
      <c r="D983" s="37">
        <f>[1]consoCURRENT!G24283</f>
        <v>0</v>
      </c>
      <c r="E983" s="37">
        <f>[1]consoCURRENT!H24283</f>
        <v>0</v>
      </c>
      <c r="F983" s="37">
        <f>[1]consoCURRENT!I24283</f>
        <v>0</v>
      </c>
      <c r="G983" s="37">
        <f>[1]consoCURRENT!J24283</f>
        <v>0</v>
      </c>
      <c r="H983" s="37">
        <f>[1]consoCURRENT!K24283</f>
        <v>0</v>
      </c>
      <c r="I983" s="37">
        <f>[1]consoCURRENT!L24283</f>
        <v>0</v>
      </c>
      <c r="J983" s="37">
        <f>[1]consoCURRENT!M24283</f>
        <v>0</v>
      </c>
      <c r="K983" s="37">
        <f>[1]consoCURRENT!N24283</f>
        <v>0</v>
      </c>
      <c r="L983" s="37">
        <f>[1]consoCURRENT!O24283</f>
        <v>0</v>
      </c>
      <c r="M983" s="37">
        <f>[1]consoCURRENT!P24283</f>
        <v>0</v>
      </c>
      <c r="N983" s="37">
        <f>[1]consoCURRENT!Q24283</f>
        <v>0</v>
      </c>
      <c r="O983" s="37">
        <f>[1]consoCURRENT!R24283</f>
        <v>0</v>
      </c>
      <c r="P983" s="37">
        <f>[1]consoCURRENT!S24283</f>
        <v>0</v>
      </c>
      <c r="Q983" s="37">
        <f>[1]consoCURRENT!T24283</f>
        <v>0</v>
      </c>
      <c r="R983" s="37">
        <f>[1]consoCURRENT!U24283</f>
        <v>0</v>
      </c>
      <c r="S983" s="37">
        <f>[1]consoCURRENT!V24283</f>
        <v>0</v>
      </c>
      <c r="T983" s="37">
        <f>[1]consoCURRENT!W24283</f>
        <v>0</v>
      </c>
      <c r="U983" s="37">
        <f>[1]consoCURRENT!X24283</f>
        <v>0</v>
      </c>
      <c r="V983" s="37">
        <f>[1]consoCURRENT!Y24283</f>
        <v>0</v>
      </c>
      <c r="W983" s="37">
        <f>[1]consoCURRENT!Z24283</f>
        <v>0</v>
      </c>
      <c r="X983" s="37">
        <f>[1]consoCURRENT!AA24283</f>
        <v>0</v>
      </c>
      <c r="Y983" s="37">
        <f>[1]consoCURRENT!AB24283</f>
        <v>0</v>
      </c>
      <c r="Z983" s="37">
        <f t="shared" ref="Z983" si="748">SUM(M983:Y983)</f>
        <v>0</v>
      </c>
      <c r="AA983" s="37">
        <f t="shared" ref="AA983" si="749">B983-Z983</f>
        <v>0</v>
      </c>
      <c r="AB983" s="42"/>
      <c r="AC983" s="38"/>
    </row>
    <row r="984" spans="1:29" s="39" customFormat="1" ht="18" customHeight="1" x14ac:dyDescent="0.3">
      <c r="A984" s="43" t="s">
        <v>42</v>
      </c>
      <c r="B984" s="44">
        <f>B983+B982</f>
        <v>2160181000</v>
      </c>
      <c r="C984" s="44">
        <f t="shared" ref="C984:AA984" si="750">C983+C982</f>
        <v>0</v>
      </c>
      <c r="D984" s="44">
        <f t="shared" si="750"/>
        <v>0</v>
      </c>
      <c r="E984" s="44">
        <f t="shared" si="750"/>
        <v>483228107.16999996</v>
      </c>
      <c r="F984" s="44">
        <f t="shared" si="750"/>
        <v>670724845.90999997</v>
      </c>
      <c r="G984" s="44">
        <f t="shared" si="750"/>
        <v>701317311.0200001</v>
      </c>
      <c r="H984" s="44">
        <f t="shared" si="750"/>
        <v>304556322.92000002</v>
      </c>
      <c r="I984" s="44">
        <f t="shared" si="750"/>
        <v>0</v>
      </c>
      <c r="J984" s="44">
        <f t="shared" si="750"/>
        <v>0</v>
      </c>
      <c r="K984" s="44">
        <f t="shared" si="750"/>
        <v>0</v>
      </c>
      <c r="L984" s="44">
        <f t="shared" si="750"/>
        <v>0</v>
      </c>
      <c r="M984" s="44">
        <f t="shared" si="750"/>
        <v>0</v>
      </c>
      <c r="N984" s="44">
        <f t="shared" si="750"/>
        <v>124565034.42999999</v>
      </c>
      <c r="O984" s="44">
        <f t="shared" si="750"/>
        <v>138639256.51000002</v>
      </c>
      <c r="P984" s="44">
        <f t="shared" si="750"/>
        <v>220023816.22999999</v>
      </c>
      <c r="Q984" s="44">
        <f t="shared" si="750"/>
        <v>39518857.749999993</v>
      </c>
      <c r="R984" s="44">
        <f t="shared" si="750"/>
        <v>399015078.40000004</v>
      </c>
      <c r="S984" s="44">
        <f t="shared" si="750"/>
        <v>232190909.76000002</v>
      </c>
      <c r="T984" s="44">
        <f t="shared" si="750"/>
        <v>300159472.30000001</v>
      </c>
      <c r="U984" s="44">
        <f t="shared" si="750"/>
        <v>79508425.060000002</v>
      </c>
      <c r="V984" s="44">
        <f t="shared" si="750"/>
        <v>321649413.66000003</v>
      </c>
      <c r="W984" s="44">
        <f t="shared" si="750"/>
        <v>176213969.94</v>
      </c>
      <c r="X984" s="44">
        <f t="shared" si="750"/>
        <v>122326682.50999999</v>
      </c>
      <c r="Y984" s="44">
        <f t="shared" si="750"/>
        <v>6015670.4700000007</v>
      </c>
      <c r="Z984" s="44">
        <f t="shared" si="750"/>
        <v>2159826587.02</v>
      </c>
      <c r="AA984" s="44">
        <f t="shared" si="750"/>
        <v>354412.98000001907</v>
      </c>
      <c r="AB984" s="45">
        <f t="shared" si="746"/>
        <v>0.99983593366481793</v>
      </c>
      <c r="AC984" s="47"/>
    </row>
    <row r="985" spans="1:29" s="39" customFormat="1" ht="15" customHeight="1" x14ac:dyDescent="0.3">
      <c r="A985" s="36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8"/>
    </row>
    <row r="986" spans="1:29" s="39" customFormat="1" ht="15" customHeight="1" x14ac:dyDescent="0.3">
      <c r="A986" s="36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8"/>
    </row>
    <row r="987" spans="1:29" s="39" customFormat="1" ht="15" customHeight="1" x14ac:dyDescent="0.35">
      <c r="A987" s="40" t="s">
        <v>53</v>
      </c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8"/>
    </row>
    <row r="988" spans="1:29" s="39" customFormat="1" ht="18" customHeight="1" x14ac:dyDescent="0.3">
      <c r="A988" s="41" t="s">
        <v>36</v>
      </c>
      <c r="B988" s="37">
        <f>[1]consoCURRENT!E24343</f>
        <v>1119000</v>
      </c>
      <c r="C988" s="37">
        <f>[1]consoCURRENT!F24343</f>
        <v>0</v>
      </c>
      <c r="D988" s="37">
        <f>[1]consoCURRENT!G24343</f>
        <v>0</v>
      </c>
      <c r="E988" s="37">
        <f>[1]consoCURRENT!H24343</f>
        <v>251993.2</v>
      </c>
      <c r="F988" s="37">
        <f>[1]consoCURRENT!I24343</f>
        <v>298030.58</v>
      </c>
      <c r="G988" s="37">
        <f>[1]consoCURRENT!J24343</f>
        <v>234227.57999999996</v>
      </c>
      <c r="H988" s="37">
        <f>[1]consoCURRENT!K24343</f>
        <v>334748.63999999996</v>
      </c>
      <c r="I988" s="37">
        <f>[1]consoCURRENT!L24343</f>
        <v>0</v>
      </c>
      <c r="J988" s="37">
        <f>[1]consoCURRENT!M24343</f>
        <v>0</v>
      </c>
      <c r="K988" s="37">
        <f>[1]consoCURRENT!N24343</f>
        <v>0</v>
      </c>
      <c r="L988" s="37">
        <f>[1]consoCURRENT!O24343</f>
        <v>0</v>
      </c>
      <c r="M988" s="37">
        <f>[1]consoCURRENT!P24343</f>
        <v>0</v>
      </c>
      <c r="N988" s="37">
        <f>[1]consoCURRENT!Q24343</f>
        <v>77629.440000000002</v>
      </c>
      <c r="O988" s="37">
        <f>[1]consoCURRENT!R24343</f>
        <v>100500.4</v>
      </c>
      <c r="P988" s="37">
        <f>[1]consoCURRENT!S24343</f>
        <v>73863.360000000015</v>
      </c>
      <c r="Q988" s="37">
        <f>[1]consoCURRENT!T24343</f>
        <v>78225.859999999986</v>
      </c>
      <c r="R988" s="37">
        <f>[1]consoCURRENT!U24343</f>
        <v>140928.85999999993</v>
      </c>
      <c r="S988" s="37">
        <f>[1]consoCURRENT!V24343</f>
        <v>78875.860000000102</v>
      </c>
      <c r="T988" s="37">
        <f>[1]consoCURRENT!W24343</f>
        <v>78375.86</v>
      </c>
      <c r="U988" s="37">
        <f>[1]consoCURRENT!X24343</f>
        <v>77925.859999999986</v>
      </c>
      <c r="V988" s="37">
        <f>[1]consoCURRENT!Y24343</f>
        <v>77925.859999999986</v>
      </c>
      <c r="W988" s="37">
        <f>[1]consoCURRENT!Z24343</f>
        <v>77925.85999999987</v>
      </c>
      <c r="X988" s="37">
        <f>[1]consoCURRENT!AA24343</f>
        <v>229881.86</v>
      </c>
      <c r="Y988" s="37">
        <f>[1]consoCURRENT!AB24343</f>
        <v>26940.9200000001</v>
      </c>
      <c r="Z988" s="37">
        <f>SUM(M988:Y988)</f>
        <v>1119000</v>
      </c>
      <c r="AA988" s="37">
        <f>B988-Z988</f>
        <v>0</v>
      </c>
      <c r="AB988" s="42">
        <f>Z988/B988</f>
        <v>1</v>
      </c>
      <c r="AC988" s="38"/>
    </row>
    <row r="989" spans="1:29" s="39" customFormat="1" ht="18" customHeight="1" x14ac:dyDescent="0.3">
      <c r="A989" s="41" t="s">
        <v>37</v>
      </c>
      <c r="B989" s="37">
        <f>[1]consoCURRENT!E24455</f>
        <v>1329744000</v>
      </c>
      <c r="C989" s="37">
        <f>[1]consoCURRENT!F24455</f>
        <v>0</v>
      </c>
      <c r="D989" s="37">
        <f>[1]consoCURRENT!G24455</f>
        <v>0</v>
      </c>
      <c r="E989" s="37">
        <f>[1]consoCURRENT!H24455</f>
        <v>330336553.38999999</v>
      </c>
      <c r="F989" s="37">
        <f>[1]consoCURRENT!I24455</f>
        <v>487402283.14999992</v>
      </c>
      <c r="G989" s="37">
        <f>[1]consoCURRENT!J24455</f>
        <v>429351440.81000012</v>
      </c>
      <c r="H989" s="37">
        <f>[1]consoCURRENT!K24455</f>
        <v>82508303.650000006</v>
      </c>
      <c r="I989" s="37">
        <f>[1]consoCURRENT!L24455</f>
        <v>0</v>
      </c>
      <c r="J989" s="37">
        <f>[1]consoCURRENT!M24455</f>
        <v>0</v>
      </c>
      <c r="K989" s="37">
        <f>[1]consoCURRENT!N24455</f>
        <v>0</v>
      </c>
      <c r="L989" s="37">
        <f>[1]consoCURRENT!O24455</f>
        <v>0</v>
      </c>
      <c r="M989" s="37">
        <f>[1]consoCURRENT!P24455</f>
        <v>0</v>
      </c>
      <c r="N989" s="37">
        <f>[1]consoCURRENT!Q24455</f>
        <v>125233500</v>
      </c>
      <c r="O989" s="37">
        <f>[1]consoCURRENT!R24455</f>
        <v>94257582.189999998</v>
      </c>
      <c r="P989" s="37">
        <f>[1]consoCURRENT!S24455</f>
        <v>110845471.2</v>
      </c>
      <c r="Q989" s="37">
        <f>[1]consoCURRENT!T24455</f>
        <v>552050.28</v>
      </c>
      <c r="R989" s="37">
        <f>[1]consoCURRENT!U24455</f>
        <v>270255315.10999995</v>
      </c>
      <c r="S989" s="37">
        <f>[1]consoCURRENT!V24455</f>
        <v>216594917.75999999</v>
      </c>
      <c r="T989" s="37">
        <f>[1]consoCURRENT!W24455</f>
        <v>53293418.090000004</v>
      </c>
      <c r="U989" s="37">
        <f>[1]consoCURRENT!X24455</f>
        <v>13191920.370000001</v>
      </c>
      <c r="V989" s="37">
        <f>[1]consoCURRENT!Y24455</f>
        <v>362866102.35000002</v>
      </c>
      <c r="W989" s="37">
        <f>[1]consoCURRENT!Z24455</f>
        <v>72094189.989999995</v>
      </c>
      <c r="X989" s="37">
        <f>[1]consoCURRENT!AA24455</f>
        <v>5879849.4000000004</v>
      </c>
      <c r="Y989" s="37">
        <f>[1]consoCURRENT!AB24455</f>
        <v>4534264.26</v>
      </c>
      <c r="Z989" s="37">
        <f t="shared" ref="Z989:Z991" si="751">SUM(M989:Y989)</f>
        <v>1329598581</v>
      </c>
      <c r="AA989" s="37">
        <f t="shared" ref="AA989:AA991" si="752">B989-Z989</f>
        <v>145419</v>
      </c>
      <c r="AB989" s="42">
        <f t="shared" ref="AB989:AB994" si="753">Z989/B989</f>
        <v>0.99989064135653183</v>
      </c>
      <c r="AC989" s="38"/>
    </row>
    <row r="990" spans="1:29" s="39" customFormat="1" ht="18" customHeight="1" x14ac:dyDescent="0.3">
      <c r="A990" s="41" t="s">
        <v>38</v>
      </c>
      <c r="B990" s="37">
        <f>[1]consoCURRENT!E24461</f>
        <v>0</v>
      </c>
      <c r="C990" s="37">
        <f>[1]consoCURRENT!F24461</f>
        <v>0</v>
      </c>
      <c r="D990" s="37">
        <f>[1]consoCURRENT!G24461</f>
        <v>0</v>
      </c>
      <c r="E990" s="37">
        <f>[1]consoCURRENT!H24461</f>
        <v>0</v>
      </c>
      <c r="F990" s="37">
        <f>[1]consoCURRENT!I24461</f>
        <v>0</v>
      </c>
      <c r="G990" s="37">
        <f>[1]consoCURRENT!J24461</f>
        <v>0</v>
      </c>
      <c r="H990" s="37">
        <f>[1]consoCURRENT!K24461</f>
        <v>0</v>
      </c>
      <c r="I990" s="37">
        <f>[1]consoCURRENT!L24461</f>
        <v>0</v>
      </c>
      <c r="J990" s="37">
        <f>[1]consoCURRENT!M24461</f>
        <v>0</v>
      </c>
      <c r="K990" s="37">
        <f>[1]consoCURRENT!N24461</f>
        <v>0</v>
      </c>
      <c r="L990" s="37">
        <f>[1]consoCURRENT!O24461</f>
        <v>0</v>
      </c>
      <c r="M990" s="37">
        <f>[1]consoCURRENT!P24461</f>
        <v>0</v>
      </c>
      <c r="N990" s="37">
        <f>[1]consoCURRENT!Q24461</f>
        <v>0</v>
      </c>
      <c r="O990" s="37">
        <f>[1]consoCURRENT!R24461</f>
        <v>0</v>
      </c>
      <c r="P990" s="37">
        <f>[1]consoCURRENT!S24461</f>
        <v>0</v>
      </c>
      <c r="Q990" s="37">
        <f>[1]consoCURRENT!T24461</f>
        <v>0</v>
      </c>
      <c r="R990" s="37">
        <f>[1]consoCURRENT!U24461</f>
        <v>0</v>
      </c>
      <c r="S990" s="37">
        <f>[1]consoCURRENT!V24461</f>
        <v>0</v>
      </c>
      <c r="T990" s="37">
        <f>[1]consoCURRENT!W24461</f>
        <v>0</v>
      </c>
      <c r="U990" s="37">
        <f>[1]consoCURRENT!X24461</f>
        <v>0</v>
      </c>
      <c r="V990" s="37">
        <f>[1]consoCURRENT!Y24461</f>
        <v>0</v>
      </c>
      <c r="W990" s="37">
        <f>[1]consoCURRENT!Z24461</f>
        <v>0</v>
      </c>
      <c r="X990" s="37">
        <f>[1]consoCURRENT!AA24461</f>
        <v>0</v>
      </c>
      <c r="Y990" s="37">
        <f>[1]consoCURRENT!AB24461</f>
        <v>0</v>
      </c>
      <c r="Z990" s="37">
        <f t="shared" si="751"/>
        <v>0</v>
      </c>
      <c r="AA990" s="37">
        <f t="shared" si="752"/>
        <v>0</v>
      </c>
      <c r="AB990" s="42"/>
      <c r="AC990" s="38"/>
    </row>
    <row r="991" spans="1:29" s="39" customFormat="1" ht="18" customHeight="1" x14ac:dyDescent="0.3">
      <c r="A991" s="41" t="s">
        <v>39</v>
      </c>
      <c r="B991" s="37">
        <f>[1]consoCURRENT!E24490</f>
        <v>0</v>
      </c>
      <c r="C991" s="37">
        <f>[1]consoCURRENT!F24490</f>
        <v>0</v>
      </c>
      <c r="D991" s="37">
        <f>[1]consoCURRENT!G24490</f>
        <v>0</v>
      </c>
      <c r="E991" s="37">
        <f>[1]consoCURRENT!H24490</f>
        <v>0</v>
      </c>
      <c r="F991" s="37">
        <f>[1]consoCURRENT!I24490</f>
        <v>0</v>
      </c>
      <c r="G991" s="37">
        <f>[1]consoCURRENT!J24490</f>
        <v>0</v>
      </c>
      <c r="H991" s="37">
        <f>[1]consoCURRENT!K24490</f>
        <v>0</v>
      </c>
      <c r="I991" s="37">
        <f>[1]consoCURRENT!L24490</f>
        <v>0</v>
      </c>
      <c r="J991" s="37">
        <f>[1]consoCURRENT!M24490</f>
        <v>0</v>
      </c>
      <c r="K991" s="37">
        <f>[1]consoCURRENT!N24490</f>
        <v>0</v>
      </c>
      <c r="L991" s="37">
        <f>[1]consoCURRENT!O24490</f>
        <v>0</v>
      </c>
      <c r="M991" s="37">
        <f>[1]consoCURRENT!P24490</f>
        <v>0</v>
      </c>
      <c r="N991" s="37">
        <f>[1]consoCURRENT!Q24490</f>
        <v>0</v>
      </c>
      <c r="O991" s="37">
        <f>[1]consoCURRENT!R24490</f>
        <v>0</v>
      </c>
      <c r="P991" s="37">
        <f>[1]consoCURRENT!S24490</f>
        <v>0</v>
      </c>
      <c r="Q991" s="37">
        <f>[1]consoCURRENT!T24490</f>
        <v>0</v>
      </c>
      <c r="R991" s="37">
        <f>[1]consoCURRENT!U24490</f>
        <v>0</v>
      </c>
      <c r="S991" s="37">
        <f>[1]consoCURRENT!V24490</f>
        <v>0</v>
      </c>
      <c r="T991" s="37">
        <f>[1]consoCURRENT!W24490</f>
        <v>0</v>
      </c>
      <c r="U991" s="37">
        <f>[1]consoCURRENT!X24490</f>
        <v>0</v>
      </c>
      <c r="V991" s="37">
        <f>[1]consoCURRENT!Y24490</f>
        <v>0</v>
      </c>
      <c r="W991" s="37">
        <f>[1]consoCURRENT!Z24490</f>
        <v>0</v>
      </c>
      <c r="X991" s="37">
        <f>[1]consoCURRENT!AA24490</f>
        <v>0</v>
      </c>
      <c r="Y991" s="37">
        <f>[1]consoCURRENT!AB24490</f>
        <v>0</v>
      </c>
      <c r="Z991" s="37">
        <f t="shared" si="751"/>
        <v>0</v>
      </c>
      <c r="AA991" s="37">
        <f t="shared" si="752"/>
        <v>0</v>
      </c>
      <c r="AB991" s="42"/>
      <c r="AC991" s="38"/>
    </row>
    <row r="992" spans="1:29" s="39" customFormat="1" ht="18" customHeight="1" x14ac:dyDescent="0.3">
      <c r="A992" s="43" t="s">
        <v>40</v>
      </c>
      <c r="B992" s="44">
        <f>SUM(B988:B991)</f>
        <v>1330863000</v>
      </c>
      <c r="C992" s="44">
        <f t="shared" ref="C992:AA992" si="754">SUM(C988:C991)</f>
        <v>0</v>
      </c>
      <c r="D992" s="44">
        <f t="shared" si="754"/>
        <v>0</v>
      </c>
      <c r="E992" s="44">
        <f t="shared" si="754"/>
        <v>330588546.58999997</v>
      </c>
      <c r="F992" s="44">
        <f t="shared" si="754"/>
        <v>487700313.7299999</v>
      </c>
      <c r="G992" s="44">
        <f t="shared" si="754"/>
        <v>429585668.3900001</v>
      </c>
      <c r="H992" s="44">
        <f t="shared" si="754"/>
        <v>82843052.290000007</v>
      </c>
      <c r="I992" s="44">
        <f t="shared" si="754"/>
        <v>0</v>
      </c>
      <c r="J992" s="44">
        <f t="shared" si="754"/>
        <v>0</v>
      </c>
      <c r="K992" s="44">
        <f t="shared" si="754"/>
        <v>0</v>
      </c>
      <c r="L992" s="44">
        <f t="shared" si="754"/>
        <v>0</v>
      </c>
      <c r="M992" s="44">
        <f t="shared" si="754"/>
        <v>0</v>
      </c>
      <c r="N992" s="44">
        <f t="shared" si="754"/>
        <v>125311129.44</v>
      </c>
      <c r="O992" s="44">
        <f t="shared" si="754"/>
        <v>94358082.590000004</v>
      </c>
      <c r="P992" s="44">
        <f t="shared" si="754"/>
        <v>110919334.56</v>
      </c>
      <c r="Q992" s="44">
        <f t="shared" si="754"/>
        <v>630276.14</v>
      </c>
      <c r="R992" s="44">
        <f t="shared" si="754"/>
        <v>270396243.96999997</v>
      </c>
      <c r="S992" s="44">
        <f t="shared" si="754"/>
        <v>216673793.62</v>
      </c>
      <c r="T992" s="44">
        <f t="shared" si="754"/>
        <v>53371793.950000003</v>
      </c>
      <c r="U992" s="44">
        <f t="shared" si="754"/>
        <v>13269846.23</v>
      </c>
      <c r="V992" s="44">
        <f t="shared" si="754"/>
        <v>362944028.21000004</v>
      </c>
      <c r="W992" s="44">
        <f t="shared" si="754"/>
        <v>72172115.849999994</v>
      </c>
      <c r="X992" s="44">
        <f t="shared" si="754"/>
        <v>6109731.2600000007</v>
      </c>
      <c r="Y992" s="44">
        <f t="shared" si="754"/>
        <v>4561205.18</v>
      </c>
      <c r="Z992" s="44">
        <f t="shared" si="754"/>
        <v>1330717581</v>
      </c>
      <c r="AA992" s="44">
        <f t="shared" si="754"/>
        <v>145419</v>
      </c>
      <c r="AB992" s="45">
        <f t="shared" si="753"/>
        <v>0.99989073330613298</v>
      </c>
      <c r="AC992" s="38"/>
    </row>
    <row r="993" spans="1:29" s="39" customFormat="1" ht="18" customHeight="1" x14ac:dyDescent="0.3">
      <c r="A993" s="46" t="s">
        <v>41</v>
      </c>
      <c r="B993" s="37">
        <f>[1]consoCURRENT!E24494</f>
        <v>0</v>
      </c>
      <c r="C993" s="37">
        <f>[1]consoCURRENT!F24494</f>
        <v>0</v>
      </c>
      <c r="D993" s="37">
        <f>[1]consoCURRENT!G24494</f>
        <v>0</v>
      </c>
      <c r="E993" s="37">
        <f>[1]consoCURRENT!H24494</f>
        <v>0</v>
      </c>
      <c r="F993" s="37">
        <f>[1]consoCURRENT!I24494</f>
        <v>0</v>
      </c>
      <c r="G993" s="37">
        <f>[1]consoCURRENT!J24494</f>
        <v>0</v>
      </c>
      <c r="H993" s="37">
        <f>[1]consoCURRENT!K24494</f>
        <v>0</v>
      </c>
      <c r="I993" s="37">
        <f>[1]consoCURRENT!L24494</f>
        <v>0</v>
      </c>
      <c r="J993" s="37">
        <f>[1]consoCURRENT!M24494</f>
        <v>0</v>
      </c>
      <c r="K993" s="37">
        <f>[1]consoCURRENT!N24494</f>
        <v>0</v>
      </c>
      <c r="L993" s="37">
        <f>[1]consoCURRENT!O24494</f>
        <v>0</v>
      </c>
      <c r="M993" s="37">
        <f>[1]consoCURRENT!P24494</f>
        <v>0</v>
      </c>
      <c r="N993" s="37">
        <f>[1]consoCURRENT!Q24494</f>
        <v>0</v>
      </c>
      <c r="O993" s="37">
        <f>[1]consoCURRENT!R24494</f>
        <v>0</v>
      </c>
      <c r="P993" s="37">
        <f>[1]consoCURRENT!S24494</f>
        <v>0</v>
      </c>
      <c r="Q993" s="37">
        <f>[1]consoCURRENT!T24494</f>
        <v>0</v>
      </c>
      <c r="R993" s="37">
        <f>[1]consoCURRENT!U24494</f>
        <v>0</v>
      </c>
      <c r="S993" s="37">
        <f>[1]consoCURRENT!V24494</f>
        <v>0</v>
      </c>
      <c r="T993" s="37">
        <f>[1]consoCURRENT!W24494</f>
        <v>0</v>
      </c>
      <c r="U993" s="37">
        <f>[1]consoCURRENT!X24494</f>
        <v>0</v>
      </c>
      <c r="V993" s="37">
        <f>[1]consoCURRENT!Y24494</f>
        <v>0</v>
      </c>
      <c r="W993" s="37">
        <f>[1]consoCURRENT!Z24494</f>
        <v>0</v>
      </c>
      <c r="X993" s="37">
        <f>[1]consoCURRENT!AA24494</f>
        <v>0</v>
      </c>
      <c r="Y993" s="37">
        <f>[1]consoCURRENT!AB24494</f>
        <v>0</v>
      </c>
      <c r="Z993" s="37">
        <f t="shared" ref="Z993" si="755">SUM(M993:Y993)</f>
        <v>0</v>
      </c>
      <c r="AA993" s="37">
        <f t="shared" ref="AA993" si="756">B993-Z993</f>
        <v>0</v>
      </c>
      <c r="AB993" s="42"/>
      <c r="AC993" s="38"/>
    </row>
    <row r="994" spans="1:29" s="39" customFormat="1" ht="18" customHeight="1" x14ac:dyDescent="0.3">
      <c r="A994" s="43" t="s">
        <v>42</v>
      </c>
      <c r="B994" s="44">
        <f>B993+B992</f>
        <v>1330863000</v>
      </c>
      <c r="C994" s="44">
        <f t="shared" ref="C994:AA994" si="757">C993+C992</f>
        <v>0</v>
      </c>
      <c r="D994" s="44">
        <f t="shared" si="757"/>
        <v>0</v>
      </c>
      <c r="E994" s="44">
        <f t="shared" si="757"/>
        <v>330588546.58999997</v>
      </c>
      <c r="F994" s="44">
        <f t="shared" si="757"/>
        <v>487700313.7299999</v>
      </c>
      <c r="G994" s="44">
        <f t="shared" si="757"/>
        <v>429585668.3900001</v>
      </c>
      <c r="H994" s="44">
        <f t="shared" si="757"/>
        <v>82843052.290000007</v>
      </c>
      <c r="I994" s="44">
        <f t="shared" si="757"/>
        <v>0</v>
      </c>
      <c r="J994" s="44">
        <f t="shared" si="757"/>
        <v>0</v>
      </c>
      <c r="K994" s="44">
        <f t="shared" si="757"/>
        <v>0</v>
      </c>
      <c r="L994" s="44">
        <f t="shared" si="757"/>
        <v>0</v>
      </c>
      <c r="M994" s="44">
        <f t="shared" si="757"/>
        <v>0</v>
      </c>
      <c r="N994" s="44">
        <f t="shared" si="757"/>
        <v>125311129.44</v>
      </c>
      <c r="O994" s="44">
        <f t="shared" si="757"/>
        <v>94358082.590000004</v>
      </c>
      <c r="P994" s="44">
        <f t="shared" si="757"/>
        <v>110919334.56</v>
      </c>
      <c r="Q994" s="44">
        <f t="shared" si="757"/>
        <v>630276.14</v>
      </c>
      <c r="R994" s="44">
        <f t="shared" si="757"/>
        <v>270396243.96999997</v>
      </c>
      <c r="S994" s="44">
        <f t="shared" si="757"/>
        <v>216673793.62</v>
      </c>
      <c r="T994" s="44">
        <f t="shared" si="757"/>
        <v>53371793.950000003</v>
      </c>
      <c r="U994" s="44">
        <f t="shared" si="757"/>
        <v>13269846.23</v>
      </c>
      <c r="V994" s="44">
        <f t="shared" si="757"/>
        <v>362944028.21000004</v>
      </c>
      <c r="W994" s="44">
        <f t="shared" si="757"/>
        <v>72172115.849999994</v>
      </c>
      <c r="X994" s="44">
        <f t="shared" si="757"/>
        <v>6109731.2600000007</v>
      </c>
      <c r="Y994" s="44">
        <f t="shared" si="757"/>
        <v>4561205.18</v>
      </c>
      <c r="Z994" s="44">
        <f t="shared" si="757"/>
        <v>1330717581</v>
      </c>
      <c r="AA994" s="44">
        <f t="shared" si="757"/>
        <v>145419</v>
      </c>
      <c r="AB994" s="45">
        <f t="shared" si="753"/>
        <v>0.99989073330613298</v>
      </c>
      <c r="AC994" s="47"/>
    </row>
    <row r="995" spans="1:29" s="39" customFormat="1" ht="15" customHeight="1" x14ac:dyDescent="0.3">
      <c r="A995" s="36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8"/>
    </row>
    <row r="996" spans="1:29" s="39" customFormat="1" ht="15" customHeight="1" x14ac:dyDescent="0.3">
      <c r="A996" s="36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  <c r="AB996" s="37"/>
      <c r="AC996" s="38"/>
    </row>
    <row r="997" spans="1:29" s="39" customFormat="1" ht="15" customHeight="1" x14ac:dyDescent="0.35">
      <c r="A997" s="40" t="s">
        <v>54</v>
      </c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  <c r="AC997" s="38"/>
    </row>
    <row r="998" spans="1:29" s="39" customFormat="1" ht="18" customHeight="1" x14ac:dyDescent="0.3">
      <c r="A998" s="41" t="s">
        <v>36</v>
      </c>
      <c r="B998" s="37">
        <f>[1]consoCURRENT!E24554</f>
        <v>1119000</v>
      </c>
      <c r="C998" s="37">
        <f>[1]consoCURRENT!F24554</f>
        <v>0</v>
      </c>
      <c r="D998" s="37">
        <f>[1]consoCURRENT!G24554</f>
        <v>0</v>
      </c>
      <c r="E998" s="37">
        <f>[1]consoCURRENT!H24554</f>
        <v>251781.15999999997</v>
      </c>
      <c r="F998" s="37">
        <f>[1]consoCURRENT!I24554</f>
        <v>300364.49999999994</v>
      </c>
      <c r="G998" s="37">
        <f>[1]consoCURRENT!J24554</f>
        <v>225792.22</v>
      </c>
      <c r="H998" s="37">
        <f>[1]consoCURRENT!K24554</f>
        <v>335078.44</v>
      </c>
      <c r="I998" s="37">
        <f>[1]consoCURRENT!L24554</f>
        <v>0</v>
      </c>
      <c r="J998" s="37">
        <f>[1]consoCURRENT!M24554</f>
        <v>0</v>
      </c>
      <c r="K998" s="37">
        <f>[1]consoCURRENT!N24554</f>
        <v>0</v>
      </c>
      <c r="L998" s="37">
        <f>[1]consoCURRENT!O24554</f>
        <v>0</v>
      </c>
      <c r="M998" s="37">
        <f>[1]consoCURRENT!P24554</f>
        <v>0</v>
      </c>
      <c r="N998" s="37">
        <f>[1]consoCURRENT!Q24554</f>
        <v>0</v>
      </c>
      <c r="O998" s="37">
        <f>[1]consoCURRENT!R24554</f>
        <v>153189.29999999999</v>
      </c>
      <c r="P998" s="37">
        <f>[1]consoCURRENT!S24554</f>
        <v>98591.86</v>
      </c>
      <c r="Q998" s="37">
        <f>[1]consoCURRENT!T24554</f>
        <v>77925.86</v>
      </c>
      <c r="R998" s="37">
        <f>[1]consoCURRENT!U24554</f>
        <v>141212.77999999997</v>
      </c>
      <c r="S998" s="37">
        <f>[1]consoCURRENT!V24554</f>
        <v>81225.86</v>
      </c>
      <c r="T998" s="37">
        <f>[1]consoCURRENT!W24554</f>
        <v>77163.360000000001</v>
      </c>
      <c r="U998" s="37">
        <f>[1]consoCURRENT!X24554</f>
        <v>77925.86</v>
      </c>
      <c r="V998" s="37">
        <f>[1]consoCURRENT!Y24554</f>
        <v>70703</v>
      </c>
      <c r="W998" s="37">
        <f>[1]consoCURRENT!Z24554</f>
        <v>84723.72</v>
      </c>
      <c r="X998" s="37">
        <f>[1]consoCURRENT!AA24554</f>
        <v>154866.35999999999</v>
      </c>
      <c r="Y998" s="37">
        <f>[1]consoCURRENT!AB24554</f>
        <v>95488.36</v>
      </c>
      <c r="Z998" s="37">
        <f>SUM(M998:Y998)</f>
        <v>1113016.3199999998</v>
      </c>
      <c r="AA998" s="37">
        <f>B998-Z998</f>
        <v>5983.6800000001676</v>
      </c>
      <c r="AB998" s="42">
        <f>Z998/B998</f>
        <v>0.99465265415549586</v>
      </c>
      <c r="AC998" s="38"/>
    </row>
    <row r="999" spans="1:29" s="39" customFormat="1" ht="18" customHeight="1" x14ac:dyDescent="0.3">
      <c r="A999" s="41" t="s">
        <v>37</v>
      </c>
      <c r="B999" s="37">
        <f>[1]consoCURRENT!E24666</f>
        <v>1362810000</v>
      </c>
      <c r="C999" s="37">
        <f>[1]consoCURRENT!F24666</f>
        <v>0</v>
      </c>
      <c r="D999" s="37">
        <f>[1]consoCURRENT!G24666</f>
        <v>0</v>
      </c>
      <c r="E999" s="37">
        <f>[1]consoCURRENT!H24666</f>
        <v>277197877.48000002</v>
      </c>
      <c r="F999" s="37">
        <f>[1]consoCURRENT!I24666</f>
        <v>459170237.75999999</v>
      </c>
      <c r="G999" s="37">
        <f>[1]consoCURRENT!J24666</f>
        <v>253106762.04999998</v>
      </c>
      <c r="H999" s="37">
        <f>[1]consoCURRENT!K24666</f>
        <v>372368743.08999997</v>
      </c>
      <c r="I999" s="37">
        <f>[1]consoCURRENT!L24666</f>
        <v>0</v>
      </c>
      <c r="J999" s="37">
        <f>[1]consoCURRENT!M24666</f>
        <v>0</v>
      </c>
      <c r="K999" s="37">
        <f>[1]consoCURRENT!N24666</f>
        <v>0</v>
      </c>
      <c r="L999" s="37">
        <f>[1]consoCURRENT!O24666</f>
        <v>0</v>
      </c>
      <c r="M999" s="37">
        <f>[1]consoCURRENT!P24666</f>
        <v>0</v>
      </c>
      <c r="N999" s="37">
        <f>[1]consoCURRENT!Q24666</f>
        <v>13836746</v>
      </c>
      <c r="O999" s="37">
        <f>[1]consoCURRENT!R24666</f>
        <v>17434776.66</v>
      </c>
      <c r="P999" s="37">
        <f>[1]consoCURRENT!S24666</f>
        <v>245926354.81999999</v>
      </c>
      <c r="Q999" s="37">
        <f>[1]consoCURRENT!T24666</f>
        <v>150444799.55000001</v>
      </c>
      <c r="R999" s="37">
        <f>[1]consoCURRENT!U24666</f>
        <v>99150358.969999999</v>
      </c>
      <c r="S999" s="37">
        <f>[1]consoCURRENT!V24666</f>
        <v>209575079.24000001</v>
      </c>
      <c r="T999" s="37">
        <f>[1]consoCURRENT!W24666</f>
        <v>76317771.430000007</v>
      </c>
      <c r="U999" s="37">
        <f>[1]consoCURRENT!X24666</f>
        <v>121158078.38</v>
      </c>
      <c r="V999" s="37">
        <f>[1]consoCURRENT!Y24666</f>
        <v>55630912.240000002</v>
      </c>
      <c r="W999" s="37">
        <f>[1]consoCURRENT!Z24666</f>
        <v>88948993.150000006</v>
      </c>
      <c r="X999" s="37">
        <f>[1]consoCURRENT!AA24666</f>
        <v>206806186.27000001</v>
      </c>
      <c r="Y999" s="37">
        <f>[1]consoCURRENT!AB24666</f>
        <v>76613563.669999987</v>
      </c>
      <c r="Z999" s="37">
        <f t="shared" ref="Z999:Z1001" si="758">SUM(M999:Y999)</f>
        <v>1361843620.3800001</v>
      </c>
      <c r="AA999" s="37">
        <f t="shared" ref="AA999:AA1001" si="759">B999-Z999</f>
        <v>966379.61999988556</v>
      </c>
      <c r="AB999" s="42">
        <f t="shared" ref="AB999:AB1004" si="760">Z999/B999</f>
        <v>0.99929089189248688</v>
      </c>
      <c r="AC999" s="38"/>
    </row>
    <row r="1000" spans="1:29" s="39" customFormat="1" ht="18" customHeight="1" x14ac:dyDescent="0.3">
      <c r="A1000" s="41" t="s">
        <v>38</v>
      </c>
      <c r="B1000" s="37">
        <f>[1]consoCURRENT!E24672</f>
        <v>0</v>
      </c>
      <c r="C1000" s="37">
        <f>[1]consoCURRENT!F24672</f>
        <v>0</v>
      </c>
      <c r="D1000" s="37">
        <f>[1]consoCURRENT!G24672</f>
        <v>0</v>
      </c>
      <c r="E1000" s="37">
        <f>[1]consoCURRENT!H24672</f>
        <v>0</v>
      </c>
      <c r="F1000" s="37">
        <f>[1]consoCURRENT!I24672</f>
        <v>0</v>
      </c>
      <c r="G1000" s="37">
        <f>[1]consoCURRENT!J24672</f>
        <v>0</v>
      </c>
      <c r="H1000" s="37">
        <f>[1]consoCURRENT!K24672</f>
        <v>0</v>
      </c>
      <c r="I1000" s="37">
        <f>[1]consoCURRENT!L24672</f>
        <v>0</v>
      </c>
      <c r="J1000" s="37">
        <f>[1]consoCURRENT!M24672</f>
        <v>0</v>
      </c>
      <c r="K1000" s="37">
        <f>[1]consoCURRENT!N24672</f>
        <v>0</v>
      </c>
      <c r="L1000" s="37">
        <f>[1]consoCURRENT!O24672</f>
        <v>0</v>
      </c>
      <c r="M1000" s="37">
        <f>[1]consoCURRENT!P24672</f>
        <v>0</v>
      </c>
      <c r="N1000" s="37">
        <f>[1]consoCURRENT!Q24672</f>
        <v>0</v>
      </c>
      <c r="O1000" s="37">
        <f>[1]consoCURRENT!R24672</f>
        <v>0</v>
      </c>
      <c r="P1000" s="37">
        <f>[1]consoCURRENT!S24672</f>
        <v>0</v>
      </c>
      <c r="Q1000" s="37">
        <f>[1]consoCURRENT!T24672</f>
        <v>0</v>
      </c>
      <c r="R1000" s="37">
        <f>[1]consoCURRENT!U24672</f>
        <v>0</v>
      </c>
      <c r="S1000" s="37">
        <f>[1]consoCURRENT!V24672</f>
        <v>0</v>
      </c>
      <c r="T1000" s="37">
        <f>[1]consoCURRENT!W24672</f>
        <v>0</v>
      </c>
      <c r="U1000" s="37">
        <f>[1]consoCURRENT!X24672</f>
        <v>0</v>
      </c>
      <c r="V1000" s="37">
        <f>[1]consoCURRENT!Y24672</f>
        <v>0</v>
      </c>
      <c r="W1000" s="37">
        <f>[1]consoCURRENT!Z24672</f>
        <v>0</v>
      </c>
      <c r="X1000" s="37">
        <f>[1]consoCURRENT!AA24672</f>
        <v>0</v>
      </c>
      <c r="Y1000" s="37">
        <f>[1]consoCURRENT!AB24672</f>
        <v>0</v>
      </c>
      <c r="Z1000" s="37">
        <f t="shared" si="758"/>
        <v>0</v>
      </c>
      <c r="AA1000" s="37">
        <f t="shared" si="759"/>
        <v>0</v>
      </c>
      <c r="AB1000" s="42"/>
      <c r="AC1000" s="38"/>
    </row>
    <row r="1001" spans="1:29" s="39" customFormat="1" ht="18" customHeight="1" x14ac:dyDescent="0.3">
      <c r="A1001" s="41" t="s">
        <v>39</v>
      </c>
      <c r="B1001" s="37">
        <f>[1]consoCURRENT!E24701</f>
        <v>0</v>
      </c>
      <c r="C1001" s="37">
        <f>[1]consoCURRENT!F24701</f>
        <v>0</v>
      </c>
      <c r="D1001" s="37">
        <f>[1]consoCURRENT!G24701</f>
        <v>0</v>
      </c>
      <c r="E1001" s="37">
        <f>[1]consoCURRENT!H24701</f>
        <v>0</v>
      </c>
      <c r="F1001" s="37">
        <f>[1]consoCURRENT!I24701</f>
        <v>0</v>
      </c>
      <c r="G1001" s="37">
        <f>[1]consoCURRENT!J24701</f>
        <v>0</v>
      </c>
      <c r="H1001" s="37">
        <f>[1]consoCURRENT!K24701</f>
        <v>0</v>
      </c>
      <c r="I1001" s="37">
        <f>[1]consoCURRENT!L24701</f>
        <v>0</v>
      </c>
      <c r="J1001" s="37">
        <f>[1]consoCURRENT!M24701</f>
        <v>0</v>
      </c>
      <c r="K1001" s="37">
        <f>[1]consoCURRENT!N24701</f>
        <v>0</v>
      </c>
      <c r="L1001" s="37">
        <f>[1]consoCURRENT!O24701</f>
        <v>0</v>
      </c>
      <c r="M1001" s="37">
        <f>[1]consoCURRENT!P24701</f>
        <v>0</v>
      </c>
      <c r="N1001" s="37">
        <f>[1]consoCURRENT!Q24701</f>
        <v>0</v>
      </c>
      <c r="O1001" s="37">
        <f>[1]consoCURRENT!R24701</f>
        <v>0</v>
      </c>
      <c r="P1001" s="37">
        <f>[1]consoCURRENT!S24701</f>
        <v>0</v>
      </c>
      <c r="Q1001" s="37">
        <f>[1]consoCURRENT!T24701</f>
        <v>0</v>
      </c>
      <c r="R1001" s="37">
        <f>[1]consoCURRENT!U24701</f>
        <v>0</v>
      </c>
      <c r="S1001" s="37">
        <f>[1]consoCURRENT!V24701</f>
        <v>0</v>
      </c>
      <c r="T1001" s="37">
        <f>[1]consoCURRENT!W24701</f>
        <v>0</v>
      </c>
      <c r="U1001" s="37">
        <f>[1]consoCURRENT!X24701</f>
        <v>0</v>
      </c>
      <c r="V1001" s="37">
        <f>[1]consoCURRENT!Y24701</f>
        <v>0</v>
      </c>
      <c r="W1001" s="37">
        <f>[1]consoCURRENT!Z24701</f>
        <v>0</v>
      </c>
      <c r="X1001" s="37">
        <f>[1]consoCURRENT!AA24701</f>
        <v>0</v>
      </c>
      <c r="Y1001" s="37">
        <f>[1]consoCURRENT!AB24701</f>
        <v>0</v>
      </c>
      <c r="Z1001" s="37">
        <f t="shared" si="758"/>
        <v>0</v>
      </c>
      <c r="AA1001" s="37">
        <f t="shared" si="759"/>
        <v>0</v>
      </c>
      <c r="AB1001" s="42"/>
      <c r="AC1001" s="38"/>
    </row>
    <row r="1002" spans="1:29" s="39" customFormat="1" ht="18" customHeight="1" x14ac:dyDescent="0.3">
      <c r="A1002" s="43" t="s">
        <v>40</v>
      </c>
      <c r="B1002" s="44">
        <f>SUM(B998:B1001)</f>
        <v>1363929000</v>
      </c>
      <c r="C1002" s="44">
        <f t="shared" ref="C1002:AA1002" si="761">SUM(C998:C1001)</f>
        <v>0</v>
      </c>
      <c r="D1002" s="44">
        <f t="shared" si="761"/>
        <v>0</v>
      </c>
      <c r="E1002" s="44">
        <f t="shared" si="761"/>
        <v>277449658.64000005</v>
      </c>
      <c r="F1002" s="44">
        <f t="shared" si="761"/>
        <v>459470602.25999999</v>
      </c>
      <c r="G1002" s="44">
        <f t="shared" si="761"/>
        <v>253332554.26999998</v>
      </c>
      <c r="H1002" s="44">
        <f t="shared" si="761"/>
        <v>372703821.52999997</v>
      </c>
      <c r="I1002" s="44">
        <f t="shared" si="761"/>
        <v>0</v>
      </c>
      <c r="J1002" s="44">
        <f t="shared" si="761"/>
        <v>0</v>
      </c>
      <c r="K1002" s="44">
        <f t="shared" si="761"/>
        <v>0</v>
      </c>
      <c r="L1002" s="44">
        <f t="shared" si="761"/>
        <v>0</v>
      </c>
      <c r="M1002" s="44">
        <f t="shared" si="761"/>
        <v>0</v>
      </c>
      <c r="N1002" s="44">
        <f t="shared" si="761"/>
        <v>13836746</v>
      </c>
      <c r="O1002" s="44">
        <f t="shared" si="761"/>
        <v>17587965.960000001</v>
      </c>
      <c r="P1002" s="44">
        <f t="shared" si="761"/>
        <v>246024946.68000001</v>
      </c>
      <c r="Q1002" s="44">
        <f t="shared" si="761"/>
        <v>150522725.41000003</v>
      </c>
      <c r="R1002" s="44">
        <f t="shared" si="761"/>
        <v>99291571.75</v>
      </c>
      <c r="S1002" s="44">
        <f t="shared" si="761"/>
        <v>209656305.10000002</v>
      </c>
      <c r="T1002" s="44">
        <f t="shared" si="761"/>
        <v>76394934.790000007</v>
      </c>
      <c r="U1002" s="44">
        <f t="shared" si="761"/>
        <v>121236004.23999999</v>
      </c>
      <c r="V1002" s="44">
        <f t="shared" si="761"/>
        <v>55701615.240000002</v>
      </c>
      <c r="W1002" s="44">
        <f t="shared" si="761"/>
        <v>89033716.870000005</v>
      </c>
      <c r="X1002" s="44">
        <f t="shared" si="761"/>
        <v>206961052.63000003</v>
      </c>
      <c r="Y1002" s="44">
        <f t="shared" si="761"/>
        <v>76709052.029999986</v>
      </c>
      <c r="Z1002" s="44">
        <f t="shared" si="761"/>
        <v>1362956636.7</v>
      </c>
      <c r="AA1002" s="44">
        <f t="shared" si="761"/>
        <v>972363.29999988573</v>
      </c>
      <c r="AB1002" s="45">
        <f t="shared" si="760"/>
        <v>0.99928708657122189</v>
      </c>
      <c r="AC1002" s="38"/>
    </row>
    <row r="1003" spans="1:29" s="39" customFormat="1" ht="18" customHeight="1" x14ac:dyDescent="0.3">
      <c r="A1003" s="46" t="s">
        <v>41</v>
      </c>
      <c r="B1003" s="37">
        <f>[1]consoCURRENT!E24705</f>
        <v>0</v>
      </c>
      <c r="C1003" s="37">
        <f>[1]consoCURRENT!F24705</f>
        <v>0</v>
      </c>
      <c r="D1003" s="37">
        <f>[1]consoCURRENT!G24705</f>
        <v>0</v>
      </c>
      <c r="E1003" s="37">
        <f>[1]consoCURRENT!H24705</f>
        <v>0</v>
      </c>
      <c r="F1003" s="37">
        <f>[1]consoCURRENT!I24705</f>
        <v>0</v>
      </c>
      <c r="G1003" s="37">
        <f>[1]consoCURRENT!J24705</f>
        <v>0</v>
      </c>
      <c r="H1003" s="37">
        <f>[1]consoCURRENT!K24705</f>
        <v>0</v>
      </c>
      <c r="I1003" s="37">
        <f>[1]consoCURRENT!L24705</f>
        <v>0</v>
      </c>
      <c r="J1003" s="37">
        <f>[1]consoCURRENT!M24705</f>
        <v>0</v>
      </c>
      <c r="K1003" s="37">
        <f>[1]consoCURRENT!N24705</f>
        <v>0</v>
      </c>
      <c r="L1003" s="37">
        <f>[1]consoCURRENT!O24705</f>
        <v>0</v>
      </c>
      <c r="M1003" s="37">
        <f>[1]consoCURRENT!P24705</f>
        <v>0</v>
      </c>
      <c r="N1003" s="37">
        <f>[1]consoCURRENT!Q24705</f>
        <v>0</v>
      </c>
      <c r="O1003" s="37">
        <f>[1]consoCURRENT!R24705</f>
        <v>0</v>
      </c>
      <c r="P1003" s="37">
        <f>[1]consoCURRENT!S24705</f>
        <v>0</v>
      </c>
      <c r="Q1003" s="37">
        <f>[1]consoCURRENT!T24705</f>
        <v>0</v>
      </c>
      <c r="R1003" s="37">
        <f>[1]consoCURRENT!U24705</f>
        <v>0</v>
      </c>
      <c r="S1003" s="37">
        <f>[1]consoCURRENT!V24705</f>
        <v>0</v>
      </c>
      <c r="T1003" s="37">
        <f>[1]consoCURRENT!W24705</f>
        <v>0</v>
      </c>
      <c r="U1003" s="37">
        <f>[1]consoCURRENT!X24705</f>
        <v>0</v>
      </c>
      <c r="V1003" s="37">
        <f>[1]consoCURRENT!Y24705</f>
        <v>0</v>
      </c>
      <c r="W1003" s="37">
        <f>[1]consoCURRENT!Z24705</f>
        <v>0</v>
      </c>
      <c r="X1003" s="37">
        <f>[1]consoCURRENT!AA24705</f>
        <v>0</v>
      </c>
      <c r="Y1003" s="37">
        <f>[1]consoCURRENT!AB24705</f>
        <v>0</v>
      </c>
      <c r="Z1003" s="37">
        <f t="shared" ref="Z1003" si="762">SUM(M1003:Y1003)</f>
        <v>0</v>
      </c>
      <c r="AA1003" s="37">
        <f t="shared" ref="AA1003" si="763">B1003-Z1003</f>
        <v>0</v>
      </c>
      <c r="AB1003" s="42"/>
      <c r="AC1003" s="38"/>
    </row>
    <row r="1004" spans="1:29" s="39" customFormat="1" ht="18" customHeight="1" x14ac:dyDescent="0.3">
      <c r="A1004" s="43" t="s">
        <v>42</v>
      </c>
      <c r="B1004" s="44">
        <f>B1003+B1002</f>
        <v>1363929000</v>
      </c>
      <c r="C1004" s="44">
        <f t="shared" ref="C1004:AA1004" si="764">C1003+C1002</f>
        <v>0</v>
      </c>
      <c r="D1004" s="44">
        <f t="shared" si="764"/>
        <v>0</v>
      </c>
      <c r="E1004" s="44">
        <f t="shared" si="764"/>
        <v>277449658.64000005</v>
      </c>
      <c r="F1004" s="44">
        <f t="shared" si="764"/>
        <v>459470602.25999999</v>
      </c>
      <c r="G1004" s="44">
        <f t="shared" si="764"/>
        <v>253332554.26999998</v>
      </c>
      <c r="H1004" s="44">
        <f t="shared" si="764"/>
        <v>372703821.52999997</v>
      </c>
      <c r="I1004" s="44">
        <f t="shared" si="764"/>
        <v>0</v>
      </c>
      <c r="J1004" s="44">
        <f t="shared" si="764"/>
        <v>0</v>
      </c>
      <c r="K1004" s="44">
        <f t="shared" si="764"/>
        <v>0</v>
      </c>
      <c r="L1004" s="44">
        <f t="shared" si="764"/>
        <v>0</v>
      </c>
      <c r="M1004" s="44">
        <f t="shared" si="764"/>
        <v>0</v>
      </c>
      <c r="N1004" s="44">
        <f t="shared" si="764"/>
        <v>13836746</v>
      </c>
      <c r="O1004" s="44">
        <f t="shared" si="764"/>
        <v>17587965.960000001</v>
      </c>
      <c r="P1004" s="44">
        <f t="shared" si="764"/>
        <v>246024946.68000001</v>
      </c>
      <c r="Q1004" s="44">
        <f t="shared" si="764"/>
        <v>150522725.41000003</v>
      </c>
      <c r="R1004" s="44">
        <f t="shared" si="764"/>
        <v>99291571.75</v>
      </c>
      <c r="S1004" s="44">
        <f t="shared" si="764"/>
        <v>209656305.10000002</v>
      </c>
      <c r="T1004" s="44">
        <f t="shared" si="764"/>
        <v>76394934.790000007</v>
      </c>
      <c r="U1004" s="44">
        <f t="shared" si="764"/>
        <v>121236004.23999999</v>
      </c>
      <c r="V1004" s="44">
        <f t="shared" si="764"/>
        <v>55701615.240000002</v>
      </c>
      <c r="W1004" s="44">
        <f t="shared" si="764"/>
        <v>89033716.870000005</v>
      </c>
      <c r="X1004" s="44">
        <f t="shared" si="764"/>
        <v>206961052.63000003</v>
      </c>
      <c r="Y1004" s="44">
        <f t="shared" si="764"/>
        <v>76709052.029999986</v>
      </c>
      <c r="Z1004" s="44">
        <f t="shared" si="764"/>
        <v>1362956636.7</v>
      </c>
      <c r="AA1004" s="44">
        <f t="shared" si="764"/>
        <v>972363.29999988573</v>
      </c>
      <c r="AB1004" s="45">
        <f t="shared" si="760"/>
        <v>0.99928708657122189</v>
      </c>
      <c r="AC1004" s="47"/>
    </row>
    <row r="1005" spans="1:29" s="39" customFormat="1" ht="15" customHeight="1" x14ac:dyDescent="0.3">
      <c r="A1005" s="36"/>
      <c r="B1005" s="37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  <c r="Y1005" s="37"/>
      <c r="Z1005" s="37"/>
      <c r="AA1005" s="37"/>
      <c r="AB1005" s="37"/>
      <c r="AC1005" s="38"/>
    </row>
    <row r="1006" spans="1:29" s="39" customFormat="1" ht="15" customHeight="1" x14ac:dyDescent="0.3">
      <c r="A1006" s="36"/>
      <c r="B1006" s="37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  <c r="Y1006" s="37"/>
      <c r="Z1006" s="37"/>
      <c r="AA1006" s="37"/>
      <c r="AB1006" s="37"/>
      <c r="AC1006" s="38"/>
    </row>
    <row r="1007" spans="1:29" s="39" customFormat="1" ht="15" customHeight="1" x14ac:dyDescent="0.35">
      <c r="A1007" s="40" t="s">
        <v>55</v>
      </c>
      <c r="B1007" s="37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/>
      <c r="X1007" s="37"/>
      <c r="Y1007" s="37"/>
      <c r="Z1007" s="37"/>
      <c r="AA1007" s="37"/>
      <c r="AB1007" s="37"/>
      <c r="AC1007" s="38"/>
    </row>
    <row r="1008" spans="1:29" s="39" customFormat="1" ht="18" customHeight="1" x14ac:dyDescent="0.3">
      <c r="A1008" s="41" t="s">
        <v>36</v>
      </c>
      <c r="B1008" s="37">
        <f>[1]consoCURRENT!E24765</f>
        <v>1119000</v>
      </c>
      <c r="C1008" s="37">
        <f>[1]consoCURRENT!F24765</f>
        <v>0</v>
      </c>
      <c r="D1008" s="37">
        <f>[1]consoCURRENT!G24765</f>
        <v>0</v>
      </c>
      <c r="E1008" s="37">
        <f>[1]consoCURRENT!H24765</f>
        <v>250268.65999999997</v>
      </c>
      <c r="F1008" s="37">
        <f>[1]consoCURRENT!I24765</f>
        <v>365783.57999999996</v>
      </c>
      <c r="G1008" s="37">
        <f>[1]consoCURRENT!J24765</f>
        <v>167274.57999999999</v>
      </c>
      <c r="H1008" s="37">
        <f>[1]consoCURRENT!K24765</f>
        <v>335673.18</v>
      </c>
      <c r="I1008" s="37">
        <f>[1]consoCURRENT!L24765</f>
        <v>0</v>
      </c>
      <c r="J1008" s="37">
        <f>[1]consoCURRENT!M24765</f>
        <v>0</v>
      </c>
      <c r="K1008" s="37">
        <f>[1]consoCURRENT!N24765</f>
        <v>0</v>
      </c>
      <c r="L1008" s="37">
        <f>[1]consoCURRENT!O24765</f>
        <v>0</v>
      </c>
      <c r="M1008" s="37">
        <f>[1]consoCURRENT!P24765</f>
        <v>0</v>
      </c>
      <c r="N1008" s="37">
        <f>[1]consoCURRENT!Q24765</f>
        <v>75263.44</v>
      </c>
      <c r="O1008" s="37">
        <f>[1]consoCURRENT!R24765</f>
        <v>92913.36</v>
      </c>
      <c r="P1008" s="37">
        <f>[1]consoCURRENT!S24765</f>
        <v>82091.86</v>
      </c>
      <c r="Q1008" s="37">
        <f>[1]consoCURRENT!T24765</f>
        <v>77925.86</v>
      </c>
      <c r="R1008" s="37">
        <f>[1]consoCURRENT!U24765</f>
        <v>140166.35999999999</v>
      </c>
      <c r="S1008" s="37">
        <f>[1]consoCURRENT!V24765</f>
        <v>147691.35999999999</v>
      </c>
      <c r="T1008" s="37">
        <f>[1]consoCURRENT!W24765</f>
        <v>11122.86</v>
      </c>
      <c r="U1008" s="37">
        <f>[1]consoCURRENT!X24765</f>
        <v>78225.86</v>
      </c>
      <c r="V1008" s="37">
        <f>[1]consoCURRENT!Y24765</f>
        <v>77925.859999999986</v>
      </c>
      <c r="W1008" s="37">
        <f>[1]consoCURRENT!Z24765</f>
        <v>78209.78</v>
      </c>
      <c r="X1008" s="37">
        <f>[1]consoCURRENT!AA24765</f>
        <v>155928.85999999999</v>
      </c>
      <c r="Y1008" s="37">
        <f>[1]consoCURRENT!AB24765</f>
        <v>101534.54000000001</v>
      </c>
      <c r="Z1008" s="37">
        <f>SUM(M1008:Y1008)</f>
        <v>1119000</v>
      </c>
      <c r="AA1008" s="37">
        <f>B1008-Z1008</f>
        <v>0</v>
      </c>
      <c r="AB1008" s="42">
        <f>Z1008/B1008</f>
        <v>1</v>
      </c>
      <c r="AC1008" s="38"/>
    </row>
    <row r="1009" spans="1:29" s="39" customFormat="1" ht="18" customHeight="1" x14ac:dyDescent="0.3">
      <c r="A1009" s="41" t="s">
        <v>37</v>
      </c>
      <c r="B1009" s="37">
        <f>[1]consoCURRENT!E24877</f>
        <v>916546000</v>
      </c>
      <c r="C1009" s="37">
        <f>[1]consoCURRENT!F24877</f>
        <v>0</v>
      </c>
      <c r="D1009" s="37">
        <f>[1]consoCURRENT!G24877</f>
        <v>0</v>
      </c>
      <c r="E1009" s="37">
        <f>[1]consoCURRENT!H24877</f>
        <v>434024332.04000002</v>
      </c>
      <c r="F1009" s="37">
        <f>[1]consoCURRENT!I24877</f>
        <v>250596946.78</v>
      </c>
      <c r="G1009" s="37">
        <f>[1]consoCURRENT!J24877</f>
        <v>228810503.41999999</v>
      </c>
      <c r="H1009" s="37">
        <f>[1]consoCURRENT!K24877</f>
        <v>3114217.76</v>
      </c>
      <c r="I1009" s="37">
        <f>[1]consoCURRENT!L24877</f>
        <v>0</v>
      </c>
      <c r="J1009" s="37">
        <f>[1]consoCURRENT!M24877</f>
        <v>0</v>
      </c>
      <c r="K1009" s="37">
        <f>[1]consoCURRENT!N24877</f>
        <v>0</v>
      </c>
      <c r="L1009" s="37">
        <f>[1]consoCURRENT!O24877</f>
        <v>0</v>
      </c>
      <c r="M1009" s="37">
        <f>[1]consoCURRENT!P24877</f>
        <v>0</v>
      </c>
      <c r="N1009" s="37">
        <f>[1]consoCURRENT!Q24877</f>
        <v>205973891.05000001</v>
      </c>
      <c r="O1009" s="37">
        <f>[1]consoCURRENT!R24877</f>
        <v>0</v>
      </c>
      <c r="P1009" s="37">
        <f>[1]consoCURRENT!S24877</f>
        <v>228050440.99000001</v>
      </c>
      <c r="Q1009" s="37">
        <f>[1]consoCURRENT!T24877</f>
        <v>166590.01999999999</v>
      </c>
      <c r="R1009" s="37">
        <f>[1]consoCURRENT!U24877</f>
        <v>153041.60999999999</v>
      </c>
      <c r="S1009" s="37">
        <f>[1]consoCURRENT!V24877</f>
        <v>250277315.15000001</v>
      </c>
      <c r="T1009" s="37">
        <f>[1]consoCURRENT!W24877</f>
        <v>392653.87</v>
      </c>
      <c r="U1009" s="37">
        <f>[1]consoCURRENT!X24877</f>
        <v>243761.97999999998</v>
      </c>
      <c r="V1009" s="37">
        <f>[1]consoCURRENT!Y24877</f>
        <v>228174087.56999999</v>
      </c>
      <c r="W1009" s="37">
        <f>[1]consoCURRENT!Z24877</f>
        <v>867575.35</v>
      </c>
      <c r="X1009" s="37">
        <f>[1]consoCURRENT!AA24877</f>
        <v>684550.33</v>
      </c>
      <c r="Y1009" s="37">
        <f>[1]consoCURRENT!AB24877</f>
        <v>1562092.08</v>
      </c>
      <c r="Z1009" s="37">
        <f t="shared" ref="Z1009:Z1011" si="765">SUM(M1009:Y1009)</f>
        <v>916546000.00000012</v>
      </c>
      <c r="AA1009" s="37">
        <f t="shared" ref="AA1009:AA1011" si="766">B1009-Z1009</f>
        <v>0</v>
      </c>
      <c r="AB1009" s="42">
        <f t="shared" ref="AB1009:AB1014" si="767">Z1009/B1009</f>
        <v>1.0000000000000002</v>
      </c>
      <c r="AC1009" s="38"/>
    </row>
    <row r="1010" spans="1:29" s="39" customFormat="1" ht="18" customHeight="1" x14ac:dyDescent="0.3">
      <c r="A1010" s="41" t="s">
        <v>38</v>
      </c>
      <c r="B1010" s="37">
        <f>[1]consoCURRENT!E24883</f>
        <v>0</v>
      </c>
      <c r="C1010" s="37">
        <f>[1]consoCURRENT!F24883</f>
        <v>0</v>
      </c>
      <c r="D1010" s="37">
        <f>[1]consoCURRENT!G24883</f>
        <v>0</v>
      </c>
      <c r="E1010" s="37">
        <f>[1]consoCURRENT!H24883</f>
        <v>0</v>
      </c>
      <c r="F1010" s="37">
        <f>[1]consoCURRENT!I24883</f>
        <v>0</v>
      </c>
      <c r="G1010" s="37">
        <f>[1]consoCURRENT!J24883</f>
        <v>0</v>
      </c>
      <c r="H1010" s="37">
        <f>[1]consoCURRENT!K24883</f>
        <v>0</v>
      </c>
      <c r="I1010" s="37">
        <f>[1]consoCURRENT!L24883</f>
        <v>0</v>
      </c>
      <c r="J1010" s="37">
        <f>[1]consoCURRENT!M24883</f>
        <v>0</v>
      </c>
      <c r="K1010" s="37">
        <f>[1]consoCURRENT!N24883</f>
        <v>0</v>
      </c>
      <c r="L1010" s="37">
        <f>[1]consoCURRENT!O24883</f>
        <v>0</v>
      </c>
      <c r="M1010" s="37">
        <f>[1]consoCURRENT!P24883</f>
        <v>0</v>
      </c>
      <c r="N1010" s="37">
        <f>[1]consoCURRENT!Q24883</f>
        <v>0</v>
      </c>
      <c r="O1010" s="37">
        <f>[1]consoCURRENT!R24883</f>
        <v>0</v>
      </c>
      <c r="P1010" s="37">
        <f>[1]consoCURRENT!S24883</f>
        <v>0</v>
      </c>
      <c r="Q1010" s="37">
        <f>[1]consoCURRENT!T24883</f>
        <v>0</v>
      </c>
      <c r="R1010" s="37">
        <f>[1]consoCURRENT!U24883</f>
        <v>0</v>
      </c>
      <c r="S1010" s="37">
        <f>[1]consoCURRENT!V24883</f>
        <v>0</v>
      </c>
      <c r="T1010" s="37">
        <f>[1]consoCURRENT!W24883</f>
        <v>0</v>
      </c>
      <c r="U1010" s="37">
        <f>[1]consoCURRENT!X24883</f>
        <v>0</v>
      </c>
      <c r="V1010" s="37">
        <f>[1]consoCURRENT!Y24883</f>
        <v>0</v>
      </c>
      <c r="W1010" s="37">
        <f>[1]consoCURRENT!Z24883</f>
        <v>0</v>
      </c>
      <c r="X1010" s="37">
        <f>[1]consoCURRENT!AA24883</f>
        <v>0</v>
      </c>
      <c r="Y1010" s="37">
        <f>[1]consoCURRENT!AB24883</f>
        <v>0</v>
      </c>
      <c r="Z1010" s="37">
        <f t="shared" si="765"/>
        <v>0</v>
      </c>
      <c r="AA1010" s="37">
        <f t="shared" si="766"/>
        <v>0</v>
      </c>
      <c r="AB1010" s="42"/>
      <c r="AC1010" s="38"/>
    </row>
    <row r="1011" spans="1:29" s="39" customFormat="1" ht="18" customHeight="1" x14ac:dyDescent="0.3">
      <c r="A1011" s="41" t="s">
        <v>39</v>
      </c>
      <c r="B1011" s="37">
        <f>[1]consoCURRENT!E24912</f>
        <v>0</v>
      </c>
      <c r="C1011" s="37">
        <f>[1]consoCURRENT!F24912</f>
        <v>0</v>
      </c>
      <c r="D1011" s="37">
        <f>[1]consoCURRENT!G24912</f>
        <v>0</v>
      </c>
      <c r="E1011" s="37">
        <f>[1]consoCURRENT!H24912</f>
        <v>0</v>
      </c>
      <c r="F1011" s="37">
        <f>[1]consoCURRENT!I24912</f>
        <v>0</v>
      </c>
      <c r="G1011" s="37">
        <f>[1]consoCURRENT!J24912</f>
        <v>0</v>
      </c>
      <c r="H1011" s="37">
        <f>[1]consoCURRENT!K24912</f>
        <v>0</v>
      </c>
      <c r="I1011" s="37">
        <f>[1]consoCURRENT!L24912</f>
        <v>0</v>
      </c>
      <c r="J1011" s="37">
        <f>[1]consoCURRENT!M24912</f>
        <v>0</v>
      </c>
      <c r="K1011" s="37">
        <f>[1]consoCURRENT!N24912</f>
        <v>0</v>
      </c>
      <c r="L1011" s="37">
        <f>[1]consoCURRENT!O24912</f>
        <v>0</v>
      </c>
      <c r="M1011" s="37">
        <f>[1]consoCURRENT!P24912</f>
        <v>0</v>
      </c>
      <c r="N1011" s="37">
        <f>[1]consoCURRENT!Q24912</f>
        <v>0</v>
      </c>
      <c r="O1011" s="37">
        <f>[1]consoCURRENT!R24912</f>
        <v>0</v>
      </c>
      <c r="P1011" s="37">
        <f>[1]consoCURRENT!S24912</f>
        <v>0</v>
      </c>
      <c r="Q1011" s="37">
        <f>[1]consoCURRENT!T24912</f>
        <v>0</v>
      </c>
      <c r="R1011" s="37">
        <f>[1]consoCURRENT!U24912</f>
        <v>0</v>
      </c>
      <c r="S1011" s="37">
        <f>[1]consoCURRENT!V24912</f>
        <v>0</v>
      </c>
      <c r="T1011" s="37">
        <f>[1]consoCURRENT!W24912</f>
        <v>0</v>
      </c>
      <c r="U1011" s="37">
        <f>[1]consoCURRENT!X24912</f>
        <v>0</v>
      </c>
      <c r="V1011" s="37">
        <f>[1]consoCURRENT!Y24912</f>
        <v>0</v>
      </c>
      <c r="W1011" s="37">
        <f>[1]consoCURRENT!Z24912</f>
        <v>0</v>
      </c>
      <c r="X1011" s="37">
        <f>[1]consoCURRENT!AA24912</f>
        <v>0</v>
      </c>
      <c r="Y1011" s="37">
        <f>[1]consoCURRENT!AB24912</f>
        <v>0</v>
      </c>
      <c r="Z1011" s="37">
        <f t="shared" si="765"/>
        <v>0</v>
      </c>
      <c r="AA1011" s="37">
        <f t="shared" si="766"/>
        <v>0</v>
      </c>
      <c r="AB1011" s="42"/>
      <c r="AC1011" s="38"/>
    </row>
    <row r="1012" spans="1:29" s="39" customFormat="1" ht="18" customHeight="1" x14ac:dyDescent="0.3">
      <c r="A1012" s="43" t="s">
        <v>40</v>
      </c>
      <c r="B1012" s="44">
        <f>SUM(B1008:B1011)</f>
        <v>917665000</v>
      </c>
      <c r="C1012" s="44">
        <f t="shared" ref="C1012:AA1012" si="768">SUM(C1008:C1011)</f>
        <v>0</v>
      </c>
      <c r="D1012" s="44">
        <f t="shared" si="768"/>
        <v>0</v>
      </c>
      <c r="E1012" s="44">
        <f t="shared" si="768"/>
        <v>434274600.70000005</v>
      </c>
      <c r="F1012" s="44">
        <f t="shared" si="768"/>
        <v>250962730.36000001</v>
      </c>
      <c r="G1012" s="44">
        <f t="shared" si="768"/>
        <v>228977778</v>
      </c>
      <c r="H1012" s="44">
        <f t="shared" si="768"/>
        <v>3449890.94</v>
      </c>
      <c r="I1012" s="44">
        <f t="shared" si="768"/>
        <v>0</v>
      </c>
      <c r="J1012" s="44">
        <f t="shared" si="768"/>
        <v>0</v>
      </c>
      <c r="K1012" s="44">
        <f t="shared" si="768"/>
        <v>0</v>
      </c>
      <c r="L1012" s="44">
        <f t="shared" si="768"/>
        <v>0</v>
      </c>
      <c r="M1012" s="44">
        <f t="shared" si="768"/>
        <v>0</v>
      </c>
      <c r="N1012" s="44">
        <f t="shared" si="768"/>
        <v>206049154.49000001</v>
      </c>
      <c r="O1012" s="44">
        <f t="shared" si="768"/>
        <v>92913.36</v>
      </c>
      <c r="P1012" s="44">
        <f t="shared" si="768"/>
        <v>228132532.85000002</v>
      </c>
      <c r="Q1012" s="44">
        <f t="shared" si="768"/>
        <v>244515.88</v>
      </c>
      <c r="R1012" s="44">
        <f t="shared" si="768"/>
        <v>293207.96999999997</v>
      </c>
      <c r="S1012" s="44">
        <f t="shared" si="768"/>
        <v>250425006.51000002</v>
      </c>
      <c r="T1012" s="44">
        <f t="shared" si="768"/>
        <v>403776.73</v>
      </c>
      <c r="U1012" s="44">
        <f t="shared" si="768"/>
        <v>321987.83999999997</v>
      </c>
      <c r="V1012" s="44">
        <f t="shared" si="768"/>
        <v>228252013.43000001</v>
      </c>
      <c r="W1012" s="44">
        <f t="shared" si="768"/>
        <v>945785.13</v>
      </c>
      <c r="X1012" s="44">
        <f t="shared" si="768"/>
        <v>840479.19</v>
      </c>
      <c r="Y1012" s="44">
        <f t="shared" si="768"/>
        <v>1663626.62</v>
      </c>
      <c r="Z1012" s="44">
        <f t="shared" si="768"/>
        <v>917665000.00000012</v>
      </c>
      <c r="AA1012" s="44">
        <f t="shared" si="768"/>
        <v>0</v>
      </c>
      <c r="AB1012" s="45">
        <f t="shared" si="767"/>
        <v>1.0000000000000002</v>
      </c>
      <c r="AC1012" s="38"/>
    </row>
    <row r="1013" spans="1:29" s="39" customFormat="1" ht="18" customHeight="1" x14ac:dyDescent="0.3">
      <c r="A1013" s="46" t="s">
        <v>41</v>
      </c>
      <c r="B1013" s="37">
        <f>[1]consoCURRENT!E24916</f>
        <v>0</v>
      </c>
      <c r="C1013" s="37">
        <f>[1]consoCURRENT!F24916</f>
        <v>0</v>
      </c>
      <c r="D1013" s="37">
        <f>[1]consoCURRENT!G24916</f>
        <v>0</v>
      </c>
      <c r="E1013" s="37">
        <f>[1]consoCURRENT!H24916</f>
        <v>0</v>
      </c>
      <c r="F1013" s="37">
        <f>[1]consoCURRENT!I24916</f>
        <v>0</v>
      </c>
      <c r="G1013" s="37">
        <f>[1]consoCURRENT!J24916</f>
        <v>0</v>
      </c>
      <c r="H1013" s="37">
        <f>[1]consoCURRENT!K24916</f>
        <v>0</v>
      </c>
      <c r="I1013" s="37">
        <f>[1]consoCURRENT!L24916</f>
        <v>0</v>
      </c>
      <c r="J1013" s="37">
        <f>[1]consoCURRENT!M24916</f>
        <v>0</v>
      </c>
      <c r="K1013" s="37">
        <f>[1]consoCURRENT!N24916</f>
        <v>0</v>
      </c>
      <c r="L1013" s="37">
        <f>[1]consoCURRENT!O24916</f>
        <v>0</v>
      </c>
      <c r="M1013" s="37">
        <f>[1]consoCURRENT!P24916</f>
        <v>0</v>
      </c>
      <c r="N1013" s="37">
        <f>[1]consoCURRENT!Q24916</f>
        <v>0</v>
      </c>
      <c r="O1013" s="37">
        <f>[1]consoCURRENT!R24916</f>
        <v>0</v>
      </c>
      <c r="P1013" s="37">
        <f>[1]consoCURRENT!S24916</f>
        <v>0</v>
      </c>
      <c r="Q1013" s="37">
        <f>[1]consoCURRENT!T24916</f>
        <v>0</v>
      </c>
      <c r="R1013" s="37">
        <f>[1]consoCURRENT!U24916</f>
        <v>0</v>
      </c>
      <c r="S1013" s="37">
        <f>[1]consoCURRENT!V24916</f>
        <v>0</v>
      </c>
      <c r="T1013" s="37">
        <f>[1]consoCURRENT!W24916</f>
        <v>0</v>
      </c>
      <c r="U1013" s="37">
        <f>[1]consoCURRENT!X24916</f>
        <v>0</v>
      </c>
      <c r="V1013" s="37">
        <f>[1]consoCURRENT!Y24916</f>
        <v>0</v>
      </c>
      <c r="W1013" s="37">
        <f>[1]consoCURRENT!Z24916</f>
        <v>0</v>
      </c>
      <c r="X1013" s="37">
        <f>[1]consoCURRENT!AA24916</f>
        <v>0</v>
      </c>
      <c r="Y1013" s="37">
        <f>[1]consoCURRENT!AB24916</f>
        <v>0</v>
      </c>
      <c r="Z1013" s="37">
        <f t="shared" ref="Z1013" si="769">SUM(M1013:Y1013)</f>
        <v>0</v>
      </c>
      <c r="AA1013" s="37">
        <f t="shared" ref="AA1013" si="770">B1013-Z1013</f>
        <v>0</v>
      </c>
      <c r="AB1013" s="42"/>
      <c r="AC1013" s="38"/>
    </row>
    <row r="1014" spans="1:29" s="39" customFormat="1" ht="18" customHeight="1" x14ac:dyDescent="0.3">
      <c r="A1014" s="43" t="s">
        <v>42</v>
      </c>
      <c r="B1014" s="44">
        <f>B1013+B1012</f>
        <v>917665000</v>
      </c>
      <c r="C1014" s="44">
        <f t="shared" ref="C1014:AA1014" si="771">C1013+C1012</f>
        <v>0</v>
      </c>
      <c r="D1014" s="44">
        <f t="shared" si="771"/>
        <v>0</v>
      </c>
      <c r="E1014" s="44">
        <f t="shared" si="771"/>
        <v>434274600.70000005</v>
      </c>
      <c r="F1014" s="44">
        <f t="shared" si="771"/>
        <v>250962730.36000001</v>
      </c>
      <c r="G1014" s="44">
        <f t="shared" si="771"/>
        <v>228977778</v>
      </c>
      <c r="H1014" s="44">
        <f t="shared" si="771"/>
        <v>3449890.94</v>
      </c>
      <c r="I1014" s="44">
        <f t="shared" si="771"/>
        <v>0</v>
      </c>
      <c r="J1014" s="44">
        <f t="shared" si="771"/>
        <v>0</v>
      </c>
      <c r="K1014" s="44">
        <f t="shared" si="771"/>
        <v>0</v>
      </c>
      <c r="L1014" s="44">
        <f t="shared" si="771"/>
        <v>0</v>
      </c>
      <c r="M1014" s="44">
        <f t="shared" si="771"/>
        <v>0</v>
      </c>
      <c r="N1014" s="44">
        <f t="shared" si="771"/>
        <v>206049154.49000001</v>
      </c>
      <c r="O1014" s="44">
        <f t="shared" si="771"/>
        <v>92913.36</v>
      </c>
      <c r="P1014" s="44">
        <f t="shared" si="771"/>
        <v>228132532.85000002</v>
      </c>
      <c r="Q1014" s="44">
        <f t="shared" si="771"/>
        <v>244515.88</v>
      </c>
      <c r="R1014" s="44">
        <f t="shared" si="771"/>
        <v>293207.96999999997</v>
      </c>
      <c r="S1014" s="44">
        <f t="shared" si="771"/>
        <v>250425006.51000002</v>
      </c>
      <c r="T1014" s="44">
        <f t="shared" si="771"/>
        <v>403776.73</v>
      </c>
      <c r="U1014" s="44">
        <f t="shared" si="771"/>
        <v>321987.83999999997</v>
      </c>
      <c r="V1014" s="44">
        <f t="shared" si="771"/>
        <v>228252013.43000001</v>
      </c>
      <c r="W1014" s="44">
        <f t="shared" si="771"/>
        <v>945785.13</v>
      </c>
      <c r="X1014" s="44">
        <f t="shared" si="771"/>
        <v>840479.19</v>
      </c>
      <c r="Y1014" s="44">
        <f t="shared" si="771"/>
        <v>1663626.62</v>
      </c>
      <c r="Z1014" s="44">
        <f t="shared" si="771"/>
        <v>917665000.00000012</v>
      </c>
      <c r="AA1014" s="44">
        <f t="shared" si="771"/>
        <v>0</v>
      </c>
      <c r="AB1014" s="45">
        <f t="shared" si="767"/>
        <v>1.0000000000000002</v>
      </c>
      <c r="AC1014" s="47"/>
    </row>
    <row r="1015" spans="1:29" s="39" customFormat="1" ht="15" customHeight="1" x14ac:dyDescent="0.3">
      <c r="A1015" s="36"/>
      <c r="B1015" s="37"/>
      <c r="C1015" s="37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  <c r="R1015" s="37"/>
      <c r="S1015" s="37"/>
      <c r="T1015" s="37"/>
      <c r="U1015" s="37"/>
      <c r="V1015" s="37"/>
      <c r="W1015" s="37"/>
      <c r="X1015" s="37"/>
      <c r="Y1015" s="37"/>
      <c r="Z1015" s="37"/>
      <c r="AA1015" s="37"/>
      <c r="AB1015" s="37"/>
      <c r="AC1015" s="38"/>
    </row>
    <row r="1016" spans="1:29" s="39" customFormat="1" ht="15" customHeight="1" x14ac:dyDescent="0.3">
      <c r="A1016" s="36"/>
      <c r="B1016" s="37"/>
      <c r="C1016" s="37"/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  <c r="R1016" s="37"/>
      <c r="S1016" s="37"/>
      <c r="T1016" s="37"/>
      <c r="U1016" s="37"/>
      <c r="V1016" s="37"/>
      <c r="W1016" s="37"/>
      <c r="X1016" s="37"/>
      <c r="Y1016" s="37"/>
      <c r="Z1016" s="37"/>
      <c r="AA1016" s="37"/>
      <c r="AB1016" s="37"/>
      <c r="AC1016" s="38"/>
    </row>
    <row r="1017" spans="1:29" s="39" customFormat="1" ht="15" customHeight="1" x14ac:dyDescent="0.35">
      <c r="A1017" s="40" t="s">
        <v>56</v>
      </c>
      <c r="B1017" s="37"/>
      <c r="C1017" s="37"/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  <c r="R1017" s="37"/>
      <c r="S1017" s="37"/>
      <c r="T1017" s="37"/>
      <c r="U1017" s="37"/>
      <c r="V1017" s="37"/>
      <c r="W1017" s="37"/>
      <c r="X1017" s="37"/>
      <c r="Y1017" s="37"/>
      <c r="Z1017" s="37"/>
      <c r="AA1017" s="37"/>
      <c r="AB1017" s="37"/>
      <c r="AC1017" s="38"/>
    </row>
    <row r="1018" spans="1:29" s="39" customFormat="1" ht="18" customHeight="1" x14ac:dyDescent="0.3">
      <c r="A1018" s="41" t="s">
        <v>36</v>
      </c>
      <c r="B1018" s="37">
        <f>[1]consoCURRENT!E24976</f>
        <v>1119000</v>
      </c>
      <c r="C1018" s="37">
        <f>[1]consoCURRENT!F24976</f>
        <v>0</v>
      </c>
      <c r="D1018" s="37">
        <f>[1]consoCURRENT!G24976</f>
        <v>0</v>
      </c>
      <c r="E1018" s="37">
        <f>[1]consoCURRENT!H24976</f>
        <v>244645.69</v>
      </c>
      <c r="F1018" s="37">
        <f>[1]consoCURRENT!I24976</f>
        <v>296780.57999999996</v>
      </c>
      <c r="G1018" s="37">
        <f>[1]consoCURRENT!J24976</f>
        <v>157801.72</v>
      </c>
      <c r="H1018" s="37">
        <f>[1]consoCURRENT!K24976</f>
        <v>419772.00999999995</v>
      </c>
      <c r="I1018" s="37">
        <f>[1]consoCURRENT!L24976</f>
        <v>0</v>
      </c>
      <c r="J1018" s="37">
        <f>[1]consoCURRENT!M24976</f>
        <v>0</v>
      </c>
      <c r="K1018" s="37">
        <f>[1]consoCURRENT!N24976</f>
        <v>0</v>
      </c>
      <c r="L1018" s="37">
        <f>[1]consoCURRENT!O24976</f>
        <v>0</v>
      </c>
      <c r="M1018" s="37">
        <f>[1]consoCURRENT!P24976</f>
        <v>0</v>
      </c>
      <c r="N1018" s="37">
        <f>[1]consoCURRENT!Q24976</f>
        <v>67387</v>
      </c>
      <c r="O1018" s="37">
        <f>[1]consoCURRENT!R24976</f>
        <v>80715.44</v>
      </c>
      <c r="P1018" s="37">
        <f>[1]consoCURRENT!S24976</f>
        <v>96543.25</v>
      </c>
      <c r="Q1018" s="37">
        <f>[1]consoCURRENT!T24976</f>
        <v>77925.86</v>
      </c>
      <c r="R1018" s="37">
        <f>[1]consoCURRENT!U24976</f>
        <v>140928.85999999999</v>
      </c>
      <c r="S1018" s="37">
        <f>[1]consoCURRENT!V24976</f>
        <v>77925.86</v>
      </c>
      <c r="T1018" s="37">
        <f>[1]consoCURRENT!W24976</f>
        <v>87736.22</v>
      </c>
      <c r="U1018" s="37">
        <f>[1]consoCURRENT!X24976</f>
        <v>70065.5</v>
      </c>
      <c r="V1018" s="37">
        <f>[1]consoCURRENT!Y24976</f>
        <v>0</v>
      </c>
      <c r="W1018" s="37">
        <f>[1]consoCURRENT!Z24976</f>
        <v>71925.86</v>
      </c>
      <c r="X1018" s="37">
        <f>[1]consoCURRENT!AA24976</f>
        <v>239554.71999999997</v>
      </c>
      <c r="Y1018" s="37">
        <f>[1]consoCURRENT!AB24976</f>
        <v>108291.43000000001</v>
      </c>
      <c r="Z1018" s="37">
        <f>SUM(M1018:Y1018)</f>
        <v>1119000</v>
      </c>
      <c r="AA1018" s="37">
        <f>B1018-Z1018</f>
        <v>0</v>
      </c>
      <c r="AB1018" s="42">
        <f>Z1018/B1018</f>
        <v>1</v>
      </c>
      <c r="AC1018" s="38"/>
    </row>
    <row r="1019" spans="1:29" s="39" customFormat="1" ht="18" customHeight="1" x14ac:dyDescent="0.3">
      <c r="A1019" s="41" t="s">
        <v>37</v>
      </c>
      <c r="B1019" s="37">
        <f>[1]consoCURRENT!E25088</f>
        <v>858191000</v>
      </c>
      <c r="C1019" s="37">
        <f>[1]consoCURRENT!F25088</f>
        <v>0</v>
      </c>
      <c r="D1019" s="37">
        <f>[1]consoCURRENT!G25088</f>
        <v>0</v>
      </c>
      <c r="E1019" s="37">
        <f>[1]consoCURRENT!H25088</f>
        <v>213716264.53</v>
      </c>
      <c r="F1019" s="37">
        <f>[1]consoCURRENT!I25088</f>
        <v>427877521.63999999</v>
      </c>
      <c r="G1019" s="37">
        <f>[1]consoCURRENT!J25088</f>
        <v>1518688.8</v>
      </c>
      <c r="H1019" s="37">
        <f>[1]consoCURRENT!K25088</f>
        <v>215078525.03</v>
      </c>
      <c r="I1019" s="37">
        <f>[1]consoCURRENT!L25088</f>
        <v>0</v>
      </c>
      <c r="J1019" s="37">
        <f>[1]consoCURRENT!M25088</f>
        <v>0</v>
      </c>
      <c r="K1019" s="37">
        <f>[1]consoCURRENT!N25088</f>
        <v>0</v>
      </c>
      <c r="L1019" s="37">
        <f>[1]consoCURRENT!O25088</f>
        <v>0</v>
      </c>
      <c r="M1019" s="37">
        <f>[1]consoCURRENT!P25088</f>
        <v>0</v>
      </c>
      <c r="N1019" s="37">
        <f>[1]consoCURRENT!Q25088</f>
        <v>116733940.54000001</v>
      </c>
      <c r="O1019" s="37">
        <f>[1]consoCURRENT!R25088</f>
        <v>187331.29</v>
      </c>
      <c r="P1019" s="37">
        <f>[1]consoCURRENT!S25088</f>
        <v>96794992.700000003</v>
      </c>
      <c r="Q1019" s="37">
        <f>[1]consoCURRENT!T25088</f>
        <v>213760060.28</v>
      </c>
      <c r="R1019" s="37">
        <f>[1]consoCURRENT!U25088</f>
        <v>422753.08999999997</v>
      </c>
      <c r="S1019" s="37">
        <f>[1]consoCURRENT!V25088</f>
        <v>213694708.27000001</v>
      </c>
      <c r="T1019" s="37">
        <f>[1]consoCURRENT!W25088</f>
        <v>709920.12</v>
      </c>
      <c r="U1019" s="37">
        <f>[1]consoCURRENT!X25088</f>
        <v>397245.47</v>
      </c>
      <c r="V1019" s="37">
        <f>[1]consoCURRENT!Y25088</f>
        <v>411523.20999999996</v>
      </c>
      <c r="W1019" s="37">
        <f>[1]consoCURRENT!Z25088</f>
        <v>213552404.12</v>
      </c>
      <c r="X1019" s="37">
        <f>[1]consoCURRENT!AA25088</f>
        <v>663561.46</v>
      </c>
      <c r="Y1019" s="37">
        <f>[1]consoCURRENT!AB25088</f>
        <v>862559.45</v>
      </c>
      <c r="Z1019" s="37">
        <f t="shared" ref="Z1019:Z1021" si="772">SUM(M1019:Y1019)</f>
        <v>858191000.00000024</v>
      </c>
      <c r="AA1019" s="37">
        <f t="shared" ref="AA1019:AA1021" si="773">B1019-Z1019</f>
        <v>0</v>
      </c>
      <c r="AB1019" s="42">
        <f t="shared" ref="AB1019:AB1024" si="774">Z1019/B1019</f>
        <v>1.0000000000000002</v>
      </c>
      <c r="AC1019" s="38"/>
    </row>
    <row r="1020" spans="1:29" s="39" customFormat="1" ht="18" customHeight="1" x14ac:dyDescent="0.3">
      <c r="A1020" s="41" t="s">
        <v>38</v>
      </c>
      <c r="B1020" s="37">
        <f>[1]consoCURRENT!E25094</f>
        <v>0</v>
      </c>
      <c r="C1020" s="37">
        <f>[1]consoCURRENT!F25094</f>
        <v>0</v>
      </c>
      <c r="D1020" s="37">
        <f>[1]consoCURRENT!G25094</f>
        <v>0</v>
      </c>
      <c r="E1020" s="37">
        <f>[1]consoCURRENT!H25094</f>
        <v>0</v>
      </c>
      <c r="F1020" s="37">
        <f>[1]consoCURRENT!I25094</f>
        <v>0</v>
      </c>
      <c r="G1020" s="37">
        <f>[1]consoCURRENT!J25094</f>
        <v>0</v>
      </c>
      <c r="H1020" s="37">
        <f>[1]consoCURRENT!K25094</f>
        <v>0</v>
      </c>
      <c r="I1020" s="37">
        <f>[1]consoCURRENT!L25094</f>
        <v>0</v>
      </c>
      <c r="J1020" s="37">
        <f>[1]consoCURRENT!M25094</f>
        <v>0</v>
      </c>
      <c r="K1020" s="37">
        <f>[1]consoCURRENT!N25094</f>
        <v>0</v>
      </c>
      <c r="L1020" s="37">
        <f>[1]consoCURRENT!O25094</f>
        <v>0</v>
      </c>
      <c r="M1020" s="37">
        <f>[1]consoCURRENT!P25094</f>
        <v>0</v>
      </c>
      <c r="N1020" s="37">
        <f>[1]consoCURRENT!Q25094</f>
        <v>0</v>
      </c>
      <c r="O1020" s="37">
        <f>[1]consoCURRENT!R25094</f>
        <v>0</v>
      </c>
      <c r="P1020" s="37">
        <f>[1]consoCURRENT!S25094</f>
        <v>0</v>
      </c>
      <c r="Q1020" s="37">
        <f>[1]consoCURRENT!T25094</f>
        <v>0</v>
      </c>
      <c r="R1020" s="37">
        <f>[1]consoCURRENT!U25094</f>
        <v>0</v>
      </c>
      <c r="S1020" s="37">
        <f>[1]consoCURRENT!V25094</f>
        <v>0</v>
      </c>
      <c r="T1020" s="37">
        <f>[1]consoCURRENT!W25094</f>
        <v>0</v>
      </c>
      <c r="U1020" s="37">
        <f>[1]consoCURRENT!X25094</f>
        <v>0</v>
      </c>
      <c r="V1020" s="37">
        <f>[1]consoCURRENT!Y25094</f>
        <v>0</v>
      </c>
      <c r="W1020" s="37">
        <f>[1]consoCURRENT!Z25094</f>
        <v>0</v>
      </c>
      <c r="X1020" s="37">
        <f>[1]consoCURRENT!AA25094</f>
        <v>0</v>
      </c>
      <c r="Y1020" s="37">
        <f>[1]consoCURRENT!AB25094</f>
        <v>0</v>
      </c>
      <c r="Z1020" s="37">
        <f t="shared" si="772"/>
        <v>0</v>
      </c>
      <c r="AA1020" s="37">
        <f t="shared" si="773"/>
        <v>0</v>
      </c>
      <c r="AB1020" s="42"/>
      <c r="AC1020" s="38"/>
    </row>
    <row r="1021" spans="1:29" s="39" customFormat="1" ht="18" customHeight="1" x14ac:dyDescent="0.3">
      <c r="A1021" s="41" t="s">
        <v>39</v>
      </c>
      <c r="B1021" s="37">
        <f>[1]consoCURRENT!E25123</f>
        <v>0</v>
      </c>
      <c r="C1021" s="37">
        <f>[1]consoCURRENT!F25123</f>
        <v>0</v>
      </c>
      <c r="D1021" s="37">
        <f>[1]consoCURRENT!G25123</f>
        <v>0</v>
      </c>
      <c r="E1021" s="37">
        <f>[1]consoCURRENT!H25123</f>
        <v>0</v>
      </c>
      <c r="F1021" s="37">
        <f>[1]consoCURRENT!I25123</f>
        <v>0</v>
      </c>
      <c r="G1021" s="37">
        <f>[1]consoCURRENT!J25123</f>
        <v>0</v>
      </c>
      <c r="H1021" s="37">
        <f>[1]consoCURRENT!K25123</f>
        <v>0</v>
      </c>
      <c r="I1021" s="37">
        <f>[1]consoCURRENT!L25123</f>
        <v>0</v>
      </c>
      <c r="J1021" s="37">
        <f>[1]consoCURRENT!M25123</f>
        <v>0</v>
      </c>
      <c r="K1021" s="37">
        <f>[1]consoCURRENT!N25123</f>
        <v>0</v>
      </c>
      <c r="L1021" s="37">
        <f>[1]consoCURRENT!O25123</f>
        <v>0</v>
      </c>
      <c r="M1021" s="37">
        <f>[1]consoCURRENT!P25123</f>
        <v>0</v>
      </c>
      <c r="N1021" s="37">
        <f>[1]consoCURRENT!Q25123</f>
        <v>0</v>
      </c>
      <c r="O1021" s="37">
        <f>[1]consoCURRENT!R25123</f>
        <v>0</v>
      </c>
      <c r="P1021" s="37">
        <f>[1]consoCURRENT!S25123</f>
        <v>0</v>
      </c>
      <c r="Q1021" s="37">
        <f>[1]consoCURRENT!T25123</f>
        <v>0</v>
      </c>
      <c r="R1021" s="37">
        <f>[1]consoCURRENT!U25123</f>
        <v>0</v>
      </c>
      <c r="S1021" s="37">
        <f>[1]consoCURRENT!V25123</f>
        <v>0</v>
      </c>
      <c r="T1021" s="37">
        <f>[1]consoCURRENT!W25123</f>
        <v>0</v>
      </c>
      <c r="U1021" s="37">
        <f>[1]consoCURRENT!X25123</f>
        <v>0</v>
      </c>
      <c r="V1021" s="37">
        <f>[1]consoCURRENT!Y25123</f>
        <v>0</v>
      </c>
      <c r="W1021" s="37">
        <f>[1]consoCURRENT!Z25123</f>
        <v>0</v>
      </c>
      <c r="X1021" s="37">
        <f>[1]consoCURRENT!AA25123</f>
        <v>0</v>
      </c>
      <c r="Y1021" s="37">
        <f>[1]consoCURRENT!AB25123</f>
        <v>0</v>
      </c>
      <c r="Z1021" s="37">
        <f t="shared" si="772"/>
        <v>0</v>
      </c>
      <c r="AA1021" s="37">
        <f t="shared" si="773"/>
        <v>0</v>
      </c>
      <c r="AB1021" s="42"/>
      <c r="AC1021" s="38"/>
    </row>
    <row r="1022" spans="1:29" s="39" customFormat="1" ht="18" customHeight="1" x14ac:dyDescent="0.3">
      <c r="A1022" s="43" t="s">
        <v>40</v>
      </c>
      <c r="B1022" s="44">
        <f>SUM(B1018:B1021)</f>
        <v>859310000</v>
      </c>
      <c r="C1022" s="44">
        <f t="shared" ref="C1022:AA1022" si="775">SUM(C1018:C1021)</f>
        <v>0</v>
      </c>
      <c r="D1022" s="44">
        <f t="shared" si="775"/>
        <v>0</v>
      </c>
      <c r="E1022" s="44">
        <f t="shared" si="775"/>
        <v>213960910.22</v>
      </c>
      <c r="F1022" s="44">
        <f t="shared" si="775"/>
        <v>428174302.21999997</v>
      </c>
      <c r="G1022" s="44">
        <f t="shared" si="775"/>
        <v>1676490.52</v>
      </c>
      <c r="H1022" s="44">
        <f t="shared" si="775"/>
        <v>215498297.03999999</v>
      </c>
      <c r="I1022" s="44">
        <f t="shared" si="775"/>
        <v>0</v>
      </c>
      <c r="J1022" s="44">
        <f t="shared" si="775"/>
        <v>0</v>
      </c>
      <c r="K1022" s="44">
        <f t="shared" si="775"/>
        <v>0</v>
      </c>
      <c r="L1022" s="44">
        <f t="shared" si="775"/>
        <v>0</v>
      </c>
      <c r="M1022" s="44">
        <f t="shared" si="775"/>
        <v>0</v>
      </c>
      <c r="N1022" s="44">
        <f t="shared" si="775"/>
        <v>116801327.54000001</v>
      </c>
      <c r="O1022" s="44">
        <f t="shared" si="775"/>
        <v>268046.73</v>
      </c>
      <c r="P1022" s="44">
        <f t="shared" si="775"/>
        <v>96891535.950000003</v>
      </c>
      <c r="Q1022" s="44">
        <f t="shared" si="775"/>
        <v>213837986.14000002</v>
      </c>
      <c r="R1022" s="44">
        <f t="shared" si="775"/>
        <v>563681.94999999995</v>
      </c>
      <c r="S1022" s="44">
        <f t="shared" si="775"/>
        <v>213772634.13000003</v>
      </c>
      <c r="T1022" s="44">
        <f t="shared" si="775"/>
        <v>797656.34</v>
      </c>
      <c r="U1022" s="44">
        <f t="shared" si="775"/>
        <v>467310.97</v>
      </c>
      <c r="V1022" s="44">
        <f t="shared" si="775"/>
        <v>411523.20999999996</v>
      </c>
      <c r="W1022" s="44">
        <f t="shared" si="775"/>
        <v>213624329.98000002</v>
      </c>
      <c r="X1022" s="44">
        <f t="shared" si="775"/>
        <v>903116.17999999993</v>
      </c>
      <c r="Y1022" s="44">
        <f t="shared" si="775"/>
        <v>970850.88</v>
      </c>
      <c r="Z1022" s="44">
        <f t="shared" si="775"/>
        <v>859310000.00000024</v>
      </c>
      <c r="AA1022" s="44">
        <f t="shared" si="775"/>
        <v>0</v>
      </c>
      <c r="AB1022" s="45">
        <f t="shared" si="774"/>
        <v>1.0000000000000002</v>
      </c>
      <c r="AC1022" s="38"/>
    </row>
    <row r="1023" spans="1:29" s="39" customFormat="1" ht="18" customHeight="1" x14ac:dyDescent="0.3">
      <c r="A1023" s="46" t="s">
        <v>41</v>
      </c>
      <c r="B1023" s="37">
        <f>[1]consoCURRENT!E25127</f>
        <v>0</v>
      </c>
      <c r="C1023" s="37">
        <f>[1]consoCURRENT!F25127</f>
        <v>0</v>
      </c>
      <c r="D1023" s="37">
        <f>[1]consoCURRENT!G25127</f>
        <v>0</v>
      </c>
      <c r="E1023" s="37">
        <f>[1]consoCURRENT!H25127</f>
        <v>0</v>
      </c>
      <c r="F1023" s="37">
        <f>[1]consoCURRENT!I25127</f>
        <v>0</v>
      </c>
      <c r="G1023" s="37">
        <f>[1]consoCURRENT!J25127</f>
        <v>0</v>
      </c>
      <c r="H1023" s="37">
        <f>[1]consoCURRENT!K25127</f>
        <v>0</v>
      </c>
      <c r="I1023" s="37">
        <f>[1]consoCURRENT!L25127</f>
        <v>0</v>
      </c>
      <c r="J1023" s="37">
        <f>[1]consoCURRENT!M25127</f>
        <v>0</v>
      </c>
      <c r="K1023" s="37">
        <f>[1]consoCURRENT!N25127</f>
        <v>0</v>
      </c>
      <c r="L1023" s="37">
        <f>[1]consoCURRENT!O25127</f>
        <v>0</v>
      </c>
      <c r="M1023" s="37">
        <f>[1]consoCURRENT!P25127</f>
        <v>0</v>
      </c>
      <c r="N1023" s="37">
        <f>[1]consoCURRENT!Q25127</f>
        <v>0</v>
      </c>
      <c r="O1023" s="37">
        <f>[1]consoCURRENT!R25127</f>
        <v>0</v>
      </c>
      <c r="P1023" s="37">
        <f>[1]consoCURRENT!S25127</f>
        <v>0</v>
      </c>
      <c r="Q1023" s="37">
        <f>[1]consoCURRENT!T25127</f>
        <v>0</v>
      </c>
      <c r="R1023" s="37">
        <f>[1]consoCURRENT!U25127</f>
        <v>0</v>
      </c>
      <c r="S1023" s="37">
        <f>[1]consoCURRENT!V25127</f>
        <v>0</v>
      </c>
      <c r="T1023" s="37">
        <f>[1]consoCURRENT!W25127</f>
        <v>0</v>
      </c>
      <c r="U1023" s="37">
        <f>[1]consoCURRENT!X25127</f>
        <v>0</v>
      </c>
      <c r="V1023" s="37">
        <f>[1]consoCURRENT!Y25127</f>
        <v>0</v>
      </c>
      <c r="W1023" s="37">
        <f>[1]consoCURRENT!Z25127</f>
        <v>0</v>
      </c>
      <c r="X1023" s="37">
        <f>[1]consoCURRENT!AA25127</f>
        <v>0</v>
      </c>
      <c r="Y1023" s="37">
        <f>[1]consoCURRENT!AB25127</f>
        <v>0</v>
      </c>
      <c r="Z1023" s="37">
        <f t="shared" ref="Z1023" si="776">SUM(M1023:Y1023)</f>
        <v>0</v>
      </c>
      <c r="AA1023" s="37">
        <f t="shared" ref="AA1023" si="777">B1023-Z1023</f>
        <v>0</v>
      </c>
      <c r="AB1023" s="42"/>
      <c r="AC1023" s="38"/>
    </row>
    <row r="1024" spans="1:29" s="39" customFormat="1" ht="18" customHeight="1" x14ac:dyDescent="0.3">
      <c r="A1024" s="43" t="s">
        <v>42</v>
      </c>
      <c r="B1024" s="44">
        <f>B1023+B1022</f>
        <v>859310000</v>
      </c>
      <c r="C1024" s="44">
        <f t="shared" ref="C1024:AA1024" si="778">C1023+C1022</f>
        <v>0</v>
      </c>
      <c r="D1024" s="44">
        <f t="shared" si="778"/>
        <v>0</v>
      </c>
      <c r="E1024" s="44">
        <f t="shared" si="778"/>
        <v>213960910.22</v>
      </c>
      <c r="F1024" s="44">
        <f t="shared" si="778"/>
        <v>428174302.21999997</v>
      </c>
      <c r="G1024" s="44">
        <f t="shared" si="778"/>
        <v>1676490.52</v>
      </c>
      <c r="H1024" s="44">
        <f t="shared" si="778"/>
        <v>215498297.03999999</v>
      </c>
      <c r="I1024" s="44">
        <f t="shared" si="778"/>
        <v>0</v>
      </c>
      <c r="J1024" s="44">
        <f t="shared" si="778"/>
        <v>0</v>
      </c>
      <c r="K1024" s="44">
        <f t="shared" si="778"/>
        <v>0</v>
      </c>
      <c r="L1024" s="44">
        <f t="shared" si="778"/>
        <v>0</v>
      </c>
      <c r="M1024" s="44">
        <f t="shared" si="778"/>
        <v>0</v>
      </c>
      <c r="N1024" s="44">
        <f t="shared" si="778"/>
        <v>116801327.54000001</v>
      </c>
      <c r="O1024" s="44">
        <f t="shared" si="778"/>
        <v>268046.73</v>
      </c>
      <c r="P1024" s="44">
        <f t="shared" si="778"/>
        <v>96891535.950000003</v>
      </c>
      <c r="Q1024" s="44">
        <f t="shared" si="778"/>
        <v>213837986.14000002</v>
      </c>
      <c r="R1024" s="44">
        <f t="shared" si="778"/>
        <v>563681.94999999995</v>
      </c>
      <c r="S1024" s="44">
        <f t="shared" si="778"/>
        <v>213772634.13000003</v>
      </c>
      <c r="T1024" s="44">
        <f t="shared" si="778"/>
        <v>797656.34</v>
      </c>
      <c r="U1024" s="44">
        <f t="shared" si="778"/>
        <v>467310.97</v>
      </c>
      <c r="V1024" s="44">
        <f t="shared" si="778"/>
        <v>411523.20999999996</v>
      </c>
      <c r="W1024" s="44">
        <f t="shared" si="778"/>
        <v>213624329.98000002</v>
      </c>
      <c r="X1024" s="44">
        <f t="shared" si="778"/>
        <v>903116.17999999993</v>
      </c>
      <c r="Y1024" s="44">
        <f t="shared" si="778"/>
        <v>970850.88</v>
      </c>
      <c r="Z1024" s="44">
        <f t="shared" si="778"/>
        <v>859310000.00000024</v>
      </c>
      <c r="AA1024" s="44">
        <f t="shared" si="778"/>
        <v>0</v>
      </c>
      <c r="AB1024" s="45">
        <f t="shared" si="774"/>
        <v>1.0000000000000002</v>
      </c>
      <c r="AC1024" s="47"/>
    </row>
    <row r="1025" spans="1:29" s="39" customFormat="1" ht="15" customHeight="1" x14ac:dyDescent="0.3">
      <c r="A1025" s="36"/>
      <c r="B1025" s="37"/>
      <c r="C1025" s="37"/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  <c r="Q1025" s="37"/>
      <c r="R1025" s="37"/>
      <c r="S1025" s="37"/>
      <c r="T1025" s="37"/>
      <c r="U1025" s="37"/>
      <c r="V1025" s="37"/>
      <c r="W1025" s="37"/>
      <c r="X1025" s="37"/>
      <c r="Y1025" s="37"/>
      <c r="Z1025" s="37"/>
      <c r="AA1025" s="37"/>
      <c r="AB1025" s="37"/>
      <c r="AC1025" s="38"/>
    </row>
    <row r="1026" spans="1:29" s="39" customFormat="1" ht="15" customHeight="1" x14ac:dyDescent="0.3">
      <c r="A1026" s="36"/>
      <c r="B1026" s="37"/>
      <c r="C1026" s="37"/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  <c r="R1026" s="37"/>
      <c r="S1026" s="37"/>
      <c r="T1026" s="37"/>
      <c r="U1026" s="37"/>
      <c r="V1026" s="37"/>
      <c r="W1026" s="37"/>
      <c r="X1026" s="37"/>
      <c r="Y1026" s="37"/>
      <c r="Z1026" s="37"/>
      <c r="AA1026" s="37"/>
      <c r="AB1026" s="37"/>
      <c r="AC1026" s="38"/>
    </row>
    <row r="1027" spans="1:29" s="39" customFormat="1" ht="15" customHeight="1" x14ac:dyDescent="0.35">
      <c r="A1027" s="40" t="s">
        <v>57</v>
      </c>
      <c r="B1027" s="37"/>
      <c r="C1027" s="37"/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  <c r="R1027" s="37"/>
      <c r="S1027" s="37"/>
      <c r="T1027" s="37"/>
      <c r="U1027" s="37"/>
      <c r="V1027" s="37"/>
      <c r="W1027" s="37"/>
      <c r="X1027" s="37"/>
      <c r="Y1027" s="37"/>
      <c r="Z1027" s="37"/>
      <c r="AA1027" s="37"/>
      <c r="AB1027" s="37"/>
      <c r="AC1027" s="38"/>
    </row>
    <row r="1028" spans="1:29" s="39" customFormat="1" ht="18" customHeight="1" x14ac:dyDescent="0.3">
      <c r="A1028" s="41" t="s">
        <v>36</v>
      </c>
      <c r="B1028" s="37">
        <f>[1]consoCURRENT!E25187</f>
        <v>1119000</v>
      </c>
      <c r="C1028" s="37">
        <f>[1]consoCURRENT!F25187</f>
        <v>0</v>
      </c>
      <c r="D1028" s="37">
        <f>[1]consoCURRENT!G25187</f>
        <v>0</v>
      </c>
      <c r="E1028" s="37">
        <f>[1]consoCURRENT!H25187</f>
        <v>289497.58</v>
      </c>
      <c r="F1028" s="37">
        <f>[1]consoCURRENT!I25187</f>
        <v>276780.57999999996</v>
      </c>
      <c r="G1028" s="37">
        <f>[1]consoCURRENT!J25187</f>
        <v>289277.58</v>
      </c>
      <c r="H1028" s="37">
        <f>[1]consoCURRENT!K25187</f>
        <v>263444.26</v>
      </c>
      <c r="I1028" s="37">
        <f>[1]consoCURRENT!L25187</f>
        <v>0</v>
      </c>
      <c r="J1028" s="37">
        <f>[1]consoCURRENT!M25187</f>
        <v>0</v>
      </c>
      <c r="K1028" s="37">
        <f>[1]consoCURRENT!N25187</f>
        <v>0</v>
      </c>
      <c r="L1028" s="37">
        <f>[1]consoCURRENT!O25187</f>
        <v>0</v>
      </c>
      <c r="M1028" s="37">
        <f>[1]consoCURRENT!P25187</f>
        <v>0</v>
      </c>
      <c r="N1028" s="37">
        <f>[1]consoCURRENT!Q25187</f>
        <v>77925.86</v>
      </c>
      <c r="O1028" s="37">
        <f>[1]consoCURRENT!R25187</f>
        <v>92925.86</v>
      </c>
      <c r="P1028" s="37">
        <f>[1]consoCURRENT!S25187</f>
        <v>118645.86</v>
      </c>
      <c r="Q1028" s="37">
        <f>[1]consoCURRENT!T25187</f>
        <v>102925.86</v>
      </c>
      <c r="R1028" s="37">
        <f>[1]consoCURRENT!U25187</f>
        <v>140928.85999999999</v>
      </c>
      <c r="S1028" s="37">
        <f>[1]consoCURRENT!V25187</f>
        <v>32925.86</v>
      </c>
      <c r="T1028" s="37">
        <f>[1]consoCURRENT!W25187</f>
        <v>63425.86</v>
      </c>
      <c r="U1028" s="37">
        <f>[1]consoCURRENT!X25187</f>
        <v>127925.86</v>
      </c>
      <c r="V1028" s="37">
        <f>[1]consoCURRENT!Y25187</f>
        <v>97925.86</v>
      </c>
      <c r="W1028" s="37">
        <f>[1]consoCURRENT!Z25187</f>
        <v>97925.86</v>
      </c>
      <c r="X1028" s="37">
        <f>[1]consoCURRENT!AA25187</f>
        <v>79078.86</v>
      </c>
      <c r="Y1028" s="37">
        <f>[1]consoCURRENT!AB25187</f>
        <v>86439.54</v>
      </c>
      <c r="Z1028" s="37">
        <f>SUM(M1028:Y1028)</f>
        <v>1119000</v>
      </c>
      <c r="AA1028" s="37">
        <f>B1028-Z1028</f>
        <v>0</v>
      </c>
      <c r="AB1028" s="42">
        <f>Z1028/B1028</f>
        <v>1</v>
      </c>
      <c r="AC1028" s="38"/>
    </row>
    <row r="1029" spans="1:29" s="39" customFormat="1" ht="18" customHeight="1" x14ac:dyDescent="0.3">
      <c r="A1029" s="41" t="s">
        <v>37</v>
      </c>
      <c r="B1029" s="37">
        <f>[1]consoCURRENT!E25299</f>
        <v>719712000</v>
      </c>
      <c r="C1029" s="37">
        <f>[1]consoCURRENT!F25299</f>
        <v>0</v>
      </c>
      <c r="D1029" s="37">
        <f>[1]consoCURRENT!G25299</f>
        <v>0</v>
      </c>
      <c r="E1029" s="37">
        <f>[1]consoCURRENT!H25299</f>
        <v>624208398.60000002</v>
      </c>
      <c r="F1029" s="37">
        <f>[1]consoCURRENT!I25299</f>
        <v>62431539.649999999</v>
      </c>
      <c r="G1029" s="37">
        <f>[1]consoCURRENT!J25299</f>
        <v>641637.75</v>
      </c>
      <c r="H1029" s="37">
        <f>[1]consoCURRENT!K25299</f>
        <v>32430424</v>
      </c>
      <c r="I1029" s="37">
        <f>[1]consoCURRENT!L25299</f>
        <v>0</v>
      </c>
      <c r="J1029" s="37">
        <f>[1]consoCURRENT!M25299</f>
        <v>0</v>
      </c>
      <c r="K1029" s="37">
        <f>[1]consoCURRENT!N25299</f>
        <v>0</v>
      </c>
      <c r="L1029" s="37">
        <f>[1]consoCURRENT!O25299</f>
        <v>0</v>
      </c>
      <c r="M1029" s="37">
        <f>[1]consoCURRENT!P25299</f>
        <v>0</v>
      </c>
      <c r="N1029" s="37">
        <f>[1]consoCURRENT!Q25299</f>
        <v>510112406.60000002</v>
      </c>
      <c r="O1029" s="37">
        <f>[1]consoCURRENT!R25299</f>
        <v>113494885</v>
      </c>
      <c r="P1029" s="37">
        <f>[1]consoCURRENT!S25299</f>
        <v>601107</v>
      </c>
      <c r="Q1029" s="37">
        <f>[1]consoCURRENT!T25299</f>
        <v>30519110</v>
      </c>
      <c r="R1029" s="37">
        <f>[1]consoCURRENT!U25299</f>
        <v>324484.24</v>
      </c>
      <c r="S1029" s="37">
        <f>[1]consoCURRENT!V25299</f>
        <v>31587945.41</v>
      </c>
      <c r="T1029" s="37">
        <f>[1]consoCURRENT!W25299</f>
        <v>192152.75</v>
      </c>
      <c r="U1029" s="37">
        <f>[1]consoCURRENT!X25299</f>
        <v>207348</v>
      </c>
      <c r="V1029" s="37">
        <f>[1]consoCURRENT!Y25299</f>
        <v>242137</v>
      </c>
      <c r="W1029" s="37">
        <f>[1]consoCURRENT!Z25299</f>
        <v>30758612.75</v>
      </c>
      <c r="X1029" s="37">
        <f>[1]consoCURRENT!AA25299</f>
        <v>321706</v>
      </c>
      <c r="Y1029" s="37">
        <f>[1]consoCURRENT!AB25299</f>
        <v>1350105.25</v>
      </c>
      <c r="Z1029" s="37">
        <f t="shared" ref="Z1029:Z1031" si="779">SUM(M1029:Y1029)</f>
        <v>719712000</v>
      </c>
      <c r="AA1029" s="37">
        <f t="shared" ref="AA1029:AA1031" si="780">B1029-Z1029</f>
        <v>0</v>
      </c>
      <c r="AB1029" s="42">
        <f t="shared" ref="AB1029:AB1034" si="781">Z1029/B1029</f>
        <v>1</v>
      </c>
      <c r="AC1029" s="38"/>
    </row>
    <row r="1030" spans="1:29" s="39" customFormat="1" ht="18" customHeight="1" x14ac:dyDescent="0.3">
      <c r="A1030" s="41" t="s">
        <v>38</v>
      </c>
      <c r="B1030" s="37">
        <f>[1]consoCURRENT!E25305</f>
        <v>0</v>
      </c>
      <c r="C1030" s="37">
        <f>[1]consoCURRENT!F25305</f>
        <v>0</v>
      </c>
      <c r="D1030" s="37">
        <f>[1]consoCURRENT!G25305</f>
        <v>0</v>
      </c>
      <c r="E1030" s="37">
        <f>[1]consoCURRENT!H25305</f>
        <v>0</v>
      </c>
      <c r="F1030" s="37">
        <f>[1]consoCURRENT!I25305</f>
        <v>0</v>
      </c>
      <c r="G1030" s="37">
        <f>[1]consoCURRENT!J25305</f>
        <v>0</v>
      </c>
      <c r="H1030" s="37">
        <f>[1]consoCURRENT!K25305</f>
        <v>0</v>
      </c>
      <c r="I1030" s="37">
        <f>[1]consoCURRENT!L25305</f>
        <v>0</v>
      </c>
      <c r="J1030" s="37">
        <f>[1]consoCURRENT!M25305</f>
        <v>0</v>
      </c>
      <c r="K1030" s="37">
        <f>[1]consoCURRENT!N25305</f>
        <v>0</v>
      </c>
      <c r="L1030" s="37">
        <f>[1]consoCURRENT!O25305</f>
        <v>0</v>
      </c>
      <c r="M1030" s="37">
        <f>[1]consoCURRENT!P25305</f>
        <v>0</v>
      </c>
      <c r="N1030" s="37">
        <f>[1]consoCURRENT!Q25305</f>
        <v>0</v>
      </c>
      <c r="O1030" s="37">
        <f>[1]consoCURRENT!R25305</f>
        <v>0</v>
      </c>
      <c r="P1030" s="37">
        <f>[1]consoCURRENT!S25305</f>
        <v>0</v>
      </c>
      <c r="Q1030" s="37">
        <f>[1]consoCURRENT!T25305</f>
        <v>0</v>
      </c>
      <c r="R1030" s="37">
        <f>[1]consoCURRENT!U25305</f>
        <v>0</v>
      </c>
      <c r="S1030" s="37">
        <f>[1]consoCURRENT!V25305</f>
        <v>0</v>
      </c>
      <c r="T1030" s="37">
        <f>[1]consoCURRENT!W25305</f>
        <v>0</v>
      </c>
      <c r="U1030" s="37">
        <f>[1]consoCURRENT!X25305</f>
        <v>0</v>
      </c>
      <c r="V1030" s="37">
        <f>[1]consoCURRENT!Y25305</f>
        <v>0</v>
      </c>
      <c r="W1030" s="37">
        <f>[1]consoCURRENT!Z25305</f>
        <v>0</v>
      </c>
      <c r="X1030" s="37">
        <f>[1]consoCURRENT!AA25305</f>
        <v>0</v>
      </c>
      <c r="Y1030" s="37">
        <f>[1]consoCURRENT!AB25305</f>
        <v>0</v>
      </c>
      <c r="Z1030" s="37">
        <f t="shared" si="779"/>
        <v>0</v>
      </c>
      <c r="AA1030" s="37">
        <f t="shared" si="780"/>
        <v>0</v>
      </c>
      <c r="AB1030" s="42"/>
      <c r="AC1030" s="38"/>
    </row>
    <row r="1031" spans="1:29" s="39" customFormat="1" ht="18" customHeight="1" x14ac:dyDescent="0.3">
      <c r="A1031" s="41" t="s">
        <v>39</v>
      </c>
      <c r="B1031" s="37">
        <f>[1]consoCURRENT!E25334</f>
        <v>0</v>
      </c>
      <c r="C1031" s="37">
        <f>[1]consoCURRENT!F25334</f>
        <v>0</v>
      </c>
      <c r="D1031" s="37">
        <f>[1]consoCURRENT!G25334</f>
        <v>0</v>
      </c>
      <c r="E1031" s="37">
        <f>[1]consoCURRENT!H25334</f>
        <v>0</v>
      </c>
      <c r="F1031" s="37">
        <f>[1]consoCURRENT!I25334</f>
        <v>0</v>
      </c>
      <c r="G1031" s="37">
        <f>[1]consoCURRENT!J25334</f>
        <v>0</v>
      </c>
      <c r="H1031" s="37">
        <f>[1]consoCURRENT!K25334</f>
        <v>0</v>
      </c>
      <c r="I1031" s="37">
        <f>[1]consoCURRENT!L25334</f>
        <v>0</v>
      </c>
      <c r="J1031" s="37">
        <f>[1]consoCURRENT!M25334</f>
        <v>0</v>
      </c>
      <c r="K1031" s="37">
        <f>[1]consoCURRENT!N25334</f>
        <v>0</v>
      </c>
      <c r="L1031" s="37">
        <f>[1]consoCURRENT!O25334</f>
        <v>0</v>
      </c>
      <c r="M1031" s="37">
        <f>[1]consoCURRENT!P25334</f>
        <v>0</v>
      </c>
      <c r="N1031" s="37">
        <f>[1]consoCURRENT!Q25334</f>
        <v>0</v>
      </c>
      <c r="O1031" s="37">
        <f>[1]consoCURRENT!R25334</f>
        <v>0</v>
      </c>
      <c r="P1031" s="37">
        <f>[1]consoCURRENT!S25334</f>
        <v>0</v>
      </c>
      <c r="Q1031" s="37">
        <f>[1]consoCURRENT!T25334</f>
        <v>0</v>
      </c>
      <c r="R1031" s="37">
        <f>[1]consoCURRENT!U25334</f>
        <v>0</v>
      </c>
      <c r="S1031" s="37">
        <f>[1]consoCURRENT!V25334</f>
        <v>0</v>
      </c>
      <c r="T1031" s="37">
        <f>[1]consoCURRENT!W25334</f>
        <v>0</v>
      </c>
      <c r="U1031" s="37">
        <f>[1]consoCURRENT!X25334</f>
        <v>0</v>
      </c>
      <c r="V1031" s="37">
        <f>[1]consoCURRENT!Y25334</f>
        <v>0</v>
      </c>
      <c r="W1031" s="37">
        <f>[1]consoCURRENT!Z25334</f>
        <v>0</v>
      </c>
      <c r="X1031" s="37">
        <f>[1]consoCURRENT!AA25334</f>
        <v>0</v>
      </c>
      <c r="Y1031" s="37">
        <f>[1]consoCURRENT!AB25334</f>
        <v>0</v>
      </c>
      <c r="Z1031" s="37">
        <f t="shared" si="779"/>
        <v>0</v>
      </c>
      <c r="AA1031" s="37">
        <f t="shared" si="780"/>
        <v>0</v>
      </c>
      <c r="AB1031" s="42"/>
      <c r="AC1031" s="38"/>
    </row>
    <row r="1032" spans="1:29" s="39" customFormat="1" ht="18" customHeight="1" x14ac:dyDescent="0.3">
      <c r="A1032" s="43" t="s">
        <v>40</v>
      </c>
      <c r="B1032" s="44">
        <f>SUM(B1028:B1031)</f>
        <v>720831000</v>
      </c>
      <c r="C1032" s="44">
        <f t="shared" ref="C1032:AA1032" si="782">SUM(C1028:C1031)</f>
        <v>0</v>
      </c>
      <c r="D1032" s="44">
        <f t="shared" si="782"/>
        <v>0</v>
      </c>
      <c r="E1032" s="44">
        <f t="shared" si="782"/>
        <v>624497896.18000007</v>
      </c>
      <c r="F1032" s="44">
        <f t="shared" si="782"/>
        <v>62708320.229999997</v>
      </c>
      <c r="G1032" s="44">
        <f t="shared" si="782"/>
        <v>930915.33000000007</v>
      </c>
      <c r="H1032" s="44">
        <f t="shared" si="782"/>
        <v>32693868.260000002</v>
      </c>
      <c r="I1032" s="44">
        <f t="shared" si="782"/>
        <v>0</v>
      </c>
      <c r="J1032" s="44">
        <f t="shared" si="782"/>
        <v>0</v>
      </c>
      <c r="K1032" s="44">
        <f t="shared" si="782"/>
        <v>0</v>
      </c>
      <c r="L1032" s="44">
        <f t="shared" si="782"/>
        <v>0</v>
      </c>
      <c r="M1032" s="44">
        <f t="shared" si="782"/>
        <v>0</v>
      </c>
      <c r="N1032" s="44">
        <f t="shared" si="782"/>
        <v>510190332.46000004</v>
      </c>
      <c r="O1032" s="44">
        <f t="shared" si="782"/>
        <v>113587810.86</v>
      </c>
      <c r="P1032" s="44">
        <f t="shared" si="782"/>
        <v>719752.86</v>
      </c>
      <c r="Q1032" s="44">
        <f t="shared" si="782"/>
        <v>30622035.859999999</v>
      </c>
      <c r="R1032" s="44">
        <f t="shared" si="782"/>
        <v>465413.1</v>
      </c>
      <c r="S1032" s="44">
        <f t="shared" si="782"/>
        <v>31620871.27</v>
      </c>
      <c r="T1032" s="44">
        <f t="shared" si="782"/>
        <v>255578.61</v>
      </c>
      <c r="U1032" s="44">
        <f t="shared" si="782"/>
        <v>335273.86</v>
      </c>
      <c r="V1032" s="44">
        <f t="shared" si="782"/>
        <v>340062.86</v>
      </c>
      <c r="W1032" s="44">
        <f t="shared" si="782"/>
        <v>30856538.609999999</v>
      </c>
      <c r="X1032" s="44">
        <f t="shared" si="782"/>
        <v>400784.86</v>
      </c>
      <c r="Y1032" s="44">
        <f t="shared" si="782"/>
        <v>1436544.79</v>
      </c>
      <c r="Z1032" s="44">
        <f t="shared" si="782"/>
        <v>720831000</v>
      </c>
      <c r="AA1032" s="44">
        <f t="shared" si="782"/>
        <v>0</v>
      </c>
      <c r="AB1032" s="45">
        <f t="shared" si="781"/>
        <v>1</v>
      </c>
      <c r="AC1032" s="38"/>
    </row>
    <row r="1033" spans="1:29" s="39" customFormat="1" ht="18" customHeight="1" x14ac:dyDescent="0.3">
      <c r="A1033" s="46" t="s">
        <v>41</v>
      </c>
      <c r="B1033" s="37">
        <f>[1]consoCURRENT!E25338</f>
        <v>0</v>
      </c>
      <c r="C1033" s="37">
        <f>[1]consoCURRENT!F25338</f>
        <v>0</v>
      </c>
      <c r="D1033" s="37">
        <f>[1]consoCURRENT!G25338</f>
        <v>0</v>
      </c>
      <c r="E1033" s="37">
        <f>[1]consoCURRENT!H25338</f>
        <v>0</v>
      </c>
      <c r="F1033" s="37">
        <f>[1]consoCURRENT!I25338</f>
        <v>0</v>
      </c>
      <c r="G1033" s="37">
        <f>[1]consoCURRENT!J25338</f>
        <v>0</v>
      </c>
      <c r="H1033" s="37">
        <f>[1]consoCURRENT!K25338</f>
        <v>0</v>
      </c>
      <c r="I1033" s="37">
        <f>[1]consoCURRENT!L25338</f>
        <v>0</v>
      </c>
      <c r="J1033" s="37">
        <f>[1]consoCURRENT!M25338</f>
        <v>0</v>
      </c>
      <c r="K1033" s="37">
        <f>[1]consoCURRENT!N25338</f>
        <v>0</v>
      </c>
      <c r="L1033" s="37">
        <f>[1]consoCURRENT!O25338</f>
        <v>0</v>
      </c>
      <c r="M1033" s="37">
        <f>[1]consoCURRENT!P25338</f>
        <v>0</v>
      </c>
      <c r="N1033" s="37">
        <f>[1]consoCURRENT!Q25338</f>
        <v>0</v>
      </c>
      <c r="O1033" s="37">
        <f>[1]consoCURRENT!R25338</f>
        <v>0</v>
      </c>
      <c r="P1033" s="37">
        <f>[1]consoCURRENT!S25338</f>
        <v>0</v>
      </c>
      <c r="Q1033" s="37">
        <f>[1]consoCURRENT!T25338</f>
        <v>0</v>
      </c>
      <c r="R1033" s="37">
        <f>[1]consoCURRENT!U25338</f>
        <v>0</v>
      </c>
      <c r="S1033" s="37">
        <f>[1]consoCURRENT!V25338</f>
        <v>0</v>
      </c>
      <c r="T1033" s="37">
        <f>[1]consoCURRENT!W25338</f>
        <v>0</v>
      </c>
      <c r="U1033" s="37">
        <f>[1]consoCURRENT!X25338</f>
        <v>0</v>
      </c>
      <c r="V1033" s="37">
        <f>[1]consoCURRENT!Y25338</f>
        <v>0</v>
      </c>
      <c r="W1033" s="37">
        <f>[1]consoCURRENT!Z25338</f>
        <v>0</v>
      </c>
      <c r="X1033" s="37">
        <f>[1]consoCURRENT!AA25338</f>
        <v>0</v>
      </c>
      <c r="Y1033" s="37">
        <f>[1]consoCURRENT!AB25338</f>
        <v>0</v>
      </c>
      <c r="Z1033" s="37">
        <f t="shared" ref="Z1033" si="783">SUM(M1033:Y1033)</f>
        <v>0</v>
      </c>
      <c r="AA1033" s="37">
        <f t="shared" ref="AA1033" si="784">B1033-Z1033</f>
        <v>0</v>
      </c>
      <c r="AB1033" s="42"/>
      <c r="AC1033" s="38"/>
    </row>
    <row r="1034" spans="1:29" s="39" customFormat="1" ht="18" customHeight="1" x14ac:dyDescent="0.3">
      <c r="A1034" s="43" t="s">
        <v>42</v>
      </c>
      <c r="B1034" s="44">
        <f>B1033+B1032</f>
        <v>720831000</v>
      </c>
      <c r="C1034" s="44">
        <f t="shared" ref="C1034:AA1034" si="785">C1033+C1032</f>
        <v>0</v>
      </c>
      <c r="D1034" s="44">
        <f t="shared" si="785"/>
        <v>0</v>
      </c>
      <c r="E1034" s="44">
        <f t="shared" si="785"/>
        <v>624497896.18000007</v>
      </c>
      <c r="F1034" s="44">
        <f t="shared" si="785"/>
        <v>62708320.229999997</v>
      </c>
      <c r="G1034" s="44">
        <f t="shared" si="785"/>
        <v>930915.33000000007</v>
      </c>
      <c r="H1034" s="44">
        <f t="shared" si="785"/>
        <v>32693868.260000002</v>
      </c>
      <c r="I1034" s="44">
        <f t="shared" si="785"/>
        <v>0</v>
      </c>
      <c r="J1034" s="44">
        <f t="shared" si="785"/>
        <v>0</v>
      </c>
      <c r="K1034" s="44">
        <f t="shared" si="785"/>
        <v>0</v>
      </c>
      <c r="L1034" s="44">
        <f t="shared" si="785"/>
        <v>0</v>
      </c>
      <c r="M1034" s="44">
        <f t="shared" si="785"/>
        <v>0</v>
      </c>
      <c r="N1034" s="44">
        <f t="shared" si="785"/>
        <v>510190332.46000004</v>
      </c>
      <c r="O1034" s="44">
        <f t="shared" si="785"/>
        <v>113587810.86</v>
      </c>
      <c r="P1034" s="44">
        <f t="shared" si="785"/>
        <v>719752.86</v>
      </c>
      <c r="Q1034" s="44">
        <f t="shared" si="785"/>
        <v>30622035.859999999</v>
      </c>
      <c r="R1034" s="44">
        <f t="shared" si="785"/>
        <v>465413.1</v>
      </c>
      <c r="S1034" s="44">
        <f t="shared" si="785"/>
        <v>31620871.27</v>
      </c>
      <c r="T1034" s="44">
        <f t="shared" si="785"/>
        <v>255578.61</v>
      </c>
      <c r="U1034" s="44">
        <f t="shared" si="785"/>
        <v>335273.86</v>
      </c>
      <c r="V1034" s="44">
        <f t="shared" si="785"/>
        <v>340062.86</v>
      </c>
      <c r="W1034" s="44">
        <f t="shared" si="785"/>
        <v>30856538.609999999</v>
      </c>
      <c r="X1034" s="44">
        <f t="shared" si="785"/>
        <v>400784.86</v>
      </c>
      <c r="Y1034" s="44">
        <f t="shared" si="785"/>
        <v>1436544.79</v>
      </c>
      <c r="Z1034" s="44">
        <f t="shared" si="785"/>
        <v>720831000</v>
      </c>
      <c r="AA1034" s="44">
        <f t="shared" si="785"/>
        <v>0</v>
      </c>
      <c r="AB1034" s="45">
        <f t="shared" si="781"/>
        <v>1</v>
      </c>
      <c r="AC1034" s="47"/>
    </row>
    <row r="1035" spans="1:29" s="39" customFormat="1" ht="15" customHeight="1" x14ac:dyDescent="0.3">
      <c r="A1035" s="36"/>
      <c r="B1035" s="37"/>
      <c r="C1035" s="37"/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  <c r="R1035" s="37"/>
      <c r="S1035" s="37"/>
      <c r="T1035" s="37"/>
      <c r="U1035" s="37"/>
      <c r="V1035" s="37"/>
      <c r="W1035" s="37"/>
      <c r="X1035" s="37"/>
      <c r="Y1035" s="37"/>
      <c r="Z1035" s="37"/>
      <c r="AA1035" s="37"/>
      <c r="AB1035" s="37"/>
      <c r="AC1035" s="38"/>
    </row>
    <row r="1036" spans="1:29" s="39" customFormat="1" ht="15" customHeight="1" x14ac:dyDescent="0.3">
      <c r="A1036" s="36"/>
      <c r="B1036" s="37"/>
      <c r="C1036" s="37"/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  <c r="Q1036" s="37"/>
      <c r="R1036" s="37"/>
      <c r="S1036" s="37"/>
      <c r="T1036" s="37"/>
      <c r="U1036" s="37"/>
      <c r="V1036" s="37"/>
      <c r="W1036" s="37"/>
      <c r="X1036" s="37"/>
      <c r="Y1036" s="37"/>
      <c r="Z1036" s="37"/>
      <c r="AA1036" s="37"/>
      <c r="AB1036" s="37"/>
      <c r="AC1036" s="38"/>
    </row>
    <row r="1037" spans="1:29" s="39" customFormat="1" ht="15" customHeight="1" x14ac:dyDescent="0.35">
      <c r="A1037" s="40" t="s">
        <v>58</v>
      </c>
      <c r="B1037" s="37"/>
      <c r="C1037" s="37"/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  <c r="R1037" s="37"/>
      <c r="S1037" s="37"/>
      <c r="T1037" s="37"/>
      <c r="U1037" s="37"/>
      <c r="V1037" s="37"/>
      <c r="W1037" s="37"/>
      <c r="X1037" s="37"/>
      <c r="Y1037" s="37"/>
      <c r="Z1037" s="37"/>
      <c r="AA1037" s="37"/>
      <c r="AB1037" s="37"/>
      <c r="AC1037" s="38"/>
    </row>
    <row r="1038" spans="1:29" s="39" customFormat="1" ht="18" customHeight="1" x14ac:dyDescent="0.3">
      <c r="A1038" s="41" t="s">
        <v>36</v>
      </c>
      <c r="B1038" s="37">
        <f>[1]consoCURRENT!E25398</f>
        <v>1119000</v>
      </c>
      <c r="C1038" s="37">
        <f>[1]consoCURRENT!F25398</f>
        <v>0</v>
      </c>
      <c r="D1038" s="37">
        <f>[1]consoCURRENT!G25398</f>
        <v>0</v>
      </c>
      <c r="E1038" s="37">
        <f>[1]consoCURRENT!H25398</f>
        <v>239854.71999999997</v>
      </c>
      <c r="F1038" s="37">
        <f>[1]consoCURRENT!I25398</f>
        <v>365783.57999999996</v>
      </c>
      <c r="G1038" s="37">
        <f>[1]consoCURRENT!J25398</f>
        <v>233777.57999999996</v>
      </c>
      <c r="H1038" s="37">
        <f>[1]consoCURRENT!K25398</f>
        <v>266700.44000000018</v>
      </c>
      <c r="I1038" s="37">
        <f>[1]consoCURRENT!L25398</f>
        <v>0</v>
      </c>
      <c r="J1038" s="37">
        <f>[1]consoCURRENT!M25398</f>
        <v>0</v>
      </c>
      <c r="K1038" s="37">
        <f>[1]consoCURRENT!N25398</f>
        <v>0</v>
      </c>
      <c r="L1038" s="37">
        <f>[1]consoCURRENT!O25398</f>
        <v>0</v>
      </c>
      <c r="M1038" s="37">
        <f>[1]consoCURRENT!P25398</f>
        <v>0</v>
      </c>
      <c r="N1038" s="37">
        <f>[1]consoCURRENT!Q25398</f>
        <v>0</v>
      </c>
      <c r="O1038" s="37">
        <f>[1]consoCURRENT!R25398</f>
        <v>146928.85999999999</v>
      </c>
      <c r="P1038" s="37">
        <f>[1]consoCURRENT!S25398</f>
        <v>92925.86</v>
      </c>
      <c r="Q1038" s="37">
        <f>[1]consoCURRENT!T25398</f>
        <v>77925.86</v>
      </c>
      <c r="R1038" s="37">
        <f>[1]consoCURRENT!U25398</f>
        <v>218854.71999999997</v>
      </c>
      <c r="S1038" s="37">
        <f>[1]consoCURRENT!V25398</f>
        <v>69003</v>
      </c>
      <c r="T1038" s="37">
        <f>[1]consoCURRENT!W25398</f>
        <v>8922.86</v>
      </c>
      <c r="U1038" s="37">
        <f>[1]consoCURRENT!X25398</f>
        <v>146928.85999999999</v>
      </c>
      <c r="V1038" s="37">
        <f>[1]consoCURRENT!Y25398</f>
        <v>77925.859999999986</v>
      </c>
      <c r="W1038" s="37">
        <f>[1]consoCURRENT!Z25398</f>
        <v>8922.859999999986</v>
      </c>
      <c r="X1038" s="37">
        <f>[1]consoCURRENT!AA25398</f>
        <v>233854.72000000009</v>
      </c>
      <c r="Y1038" s="37">
        <f>[1]consoCURRENT!AB25398</f>
        <v>23922.860000000102</v>
      </c>
      <c r="Z1038" s="37">
        <f>SUM(M1038:Y1038)</f>
        <v>1106116.32</v>
      </c>
      <c r="AA1038" s="37">
        <f>B1038-Z1038</f>
        <v>12883.679999999935</v>
      </c>
      <c r="AB1038" s="42">
        <f>Z1038/B1038</f>
        <v>0.98848643431635397</v>
      </c>
      <c r="AC1038" s="38"/>
    </row>
    <row r="1039" spans="1:29" s="39" customFormat="1" ht="18" customHeight="1" x14ac:dyDescent="0.3">
      <c r="A1039" s="41" t="s">
        <v>37</v>
      </c>
      <c r="B1039" s="37">
        <f>[1]consoCURRENT!E25510</f>
        <v>1459270000</v>
      </c>
      <c r="C1039" s="37">
        <f>[1]consoCURRENT!F25510</f>
        <v>0</v>
      </c>
      <c r="D1039" s="37">
        <f>[1]consoCURRENT!G25510</f>
        <v>0</v>
      </c>
      <c r="E1039" s="37">
        <f>[1]consoCURRENT!H25510</f>
        <v>823116967.20000005</v>
      </c>
      <c r="F1039" s="37">
        <f>[1]consoCURRENT!I25510</f>
        <v>553875937.78999996</v>
      </c>
      <c r="G1039" s="37">
        <f>[1]consoCURRENT!J25510</f>
        <v>76696164.280000001</v>
      </c>
      <c r="H1039" s="37">
        <f>[1]consoCURRENT!K25510</f>
        <v>5568479.7300000004</v>
      </c>
      <c r="I1039" s="37">
        <f>[1]consoCURRENT!L25510</f>
        <v>0</v>
      </c>
      <c r="J1039" s="37">
        <f>[1]consoCURRENT!M25510</f>
        <v>0</v>
      </c>
      <c r="K1039" s="37">
        <f>[1]consoCURRENT!N25510</f>
        <v>0</v>
      </c>
      <c r="L1039" s="37">
        <f>[1]consoCURRENT!O25510</f>
        <v>0</v>
      </c>
      <c r="M1039" s="37">
        <f>[1]consoCURRENT!P25510</f>
        <v>0</v>
      </c>
      <c r="N1039" s="37">
        <f>[1]consoCURRENT!Q25510</f>
        <v>0</v>
      </c>
      <c r="O1039" s="37">
        <f>[1]consoCURRENT!R25510</f>
        <v>156649120.19999999</v>
      </c>
      <c r="P1039" s="37">
        <f>[1]consoCURRENT!S25510</f>
        <v>666467847</v>
      </c>
      <c r="Q1039" s="37">
        <f>[1]consoCURRENT!T25510</f>
        <v>4942404.5</v>
      </c>
      <c r="R1039" s="37">
        <f>[1]consoCURRENT!U25510</f>
        <v>7001145.8299999991</v>
      </c>
      <c r="S1039" s="37">
        <f>[1]consoCURRENT!V25510</f>
        <v>541932387.46000004</v>
      </c>
      <c r="T1039" s="37">
        <f>[1]consoCURRENT!W25510</f>
        <v>26242934.080000002</v>
      </c>
      <c r="U1039" s="37">
        <f>[1]consoCURRENT!X25510</f>
        <v>32300836.100000001</v>
      </c>
      <c r="V1039" s="37">
        <f>[1]consoCURRENT!Y25510</f>
        <v>18152394.100000001</v>
      </c>
      <c r="W1039" s="37">
        <f>[1]consoCURRENT!Z25510</f>
        <v>2068766.1</v>
      </c>
      <c r="X1039" s="37">
        <f>[1]consoCURRENT!AA25510</f>
        <v>625323.37</v>
      </c>
      <c r="Y1039" s="37">
        <f>[1]consoCURRENT!AB25510</f>
        <v>2874390.2600000002</v>
      </c>
      <c r="Z1039" s="37">
        <f t="shared" ref="Z1039:Z1041" si="786">SUM(M1039:Y1039)</f>
        <v>1459257548.9999998</v>
      </c>
      <c r="AA1039" s="37">
        <f t="shared" ref="AA1039:AA1041" si="787">B1039-Z1039</f>
        <v>12451.000000238419</v>
      </c>
      <c r="AB1039" s="42">
        <f t="shared" ref="AB1039:AB1044" si="788">Z1039/B1039</f>
        <v>0.99999146765163383</v>
      </c>
      <c r="AC1039" s="38"/>
    </row>
    <row r="1040" spans="1:29" s="39" customFormat="1" ht="18" customHeight="1" x14ac:dyDescent="0.3">
      <c r="A1040" s="41" t="s">
        <v>38</v>
      </c>
      <c r="B1040" s="37">
        <f>[1]consoCURRENT!E25516</f>
        <v>0</v>
      </c>
      <c r="C1040" s="37">
        <f>[1]consoCURRENT!F25516</f>
        <v>0</v>
      </c>
      <c r="D1040" s="37">
        <f>[1]consoCURRENT!G25516</f>
        <v>0</v>
      </c>
      <c r="E1040" s="37">
        <f>[1]consoCURRENT!H25516</f>
        <v>0</v>
      </c>
      <c r="F1040" s="37">
        <f>[1]consoCURRENT!I25516</f>
        <v>0</v>
      </c>
      <c r="G1040" s="37">
        <f>[1]consoCURRENT!J25516</f>
        <v>0</v>
      </c>
      <c r="H1040" s="37">
        <f>[1]consoCURRENT!K25516</f>
        <v>0</v>
      </c>
      <c r="I1040" s="37">
        <f>[1]consoCURRENT!L25516</f>
        <v>0</v>
      </c>
      <c r="J1040" s="37">
        <f>[1]consoCURRENT!M25516</f>
        <v>0</v>
      </c>
      <c r="K1040" s="37">
        <f>[1]consoCURRENT!N25516</f>
        <v>0</v>
      </c>
      <c r="L1040" s="37">
        <f>[1]consoCURRENT!O25516</f>
        <v>0</v>
      </c>
      <c r="M1040" s="37">
        <f>[1]consoCURRENT!P25516</f>
        <v>0</v>
      </c>
      <c r="N1040" s="37">
        <f>[1]consoCURRENT!Q25516</f>
        <v>0</v>
      </c>
      <c r="O1040" s="37">
        <f>[1]consoCURRENT!R25516</f>
        <v>0</v>
      </c>
      <c r="P1040" s="37">
        <f>[1]consoCURRENT!S25516</f>
        <v>0</v>
      </c>
      <c r="Q1040" s="37">
        <f>[1]consoCURRENT!T25516</f>
        <v>0</v>
      </c>
      <c r="R1040" s="37">
        <f>[1]consoCURRENT!U25516</f>
        <v>0</v>
      </c>
      <c r="S1040" s="37">
        <f>[1]consoCURRENT!V25516</f>
        <v>0</v>
      </c>
      <c r="T1040" s="37">
        <f>[1]consoCURRENT!W25516</f>
        <v>0</v>
      </c>
      <c r="U1040" s="37">
        <f>[1]consoCURRENT!X25516</f>
        <v>0</v>
      </c>
      <c r="V1040" s="37">
        <f>[1]consoCURRENT!Y25516</f>
        <v>0</v>
      </c>
      <c r="W1040" s="37">
        <f>[1]consoCURRENT!Z25516</f>
        <v>0</v>
      </c>
      <c r="X1040" s="37">
        <f>[1]consoCURRENT!AA25516</f>
        <v>0</v>
      </c>
      <c r="Y1040" s="37">
        <f>[1]consoCURRENT!AB25516</f>
        <v>0</v>
      </c>
      <c r="Z1040" s="37">
        <f t="shared" si="786"/>
        <v>0</v>
      </c>
      <c r="AA1040" s="37">
        <f t="shared" si="787"/>
        <v>0</v>
      </c>
      <c r="AB1040" s="42"/>
      <c r="AC1040" s="38"/>
    </row>
    <row r="1041" spans="1:29" s="39" customFormat="1" ht="18" customHeight="1" x14ac:dyDescent="0.3">
      <c r="A1041" s="41" t="s">
        <v>39</v>
      </c>
      <c r="B1041" s="37">
        <f>[1]consoCURRENT!E25545</f>
        <v>0</v>
      </c>
      <c r="C1041" s="37">
        <f>[1]consoCURRENT!F25545</f>
        <v>0</v>
      </c>
      <c r="D1041" s="37">
        <f>[1]consoCURRENT!G25545</f>
        <v>0</v>
      </c>
      <c r="E1041" s="37">
        <f>[1]consoCURRENT!H25545</f>
        <v>0</v>
      </c>
      <c r="F1041" s="37">
        <f>[1]consoCURRENT!I25545</f>
        <v>0</v>
      </c>
      <c r="G1041" s="37">
        <f>[1]consoCURRENT!J25545</f>
        <v>0</v>
      </c>
      <c r="H1041" s="37">
        <f>[1]consoCURRENT!K25545</f>
        <v>0</v>
      </c>
      <c r="I1041" s="37">
        <f>[1]consoCURRENT!L25545</f>
        <v>0</v>
      </c>
      <c r="J1041" s="37">
        <f>[1]consoCURRENT!M25545</f>
        <v>0</v>
      </c>
      <c r="K1041" s="37">
        <f>[1]consoCURRENT!N25545</f>
        <v>0</v>
      </c>
      <c r="L1041" s="37">
        <f>[1]consoCURRENT!O25545</f>
        <v>0</v>
      </c>
      <c r="M1041" s="37">
        <f>[1]consoCURRENT!P25545</f>
        <v>0</v>
      </c>
      <c r="N1041" s="37">
        <f>[1]consoCURRENT!Q25545</f>
        <v>0</v>
      </c>
      <c r="O1041" s="37">
        <f>[1]consoCURRENT!R25545</f>
        <v>0</v>
      </c>
      <c r="P1041" s="37">
        <f>[1]consoCURRENT!S25545</f>
        <v>0</v>
      </c>
      <c r="Q1041" s="37">
        <f>[1]consoCURRENT!T25545</f>
        <v>0</v>
      </c>
      <c r="R1041" s="37">
        <f>[1]consoCURRENT!U25545</f>
        <v>0</v>
      </c>
      <c r="S1041" s="37">
        <f>[1]consoCURRENT!V25545</f>
        <v>0</v>
      </c>
      <c r="T1041" s="37">
        <f>[1]consoCURRENT!W25545</f>
        <v>0</v>
      </c>
      <c r="U1041" s="37">
        <f>[1]consoCURRENT!X25545</f>
        <v>0</v>
      </c>
      <c r="V1041" s="37">
        <f>[1]consoCURRENT!Y25545</f>
        <v>0</v>
      </c>
      <c r="W1041" s="37">
        <f>[1]consoCURRENT!Z25545</f>
        <v>0</v>
      </c>
      <c r="X1041" s="37">
        <f>[1]consoCURRENT!AA25545</f>
        <v>0</v>
      </c>
      <c r="Y1041" s="37">
        <f>[1]consoCURRENT!AB25545</f>
        <v>0</v>
      </c>
      <c r="Z1041" s="37">
        <f t="shared" si="786"/>
        <v>0</v>
      </c>
      <c r="AA1041" s="37">
        <f t="shared" si="787"/>
        <v>0</v>
      </c>
      <c r="AB1041" s="42"/>
      <c r="AC1041" s="38"/>
    </row>
    <row r="1042" spans="1:29" s="39" customFormat="1" ht="18" customHeight="1" x14ac:dyDescent="0.3">
      <c r="A1042" s="43" t="s">
        <v>40</v>
      </c>
      <c r="B1042" s="44">
        <f>SUM(B1038:B1041)</f>
        <v>1460389000</v>
      </c>
      <c r="C1042" s="44">
        <f t="shared" ref="C1042:AA1042" si="789">SUM(C1038:C1041)</f>
        <v>0</v>
      </c>
      <c r="D1042" s="44">
        <f t="shared" si="789"/>
        <v>0</v>
      </c>
      <c r="E1042" s="44">
        <f t="shared" si="789"/>
        <v>823356821.92000008</v>
      </c>
      <c r="F1042" s="44">
        <f t="shared" si="789"/>
        <v>554241721.37</v>
      </c>
      <c r="G1042" s="44">
        <f t="shared" si="789"/>
        <v>76929941.859999999</v>
      </c>
      <c r="H1042" s="44">
        <f t="shared" si="789"/>
        <v>5835180.1700000009</v>
      </c>
      <c r="I1042" s="44">
        <f t="shared" si="789"/>
        <v>0</v>
      </c>
      <c r="J1042" s="44">
        <f t="shared" si="789"/>
        <v>0</v>
      </c>
      <c r="K1042" s="44">
        <f t="shared" si="789"/>
        <v>0</v>
      </c>
      <c r="L1042" s="44">
        <f t="shared" si="789"/>
        <v>0</v>
      </c>
      <c r="M1042" s="44">
        <f t="shared" si="789"/>
        <v>0</v>
      </c>
      <c r="N1042" s="44">
        <f t="shared" si="789"/>
        <v>0</v>
      </c>
      <c r="O1042" s="44">
        <f t="shared" si="789"/>
        <v>156796049.06</v>
      </c>
      <c r="P1042" s="44">
        <f t="shared" si="789"/>
        <v>666560772.86000001</v>
      </c>
      <c r="Q1042" s="44">
        <f t="shared" si="789"/>
        <v>5020330.3600000003</v>
      </c>
      <c r="R1042" s="44">
        <f t="shared" si="789"/>
        <v>7220000.5499999989</v>
      </c>
      <c r="S1042" s="44">
        <f t="shared" si="789"/>
        <v>542001390.46000004</v>
      </c>
      <c r="T1042" s="44">
        <f t="shared" si="789"/>
        <v>26251856.940000001</v>
      </c>
      <c r="U1042" s="44">
        <f t="shared" si="789"/>
        <v>32447764.960000001</v>
      </c>
      <c r="V1042" s="44">
        <f t="shared" si="789"/>
        <v>18230319.960000001</v>
      </c>
      <c r="W1042" s="44">
        <f t="shared" si="789"/>
        <v>2077688.96</v>
      </c>
      <c r="X1042" s="44">
        <f t="shared" si="789"/>
        <v>859178.09000000008</v>
      </c>
      <c r="Y1042" s="44">
        <f t="shared" si="789"/>
        <v>2898313.12</v>
      </c>
      <c r="Z1042" s="44">
        <f t="shared" si="789"/>
        <v>1460363665.3199997</v>
      </c>
      <c r="AA1042" s="44">
        <f t="shared" si="789"/>
        <v>25334.680000238353</v>
      </c>
      <c r="AB1042" s="45">
        <f t="shared" si="788"/>
        <v>0.99998265210159742</v>
      </c>
      <c r="AC1042" s="38"/>
    </row>
    <row r="1043" spans="1:29" s="39" customFormat="1" ht="18" customHeight="1" x14ac:dyDescent="0.3">
      <c r="A1043" s="46" t="s">
        <v>41</v>
      </c>
      <c r="B1043" s="37">
        <f>[1]consoCURRENT!E25549</f>
        <v>0</v>
      </c>
      <c r="C1043" s="37">
        <f>[1]consoCURRENT!F25549</f>
        <v>0</v>
      </c>
      <c r="D1043" s="37">
        <f>[1]consoCURRENT!G25549</f>
        <v>0</v>
      </c>
      <c r="E1043" s="37">
        <f>[1]consoCURRENT!H25549</f>
        <v>0</v>
      </c>
      <c r="F1043" s="37">
        <f>[1]consoCURRENT!I25549</f>
        <v>0</v>
      </c>
      <c r="G1043" s="37">
        <f>[1]consoCURRENT!J25549</f>
        <v>0</v>
      </c>
      <c r="H1043" s="37">
        <f>[1]consoCURRENT!K25549</f>
        <v>0</v>
      </c>
      <c r="I1043" s="37">
        <f>[1]consoCURRENT!L25549</f>
        <v>0</v>
      </c>
      <c r="J1043" s="37">
        <f>[1]consoCURRENT!M25549</f>
        <v>0</v>
      </c>
      <c r="K1043" s="37">
        <f>[1]consoCURRENT!N25549</f>
        <v>0</v>
      </c>
      <c r="L1043" s="37">
        <f>[1]consoCURRENT!O25549</f>
        <v>0</v>
      </c>
      <c r="M1043" s="37">
        <f>[1]consoCURRENT!P25549</f>
        <v>0</v>
      </c>
      <c r="N1043" s="37">
        <f>[1]consoCURRENT!Q25549</f>
        <v>0</v>
      </c>
      <c r="O1043" s="37">
        <f>[1]consoCURRENT!R25549</f>
        <v>0</v>
      </c>
      <c r="P1043" s="37">
        <f>[1]consoCURRENT!S25549</f>
        <v>0</v>
      </c>
      <c r="Q1043" s="37">
        <f>[1]consoCURRENT!T25549</f>
        <v>0</v>
      </c>
      <c r="R1043" s="37">
        <f>[1]consoCURRENT!U25549</f>
        <v>0</v>
      </c>
      <c r="S1043" s="37">
        <f>[1]consoCURRENT!V25549</f>
        <v>0</v>
      </c>
      <c r="T1043" s="37">
        <f>[1]consoCURRENT!W25549</f>
        <v>0</v>
      </c>
      <c r="U1043" s="37">
        <f>[1]consoCURRENT!X25549</f>
        <v>0</v>
      </c>
      <c r="V1043" s="37">
        <f>[1]consoCURRENT!Y25549</f>
        <v>0</v>
      </c>
      <c r="W1043" s="37">
        <f>[1]consoCURRENT!Z25549</f>
        <v>0</v>
      </c>
      <c r="X1043" s="37">
        <f>[1]consoCURRENT!AA25549</f>
        <v>0</v>
      </c>
      <c r="Y1043" s="37">
        <f>[1]consoCURRENT!AB25549</f>
        <v>0</v>
      </c>
      <c r="Z1043" s="37">
        <f t="shared" ref="Z1043" si="790">SUM(M1043:Y1043)</f>
        <v>0</v>
      </c>
      <c r="AA1043" s="37">
        <f t="shared" ref="AA1043" si="791">B1043-Z1043</f>
        <v>0</v>
      </c>
      <c r="AB1043" s="42"/>
      <c r="AC1043" s="38"/>
    </row>
    <row r="1044" spans="1:29" s="39" customFormat="1" ht="18" customHeight="1" x14ac:dyDescent="0.3">
      <c r="A1044" s="43" t="s">
        <v>42</v>
      </c>
      <c r="B1044" s="44">
        <f>B1043+B1042</f>
        <v>1460389000</v>
      </c>
      <c r="C1044" s="44">
        <f t="shared" ref="C1044:AA1044" si="792">C1043+C1042</f>
        <v>0</v>
      </c>
      <c r="D1044" s="44">
        <f t="shared" si="792"/>
        <v>0</v>
      </c>
      <c r="E1044" s="44">
        <f t="shared" si="792"/>
        <v>823356821.92000008</v>
      </c>
      <c r="F1044" s="44">
        <f t="shared" si="792"/>
        <v>554241721.37</v>
      </c>
      <c r="G1044" s="44">
        <f t="shared" si="792"/>
        <v>76929941.859999999</v>
      </c>
      <c r="H1044" s="44">
        <f t="shared" si="792"/>
        <v>5835180.1700000009</v>
      </c>
      <c r="I1044" s="44">
        <f t="shared" si="792"/>
        <v>0</v>
      </c>
      <c r="J1044" s="44">
        <f t="shared" si="792"/>
        <v>0</v>
      </c>
      <c r="K1044" s="44">
        <f t="shared" si="792"/>
        <v>0</v>
      </c>
      <c r="L1044" s="44">
        <f t="shared" si="792"/>
        <v>0</v>
      </c>
      <c r="M1044" s="44">
        <f t="shared" si="792"/>
        <v>0</v>
      </c>
      <c r="N1044" s="44">
        <f t="shared" si="792"/>
        <v>0</v>
      </c>
      <c r="O1044" s="44">
        <f t="shared" si="792"/>
        <v>156796049.06</v>
      </c>
      <c r="P1044" s="44">
        <f t="shared" si="792"/>
        <v>666560772.86000001</v>
      </c>
      <c r="Q1044" s="44">
        <f t="shared" si="792"/>
        <v>5020330.3600000003</v>
      </c>
      <c r="R1044" s="44">
        <f t="shared" si="792"/>
        <v>7220000.5499999989</v>
      </c>
      <c r="S1044" s="44">
        <f t="shared" si="792"/>
        <v>542001390.46000004</v>
      </c>
      <c r="T1044" s="44">
        <f t="shared" si="792"/>
        <v>26251856.940000001</v>
      </c>
      <c r="U1044" s="44">
        <f t="shared" si="792"/>
        <v>32447764.960000001</v>
      </c>
      <c r="V1044" s="44">
        <f t="shared" si="792"/>
        <v>18230319.960000001</v>
      </c>
      <c r="W1044" s="44">
        <f t="shared" si="792"/>
        <v>2077688.96</v>
      </c>
      <c r="X1044" s="44">
        <f t="shared" si="792"/>
        <v>859178.09000000008</v>
      </c>
      <c r="Y1044" s="44">
        <f t="shared" si="792"/>
        <v>2898313.12</v>
      </c>
      <c r="Z1044" s="44">
        <f t="shared" si="792"/>
        <v>1460363665.3199997</v>
      </c>
      <c r="AA1044" s="44">
        <f t="shared" si="792"/>
        <v>25334.680000238353</v>
      </c>
      <c r="AB1044" s="45">
        <f t="shared" si="788"/>
        <v>0.99998265210159742</v>
      </c>
      <c r="AC1044" s="47"/>
    </row>
    <row r="1045" spans="1:29" s="39" customFormat="1" ht="15" customHeight="1" x14ac:dyDescent="0.3">
      <c r="A1045" s="36"/>
      <c r="B1045" s="37"/>
      <c r="C1045" s="37"/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  <c r="R1045" s="37"/>
      <c r="S1045" s="37"/>
      <c r="T1045" s="37"/>
      <c r="U1045" s="37"/>
      <c r="V1045" s="37"/>
      <c r="W1045" s="37"/>
      <c r="X1045" s="37"/>
      <c r="Y1045" s="37"/>
      <c r="Z1045" s="37"/>
      <c r="AA1045" s="37"/>
      <c r="AB1045" s="37"/>
      <c r="AC1045" s="38"/>
    </row>
    <row r="1046" spans="1:29" s="39" customFormat="1" ht="15" customHeight="1" x14ac:dyDescent="0.3">
      <c r="A1046" s="36"/>
      <c r="B1046" s="37"/>
      <c r="C1046" s="37"/>
      <c r="D1046" s="37"/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  <c r="Q1046" s="37"/>
      <c r="R1046" s="37"/>
      <c r="S1046" s="37"/>
      <c r="T1046" s="37"/>
      <c r="U1046" s="37"/>
      <c r="V1046" s="37"/>
      <c r="W1046" s="37"/>
      <c r="X1046" s="37"/>
      <c r="Y1046" s="37"/>
      <c r="Z1046" s="37"/>
      <c r="AA1046" s="37"/>
      <c r="AB1046" s="37"/>
      <c r="AC1046" s="38"/>
    </row>
    <row r="1047" spans="1:29" s="39" customFormat="1" ht="15" customHeight="1" x14ac:dyDescent="0.35">
      <c r="A1047" s="40" t="s">
        <v>59</v>
      </c>
      <c r="B1047" s="37"/>
      <c r="C1047" s="37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  <c r="S1047" s="37"/>
      <c r="T1047" s="37"/>
      <c r="U1047" s="37"/>
      <c r="V1047" s="37"/>
      <c r="W1047" s="37"/>
      <c r="X1047" s="37"/>
      <c r="Y1047" s="37"/>
      <c r="Z1047" s="37"/>
      <c r="AA1047" s="37"/>
      <c r="AB1047" s="37"/>
      <c r="AC1047" s="38"/>
    </row>
    <row r="1048" spans="1:29" s="39" customFormat="1" ht="18" customHeight="1" x14ac:dyDescent="0.3">
      <c r="A1048" s="41" t="s">
        <v>36</v>
      </c>
      <c r="B1048" s="37">
        <f>[1]consoCURRENT!E25609</f>
        <v>1119000</v>
      </c>
      <c r="C1048" s="37">
        <f>[1]consoCURRENT!F25609</f>
        <v>0</v>
      </c>
      <c r="D1048" s="37">
        <f>[1]consoCURRENT!G25609</f>
        <v>0</v>
      </c>
      <c r="E1048" s="37">
        <f>[1]consoCURRENT!H25609</f>
        <v>246462.63999999998</v>
      </c>
      <c r="F1048" s="37">
        <f>[1]consoCURRENT!I25609</f>
        <v>298580.57999999996</v>
      </c>
      <c r="G1048" s="37">
        <f>[1]consoCURRENT!J25609</f>
        <v>236277.58000000002</v>
      </c>
      <c r="H1048" s="37">
        <f>[1]consoCURRENT!K25609</f>
        <v>337679.19999999984</v>
      </c>
      <c r="I1048" s="37">
        <f>[1]consoCURRENT!L25609</f>
        <v>0</v>
      </c>
      <c r="J1048" s="37">
        <f>[1]consoCURRENT!M25609</f>
        <v>0</v>
      </c>
      <c r="K1048" s="37">
        <f>[1]consoCURRENT!N25609</f>
        <v>0</v>
      </c>
      <c r="L1048" s="37">
        <f>[1]consoCURRENT!O25609</f>
        <v>0</v>
      </c>
      <c r="M1048" s="37">
        <f>[1]consoCURRENT!P25609</f>
        <v>0</v>
      </c>
      <c r="N1048" s="37">
        <f>[1]consoCURRENT!Q25609</f>
        <v>83831</v>
      </c>
      <c r="O1048" s="37">
        <f>[1]consoCURRENT!R25609</f>
        <v>65361.46</v>
      </c>
      <c r="P1048" s="37">
        <f>[1]consoCURRENT!S25609</f>
        <v>97270.18</v>
      </c>
      <c r="Q1048" s="37">
        <f>[1]consoCURRENT!T25609</f>
        <v>78725.86</v>
      </c>
      <c r="R1048" s="37">
        <f>[1]consoCURRENT!U25609</f>
        <v>141428.85999999999</v>
      </c>
      <c r="S1048" s="37">
        <f>[1]consoCURRENT!V25609</f>
        <v>78425.86</v>
      </c>
      <c r="T1048" s="37">
        <f>[1]consoCURRENT!W25609</f>
        <v>78825.86</v>
      </c>
      <c r="U1048" s="37">
        <f>[1]consoCURRENT!X25609</f>
        <v>78725.86</v>
      </c>
      <c r="V1048" s="37">
        <f>[1]consoCURRENT!Y25609</f>
        <v>78725.86</v>
      </c>
      <c r="W1048" s="37">
        <f>[1]consoCURRENT!Z25609</f>
        <v>78575.85999999987</v>
      </c>
      <c r="X1048" s="37">
        <f>[1]consoCURRENT!AA25609</f>
        <v>156878.85999999999</v>
      </c>
      <c r="Y1048" s="37">
        <f>[1]consoCURRENT!AB25609</f>
        <v>102224.48</v>
      </c>
      <c r="Z1048" s="37">
        <f>SUM(M1048:Y1048)</f>
        <v>1118999.9999999998</v>
      </c>
      <c r="AA1048" s="37">
        <f>B1048-Z1048</f>
        <v>0</v>
      </c>
      <c r="AB1048" s="42">
        <f>Z1048/B1048</f>
        <v>0.99999999999999978</v>
      </c>
      <c r="AC1048" s="38"/>
    </row>
    <row r="1049" spans="1:29" s="39" customFormat="1" ht="18" customHeight="1" x14ac:dyDescent="0.3">
      <c r="A1049" s="41" t="s">
        <v>37</v>
      </c>
      <c r="B1049" s="37">
        <f>[1]consoCURRENT!E25721</f>
        <v>607266000</v>
      </c>
      <c r="C1049" s="37">
        <f>[1]consoCURRENT!F25721</f>
        <v>0</v>
      </c>
      <c r="D1049" s="37">
        <f>[1]consoCURRENT!G25721</f>
        <v>0</v>
      </c>
      <c r="E1049" s="37">
        <f>[1]consoCURRENT!H25721</f>
        <v>244874401</v>
      </c>
      <c r="F1049" s="37">
        <f>[1]consoCURRENT!I25721</f>
        <v>183772174.98000002</v>
      </c>
      <c r="G1049" s="37">
        <f>[1]consoCURRENT!J25721</f>
        <v>123115360.02</v>
      </c>
      <c r="H1049" s="37">
        <f>[1]consoCURRENT!K25721</f>
        <v>55504064</v>
      </c>
      <c r="I1049" s="37">
        <f>[1]consoCURRENT!L25721</f>
        <v>0</v>
      </c>
      <c r="J1049" s="37">
        <f>[1]consoCURRENT!M25721</f>
        <v>0</v>
      </c>
      <c r="K1049" s="37">
        <f>[1]consoCURRENT!N25721</f>
        <v>0</v>
      </c>
      <c r="L1049" s="37">
        <f>[1]consoCURRENT!O25721</f>
        <v>0</v>
      </c>
      <c r="M1049" s="37">
        <f>[1]consoCURRENT!P25721</f>
        <v>0</v>
      </c>
      <c r="N1049" s="37">
        <f>[1]consoCURRENT!Q25721</f>
        <v>139518041.30000001</v>
      </c>
      <c r="O1049" s="37">
        <f>[1]consoCURRENT!R25721</f>
        <v>12994327.5</v>
      </c>
      <c r="P1049" s="37">
        <f>[1]consoCURRENT!S25721</f>
        <v>92362032.200000003</v>
      </c>
      <c r="Q1049" s="37">
        <f>[1]consoCURRENT!T25721</f>
        <v>49739706.449999996</v>
      </c>
      <c r="R1049" s="37">
        <f>[1]consoCURRENT!U25721</f>
        <v>8210239.3300000001</v>
      </c>
      <c r="S1049" s="37">
        <f>[1]consoCURRENT!V25721</f>
        <v>125822229.2</v>
      </c>
      <c r="T1049" s="37">
        <f>[1]consoCURRENT!W25721</f>
        <v>26904262.600000001</v>
      </c>
      <c r="U1049" s="37">
        <f>[1]consoCURRENT!X25721</f>
        <v>974701.77999999991</v>
      </c>
      <c r="V1049" s="37">
        <f>[1]consoCURRENT!Y25721</f>
        <v>95236395.640000001</v>
      </c>
      <c r="W1049" s="37">
        <f>[1]consoCURRENT!Z25721</f>
        <v>50794323</v>
      </c>
      <c r="X1049" s="37">
        <f>[1]consoCURRENT!AA25721</f>
        <v>4130770.13</v>
      </c>
      <c r="Y1049" s="37">
        <f>[1]consoCURRENT!AB25721</f>
        <v>578970.87</v>
      </c>
      <c r="Z1049" s="37">
        <f t="shared" ref="Z1049:Z1051" si="793">SUM(M1049:Y1049)</f>
        <v>607266000</v>
      </c>
      <c r="AA1049" s="37">
        <f t="shared" ref="AA1049:AA1051" si="794">B1049-Z1049</f>
        <v>0</v>
      </c>
      <c r="AB1049" s="42">
        <f t="shared" ref="AB1049:AB1054" si="795">Z1049/B1049</f>
        <v>1</v>
      </c>
      <c r="AC1049" s="38"/>
    </row>
    <row r="1050" spans="1:29" s="39" customFormat="1" ht="18" customHeight="1" x14ac:dyDescent="0.3">
      <c r="A1050" s="41" t="s">
        <v>38</v>
      </c>
      <c r="B1050" s="37">
        <f>[1]consoCURRENT!E25727</f>
        <v>0</v>
      </c>
      <c r="C1050" s="37">
        <f>[1]consoCURRENT!F25727</f>
        <v>0</v>
      </c>
      <c r="D1050" s="37">
        <f>[1]consoCURRENT!G25727</f>
        <v>0</v>
      </c>
      <c r="E1050" s="37">
        <f>[1]consoCURRENT!H25727</f>
        <v>0</v>
      </c>
      <c r="F1050" s="37">
        <f>[1]consoCURRENT!I25727</f>
        <v>0</v>
      </c>
      <c r="G1050" s="37">
        <f>[1]consoCURRENT!J25727</f>
        <v>0</v>
      </c>
      <c r="H1050" s="37">
        <f>[1]consoCURRENT!K25727</f>
        <v>0</v>
      </c>
      <c r="I1050" s="37">
        <f>[1]consoCURRENT!L25727</f>
        <v>0</v>
      </c>
      <c r="J1050" s="37">
        <f>[1]consoCURRENT!M25727</f>
        <v>0</v>
      </c>
      <c r="K1050" s="37">
        <f>[1]consoCURRENT!N25727</f>
        <v>0</v>
      </c>
      <c r="L1050" s="37">
        <f>[1]consoCURRENT!O25727</f>
        <v>0</v>
      </c>
      <c r="M1050" s="37">
        <f>[1]consoCURRENT!P25727</f>
        <v>0</v>
      </c>
      <c r="N1050" s="37">
        <f>[1]consoCURRENT!Q25727</f>
        <v>0</v>
      </c>
      <c r="O1050" s="37">
        <f>[1]consoCURRENT!R25727</f>
        <v>0</v>
      </c>
      <c r="P1050" s="37">
        <f>[1]consoCURRENT!S25727</f>
        <v>0</v>
      </c>
      <c r="Q1050" s="37">
        <f>[1]consoCURRENT!T25727</f>
        <v>0</v>
      </c>
      <c r="R1050" s="37">
        <f>[1]consoCURRENT!U25727</f>
        <v>0</v>
      </c>
      <c r="S1050" s="37">
        <f>[1]consoCURRENT!V25727</f>
        <v>0</v>
      </c>
      <c r="T1050" s="37">
        <f>[1]consoCURRENT!W25727</f>
        <v>0</v>
      </c>
      <c r="U1050" s="37">
        <f>[1]consoCURRENT!X25727</f>
        <v>0</v>
      </c>
      <c r="V1050" s="37">
        <f>[1]consoCURRENT!Y25727</f>
        <v>0</v>
      </c>
      <c r="W1050" s="37">
        <f>[1]consoCURRENT!Z25727</f>
        <v>0</v>
      </c>
      <c r="X1050" s="37">
        <f>[1]consoCURRENT!AA25727</f>
        <v>0</v>
      </c>
      <c r="Y1050" s="37">
        <f>[1]consoCURRENT!AB25727</f>
        <v>0</v>
      </c>
      <c r="Z1050" s="37">
        <f t="shared" si="793"/>
        <v>0</v>
      </c>
      <c r="AA1050" s="37">
        <f t="shared" si="794"/>
        <v>0</v>
      </c>
      <c r="AB1050" s="42"/>
      <c r="AC1050" s="38"/>
    </row>
    <row r="1051" spans="1:29" s="39" customFormat="1" ht="18" customHeight="1" x14ac:dyDescent="0.3">
      <c r="A1051" s="41" t="s">
        <v>39</v>
      </c>
      <c r="B1051" s="37">
        <f>[1]consoCURRENT!E25756</f>
        <v>0</v>
      </c>
      <c r="C1051" s="37">
        <f>[1]consoCURRENT!F25756</f>
        <v>0</v>
      </c>
      <c r="D1051" s="37">
        <f>[1]consoCURRENT!G25756</f>
        <v>0</v>
      </c>
      <c r="E1051" s="37">
        <f>[1]consoCURRENT!H25756</f>
        <v>0</v>
      </c>
      <c r="F1051" s="37">
        <f>[1]consoCURRENT!I25756</f>
        <v>0</v>
      </c>
      <c r="G1051" s="37">
        <f>[1]consoCURRENT!J25756</f>
        <v>0</v>
      </c>
      <c r="H1051" s="37">
        <f>[1]consoCURRENT!K25756</f>
        <v>0</v>
      </c>
      <c r="I1051" s="37">
        <f>[1]consoCURRENT!L25756</f>
        <v>0</v>
      </c>
      <c r="J1051" s="37">
        <f>[1]consoCURRENT!M25756</f>
        <v>0</v>
      </c>
      <c r="K1051" s="37">
        <f>[1]consoCURRENT!N25756</f>
        <v>0</v>
      </c>
      <c r="L1051" s="37">
        <f>[1]consoCURRENT!O25756</f>
        <v>0</v>
      </c>
      <c r="M1051" s="37">
        <f>[1]consoCURRENT!P25756</f>
        <v>0</v>
      </c>
      <c r="N1051" s="37">
        <f>[1]consoCURRENT!Q25756</f>
        <v>0</v>
      </c>
      <c r="O1051" s="37">
        <f>[1]consoCURRENT!R25756</f>
        <v>0</v>
      </c>
      <c r="P1051" s="37">
        <f>[1]consoCURRENT!S25756</f>
        <v>0</v>
      </c>
      <c r="Q1051" s="37">
        <f>[1]consoCURRENT!T25756</f>
        <v>0</v>
      </c>
      <c r="R1051" s="37">
        <f>[1]consoCURRENT!U25756</f>
        <v>0</v>
      </c>
      <c r="S1051" s="37">
        <f>[1]consoCURRENT!V25756</f>
        <v>0</v>
      </c>
      <c r="T1051" s="37">
        <f>[1]consoCURRENT!W25756</f>
        <v>0</v>
      </c>
      <c r="U1051" s="37">
        <f>[1]consoCURRENT!X25756</f>
        <v>0</v>
      </c>
      <c r="V1051" s="37">
        <f>[1]consoCURRENT!Y25756</f>
        <v>0</v>
      </c>
      <c r="W1051" s="37">
        <f>[1]consoCURRENT!Z25756</f>
        <v>0</v>
      </c>
      <c r="X1051" s="37">
        <f>[1]consoCURRENT!AA25756</f>
        <v>0</v>
      </c>
      <c r="Y1051" s="37">
        <f>[1]consoCURRENT!AB25756</f>
        <v>0</v>
      </c>
      <c r="Z1051" s="37">
        <f t="shared" si="793"/>
        <v>0</v>
      </c>
      <c r="AA1051" s="37">
        <f t="shared" si="794"/>
        <v>0</v>
      </c>
      <c r="AB1051" s="42"/>
      <c r="AC1051" s="38"/>
    </row>
    <row r="1052" spans="1:29" s="39" customFormat="1" ht="18" customHeight="1" x14ac:dyDescent="0.3">
      <c r="A1052" s="43" t="s">
        <v>40</v>
      </c>
      <c r="B1052" s="44">
        <f>SUM(B1048:B1051)</f>
        <v>608385000</v>
      </c>
      <c r="C1052" s="44">
        <f t="shared" ref="C1052:AA1052" si="796">SUM(C1048:C1051)</f>
        <v>0</v>
      </c>
      <c r="D1052" s="44">
        <f t="shared" si="796"/>
        <v>0</v>
      </c>
      <c r="E1052" s="44">
        <f t="shared" si="796"/>
        <v>245120863.63999999</v>
      </c>
      <c r="F1052" s="44">
        <f t="shared" si="796"/>
        <v>184070755.56000003</v>
      </c>
      <c r="G1052" s="44">
        <f t="shared" si="796"/>
        <v>123351637.59999999</v>
      </c>
      <c r="H1052" s="44">
        <f t="shared" si="796"/>
        <v>55841743.200000003</v>
      </c>
      <c r="I1052" s="44">
        <f t="shared" si="796"/>
        <v>0</v>
      </c>
      <c r="J1052" s="44">
        <f t="shared" si="796"/>
        <v>0</v>
      </c>
      <c r="K1052" s="44">
        <f t="shared" si="796"/>
        <v>0</v>
      </c>
      <c r="L1052" s="44">
        <f t="shared" si="796"/>
        <v>0</v>
      </c>
      <c r="M1052" s="44">
        <f t="shared" si="796"/>
        <v>0</v>
      </c>
      <c r="N1052" s="44">
        <f t="shared" si="796"/>
        <v>139601872.30000001</v>
      </c>
      <c r="O1052" s="44">
        <f t="shared" si="796"/>
        <v>13059688.960000001</v>
      </c>
      <c r="P1052" s="44">
        <f t="shared" si="796"/>
        <v>92459302.38000001</v>
      </c>
      <c r="Q1052" s="44">
        <f t="shared" si="796"/>
        <v>49818432.309999995</v>
      </c>
      <c r="R1052" s="44">
        <f t="shared" si="796"/>
        <v>8351668.1900000004</v>
      </c>
      <c r="S1052" s="44">
        <f t="shared" si="796"/>
        <v>125900655.06</v>
      </c>
      <c r="T1052" s="44">
        <f t="shared" si="796"/>
        <v>26983088.460000001</v>
      </c>
      <c r="U1052" s="44">
        <f t="shared" si="796"/>
        <v>1053427.6399999999</v>
      </c>
      <c r="V1052" s="44">
        <f t="shared" si="796"/>
        <v>95315121.5</v>
      </c>
      <c r="W1052" s="44">
        <f t="shared" si="796"/>
        <v>50872898.859999999</v>
      </c>
      <c r="X1052" s="44">
        <f t="shared" si="796"/>
        <v>4287648.99</v>
      </c>
      <c r="Y1052" s="44">
        <f t="shared" si="796"/>
        <v>681195.35</v>
      </c>
      <c r="Z1052" s="44">
        <f t="shared" si="796"/>
        <v>608385000</v>
      </c>
      <c r="AA1052" s="44">
        <f t="shared" si="796"/>
        <v>0</v>
      </c>
      <c r="AB1052" s="45">
        <f t="shared" si="795"/>
        <v>1</v>
      </c>
      <c r="AC1052" s="38"/>
    </row>
    <row r="1053" spans="1:29" s="39" customFormat="1" ht="18" customHeight="1" x14ac:dyDescent="0.3">
      <c r="A1053" s="46" t="s">
        <v>41</v>
      </c>
      <c r="B1053" s="37">
        <f>[1]consoCURRENT!E25760</f>
        <v>0</v>
      </c>
      <c r="C1053" s="37">
        <f>[1]consoCURRENT!F25760</f>
        <v>0</v>
      </c>
      <c r="D1053" s="37">
        <f>[1]consoCURRENT!G25760</f>
        <v>0</v>
      </c>
      <c r="E1053" s="37">
        <f>[1]consoCURRENT!H25760</f>
        <v>0</v>
      </c>
      <c r="F1053" s="37">
        <f>[1]consoCURRENT!I25760</f>
        <v>0</v>
      </c>
      <c r="G1053" s="37">
        <f>[1]consoCURRENT!J25760</f>
        <v>0</v>
      </c>
      <c r="H1053" s="37">
        <f>[1]consoCURRENT!K25760</f>
        <v>0</v>
      </c>
      <c r="I1053" s="37">
        <f>[1]consoCURRENT!L25760</f>
        <v>0</v>
      </c>
      <c r="J1053" s="37">
        <f>[1]consoCURRENT!M25760</f>
        <v>0</v>
      </c>
      <c r="K1053" s="37">
        <f>[1]consoCURRENT!N25760</f>
        <v>0</v>
      </c>
      <c r="L1053" s="37">
        <f>[1]consoCURRENT!O25760</f>
        <v>0</v>
      </c>
      <c r="M1053" s="37">
        <f>[1]consoCURRENT!P25760</f>
        <v>0</v>
      </c>
      <c r="N1053" s="37">
        <f>[1]consoCURRENT!Q25760</f>
        <v>0</v>
      </c>
      <c r="O1053" s="37">
        <f>[1]consoCURRENT!R25760</f>
        <v>0</v>
      </c>
      <c r="P1053" s="37">
        <f>[1]consoCURRENT!S25760</f>
        <v>0</v>
      </c>
      <c r="Q1053" s="37">
        <f>[1]consoCURRENT!T25760</f>
        <v>0</v>
      </c>
      <c r="R1053" s="37">
        <f>[1]consoCURRENT!U25760</f>
        <v>0</v>
      </c>
      <c r="S1053" s="37">
        <f>[1]consoCURRENT!V25760</f>
        <v>0</v>
      </c>
      <c r="T1053" s="37">
        <f>[1]consoCURRENT!W25760</f>
        <v>0</v>
      </c>
      <c r="U1053" s="37">
        <f>[1]consoCURRENT!X25760</f>
        <v>0</v>
      </c>
      <c r="V1053" s="37">
        <f>[1]consoCURRENT!Y25760</f>
        <v>0</v>
      </c>
      <c r="W1053" s="37">
        <f>[1]consoCURRENT!Z25760</f>
        <v>0</v>
      </c>
      <c r="X1053" s="37">
        <f>[1]consoCURRENT!AA25760</f>
        <v>0</v>
      </c>
      <c r="Y1053" s="37">
        <f>[1]consoCURRENT!AB25760</f>
        <v>0</v>
      </c>
      <c r="Z1053" s="37">
        <f t="shared" ref="Z1053" si="797">SUM(M1053:Y1053)</f>
        <v>0</v>
      </c>
      <c r="AA1053" s="37">
        <f t="shared" ref="AA1053" si="798">B1053-Z1053</f>
        <v>0</v>
      </c>
      <c r="AB1053" s="42"/>
      <c r="AC1053" s="38"/>
    </row>
    <row r="1054" spans="1:29" s="39" customFormat="1" ht="18" customHeight="1" x14ac:dyDescent="0.3">
      <c r="A1054" s="43" t="s">
        <v>42</v>
      </c>
      <c r="B1054" s="44">
        <f>B1053+B1052</f>
        <v>608385000</v>
      </c>
      <c r="C1054" s="44">
        <f t="shared" ref="C1054:AA1054" si="799">C1053+C1052</f>
        <v>0</v>
      </c>
      <c r="D1054" s="44">
        <f t="shared" si="799"/>
        <v>0</v>
      </c>
      <c r="E1054" s="44">
        <f t="shared" si="799"/>
        <v>245120863.63999999</v>
      </c>
      <c r="F1054" s="44">
        <f t="shared" si="799"/>
        <v>184070755.56000003</v>
      </c>
      <c r="G1054" s="44">
        <f t="shared" si="799"/>
        <v>123351637.59999999</v>
      </c>
      <c r="H1054" s="44">
        <f t="shared" si="799"/>
        <v>55841743.200000003</v>
      </c>
      <c r="I1054" s="44">
        <f t="shared" si="799"/>
        <v>0</v>
      </c>
      <c r="J1054" s="44">
        <f t="shared" si="799"/>
        <v>0</v>
      </c>
      <c r="K1054" s="44">
        <f t="shared" si="799"/>
        <v>0</v>
      </c>
      <c r="L1054" s="44">
        <f t="shared" si="799"/>
        <v>0</v>
      </c>
      <c r="M1054" s="44">
        <f t="shared" si="799"/>
        <v>0</v>
      </c>
      <c r="N1054" s="44">
        <f t="shared" si="799"/>
        <v>139601872.30000001</v>
      </c>
      <c r="O1054" s="44">
        <f t="shared" si="799"/>
        <v>13059688.960000001</v>
      </c>
      <c r="P1054" s="44">
        <f t="shared" si="799"/>
        <v>92459302.38000001</v>
      </c>
      <c r="Q1054" s="44">
        <f t="shared" si="799"/>
        <v>49818432.309999995</v>
      </c>
      <c r="R1054" s="44">
        <f t="shared" si="799"/>
        <v>8351668.1900000004</v>
      </c>
      <c r="S1054" s="44">
        <f t="shared" si="799"/>
        <v>125900655.06</v>
      </c>
      <c r="T1054" s="44">
        <f t="shared" si="799"/>
        <v>26983088.460000001</v>
      </c>
      <c r="U1054" s="44">
        <f t="shared" si="799"/>
        <v>1053427.6399999999</v>
      </c>
      <c r="V1054" s="44">
        <f t="shared" si="799"/>
        <v>95315121.5</v>
      </c>
      <c r="W1054" s="44">
        <f t="shared" si="799"/>
        <v>50872898.859999999</v>
      </c>
      <c r="X1054" s="44">
        <f t="shared" si="799"/>
        <v>4287648.99</v>
      </c>
      <c r="Y1054" s="44">
        <f t="shared" si="799"/>
        <v>681195.35</v>
      </c>
      <c r="Z1054" s="44">
        <f t="shared" si="799"/>
        <v>608385000</v>
      </c>
      <c r="AA1054" s="44">
        <f t="shared" si="799"/>
        <v>0</v>
      </c>
      <c r="AB1054" s="45">
        <f t="shared" si="795"/>
        <v>1</v>
      </c>
      <c r="AC1054" s="47"/>
    </row>
    <row r="1055" spans="1:29" s="39" customFormat="1" ht="15" customHeight="1" x14ac:dyDescent="0.3">
      <c r="A1055" s="36"/>
      <c r="B1055" s="37"/>
      <c r="C1055" s="37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  <c r="R1055" s="37"/>
      <c r="S1055" s="37"/>
      <c r="T1055" s="37"/>
      <c r="U1055" s="37"/>
      <c r="V1055" s="37"/>
      <c r="W1055" s="37"/>
      <c r="X1055" s="37"/>
      <c r="Y1055" s="37"/>
      <c r="Z1055" s="37"/>
      <c r="AA1055" s="37"/>
      <c r="AB1055" s="37"/>
      <c r="AC1055" s="38"/>
    </row>
    <row r="1056" spans="1:29" s="39" customFormat="1" ht="15" customHeight="1" x14ac:dyDescent="0.3">
      <c r="A1056" s="36"/>
      <c r="B1056" s="37"/>
      <c r="C1056" s="37"/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  <c r="R1056" s="37"/>
      <c r="S1056" s="37"/>
      <c r="T1056" s="37"/>
      <c r="U1056" s="37"/>
      <c r="V1056" s="37"/>
      <c r="W1056" s="37"/>
      <c r="X1056" s="37"/>
      <c r="Y1056" s="37"/>
      <c r="Z1056" s="37"/>
      <c r="AA1056" s="37"/>
      <c r="AB1056" s="37"/>
      <c r="AC1056" s="38"/>
    </row>
    <row r="1057" spans="1:29" s="39" customFormat="1" ht="15" customHeight="1" x14ac:dyDescent="0.35">
      <c r="A1057" s="40" t="s">
        <v>86</v>
      </c>
      <c r="B1057" s="37"/>
      <c r="C1057" s="37"/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  <c r="R1057" s="37"/>
      <c r="S1057" s="37"/>
      <c r="T1057" s="37"/>
      <c r="U1057" s="37"/>
      <c r="V1057" s="37"/>
      <c r="W1057" s="37"/>
      <c r="X1057" s="37"/>
      <c r="Y1057" s="37"/>
      <c r="Z1057" s="37"/>
      <c r="AA1057" s="37"/>
      <c r="AB1057" s="37"/>
      <c r="AC1057" s="38"/>
    </row>
    <row r="1058" spans="1:29" s="39" customFormat="1" ht="18" customHeight="1" x14ac:dyDescent="0.3">
      <c r="A1058" s="41" t="s">
        <v>36</v>
      </c>
      <c r="B1058" s="37">
        <f>B1068+B1078</f>
        <v>225450000</v>
      </c>
      <c r="C1058" s="37">
        <f t="shared" ref="C1058:Y1063" si="800">C1068+C1078</f>
        <v>12275620.58</v>
      </c>
      <c r="D1058" s="37">
        <f t="shared" si="800"/>
        <v>-11423379.42</v>
      </c>
      <c r="E1058" s="37">
        <f t="shared" si="800"/>
        <v>45848993.420000002</v>
      </c>
      <c r="F1058" s="37">
        <f t="shared" si="800"/>
        <v>54775015.319999993</v>
      </c>
      <c r="G1058" s="37">
        <f t="shared" si="800"/>
        <v>46558773.190000005</v>
      </c>
      <c r="H1058" s="37">
        <f t="shared" si="800"/>
        <v>77337573.789999992</v>
      </c>
      <c r="I1058" s="37">
        <f t="shared" si="800"/>
        <v>0</v>
      </c>
      <c r="J1058" s="37">
        <f t="shared" si="800"/>
        <v>0</v>
      </c>
      <c r="K1058" s="37">
        <f t="shared" si="800"/>
        <v>0</v>
      </c>
      <c r="L1058" s="37">
        <f t="shared" si="800"/>
        <v>11345779.32</v>
      </c>
      <c r="M1058" s="37">
        <f t="shared" si="800"/>
        <v>11345779.32</v>
      </c>
      <c r="N1058" s="37">
        <f t="shared" si="800"/>
        <v>12713420.720000001</v>
      </c>
      <c r="O1058" s="37">
        <f t="shared" si="800"/>
        <v>15301156.059999999</v>
      </c>
      <c r="P1058" s="37">
        <f t="shared" si="800"/>
        <v>17834416.640000001</v>
      </c>
      <c r="Q1058" s="37">
        <f t="shared" si="800"/>
        <v>13873057.809999997</v>
      </c>
      <c r="R1058" s="37">
        <f t="shared" si="800"/>
        <v>27075450.519999996</v>
      </c>
      <c r="S1058" s="37">
        <f t="shared" si="800"/>
        <v>13826506.989999998</v>
      </c>
      <c r="T1058" s="37">
        <f t="shared" si="800"/>
        <v>13874811.610000001</v>
      </c>
      <c r="U1058" s="37">
        <f t="shared" si="800"/>
        <v>17494368.010000002</v>
      </c>
      <c r="V1058" s="37">
        <f t="shared" si="800"/>
        <v>15189593.57</v>
      </c>
      <c r="W1058" s="37">
        <f t="shared" si="800"/>
        <v>14328049.560000001</v>
      </c>
      <c r="X1058" s="37">
        <f t="shared" si="800"/>
        <v>28601948.499999996</v>
      </c>
      <c r="Y1058" s="37">
        <f t="shared" si="800"/>
        <v>23061796.409999996</v>
      </c>
      <c r="Z1058" s="37">
        <f>SUM(M1058:Y1058)</f>
        <v>224520355.71999997</v>
      </c>
      <c r="AA1058" s="37">
        <f>B1058-Z1058</f>
        <v>929644.28000003099</v>
      </c>
      <c r="AB1058" s="42">
        <f>Z1058/B1058</f>
        <v>0.99587649465513406</v>
      </c>
      <c r="AC1058" s="38"/>
    </row>
    <row r="1059" spans="1:29" s="39" customFormat="1" ht="18" customHeight="1" x14ac:dyDescent="0.3">
      <c r="A1059" s="41" t="s">
        <v>37</v>
      </c>
      <c r="B1059" s="37">
        <f t="shared" ref="B1059:Q1063" si="801">B1069+B1079</f>
        <v>8689084000</v>
      </c>
      <c r="C1059" s="37">
        <f t="shared" si="801"/>
        <v>2258185610.9699998</v>
      </c>
      <c r="D1059" s="37">
        <f t="shared" si="801"/>
        <v>-5935392389.0300007</v>
      </c>
      <c r="E1059" s="37">
        <f t="shared" si="801"/>
        <v>141406293.91</v>
      </c>
      <c r="F1059" s="37">
        <f t="shared" si="801"/>
        <v>740067358.60000002</v>
      </c>
      <c r="G1059" s="37">
        <f t="shared" si="801"/>
        <v>1225236852.04</v>
      </c>
      <c r="H1059" s="37">
        <f t="shared" si="801"/>
        <v>4702319986.960001</v>
      </c>
      <c r="I1059" s="37">
        <f t="shared" si="801"/>
        <v>47674004.390000001</v>
      </c>
      <c r="J1059" s="37">
        <f t="shared" si="801"/>
        <v>578155352.64999998</v>
      </c>
      <c r="K1059" s="37">
        <f t="shared" si="801"/>
        <v>1085255501.74</v>
      </c>
      <c r="L1059" s="37">
        <f t="shared" si="801"/>
        <v>3604141009.8499999</v>
      </c>
      <c r="M1059" s="37">
        <f t="shared" si="801"/>
        <v>5315225868.6300001</v>
      </c>
      <c r="N1059" s="37">
        <f t="shared" si="801"/>
        <v>30045517.890000001</v>
      </c>
      <c r="O1059" s="37">
        <f t="shared" si="801"/>
        <v>29290821.600000001</v>
      </c>
      <c r="P1059" s="37">
        <f t="shared" si="801"/>
        <v>34395950.030000001</v>
      </c>
      <c r="Q1059" s="37">
        <f t="shared" si="801"/>
        <v>44715824.209999993</v>
      </c>
      <c r="R1059" s="37">
        <f t="shared" si="800"/>
        <v>47678353.459999993</v>
      </c>
      <c r="S1059" s="37">
        <f t="shared" si="800"/>
        <v>69517828.280000001</v>
      </c>
      <c r="T1059" s="37">
        <f t="shared" si="800"/>
        <v>31450365.950000003</v>
      </c>
      <c r="U1059" s="37">
        <f t="shared" si="800"/>
        <v>72583532.539999992</v>
      </c>
      <c r="V1059" s="37">
        <f t="shared" si="800"/>
        <v>35947451.810000002</v>
      </c>
      <c r="W1059" s="37">
        <f t="shared" si="800"/>
        <v>37414406.309999995</v>
      </c>
      <c r="X1059" s="37">
        <f t="shared" si="800"/>
        <v>30054930.440000013</v>
      </c>
      <c r="Y1059" s="37">
        <f t="shared" si="800"/>
        <v>1030709640.36</v>
      </c>
      <c r="Z1059" s="37">
        <f t="shared" ref="Z1059:Z1061" si="802">SUM(M1059:Y1059)</f>
        <v>6809030491.5100002</v>
      </c>
      <c r="AA1059" s="37">
        <f t="shared" ref="AA1059:AA1061" si="803">B1059-Z1059</f>
        <v>1880053508.4899998</v>
      </c>
      <c r="AB1059" s="42">
        <f t="shared" ref="AB1059" si="804">Z1059/B1059</f>
        <v>0.7836304139205007</v>
      </c>
      <c r="AC1059" s="38"/>
    </row>
    <row r="1060" spans="1:29" s="39" customFormat="1" ht="18" customHeight="1" x14ac:dyDescent="0.3">
      <c r="A1060" s="41" t="s">
        <v>38</v>
      </c>
      <c r="B1060" s="37">
        <f t="shared" si="801"/>
        <v>0</v>
      </c>
      <c r="C1060" s="37">
        <f t="shared" si="800"/>
        <v>0</v>
      </c>
      <c r="D1060" s="37">
        <f t="shared" si="800"/>
        <v>0</v>
      </c>
      <c r="E1060" s="37">
        <f t="shared" si="800"/>
        <v>0</v>
      </c>
      <c r="F1060" s="37">
        <f t="shared" si="800"/>
        <v>0</v>
      </c>
      <c r="G1060" s="37">
        <f t="shared" si="800"/>
        <v>0</v>
      </c>
      <c r="H1060" s="37">
        <f t="shared" si="800"/>
        <v>0</v>
      </c>
      <c r="I1060" s="37">
        <f t="shared" si="800"/>
        <v>0</v>
      </c>
      <c r="J1060" s="37">
        <f t="shared" si="800"/>
        <v>0</v>
      </c>
      <c r="K1060" s="37">
        <f t="shared" si="800"/>
        <v>0</v>
      </c>
      <c r="L1060" s="37">
        <f t="shared" si="800"/>
        <v>0</v>
      </c>
      <c r="M1060" s="37">
        <f t="shared" si="800"/>
        <v>0</v>
      </c>
      <c r="N1060" s="37">
        <f t="shared" si="800"/>
        <v>0</v>
      </c>
      <c r="O1060" s="37">
        <f t="shared" si="800"/>
        <v>0</v>
      </c>
      <c r="P1060" s="37">
        <f t="shared" si="800"/>
        <v>0</v>
      </c>
      <c r="Q1060" s="37">
        <f t="shared" si="800"/>
        <v>0</v>
      </c>
      <c r="R1060" s="37">
        <f t="shared" si="800"/>
        <v>0</v>
      </c>
      <c r="S1060" s="37">
        <f t="shared" si="800"/>
        <v>0</v>
      </c>
      <c r="T1060" s="37">
        <f t="shared" si="800"/>
        <v>0</v>
      </c>
      <c r="U1060" s="37">
        <f t="shared" si="800"/>
        <v>0</v>
      </c>
      <c r="V1060" s="37">
        <f t="shared" si="800"/>
        <v>0</v>
      </c>
      <c r="W1060" s="37">
        <f t="shared" si="800"/>
        <v>0</v>
      </c>
      <c r="X1060" s="37">
        <f t="shared" si="800"/>
        <v>0</v>
      </c>
      <c r="Y1060" s="37">
        <f t="shared" si="800"/>
        <v>0</v>
      </c>
      <c r="Z1060" s="37">
        <f t="shared" si="802"/>
        <v>0</v>
      </c>
      <c r="AA1060" s="37">
        <f t="shared" si="803"/>
        <v>0</v>
      </c>
      <c r="AB1060" s="42"/>
      <c r="AC1060" s="38"/>
    </row>
    <row r="1061" spans="1:29" s="39" customFormat="1" ht="18" customHeight="1" x14ac:dyDescent="0.3">
      <c r="A1061" s="41" t="s">
        <v>39</v>
      </c>
      <c r="B1061" s="37">
        <f t="shared" si="801"/>
        <v>0</v>
      </c>
      <c r="C1061" s="37">
        <f t="shared" si="800"/>
        <v>0</v>
      </c>
      <c r="D1061" s="37">
        <f t="shared" si="800"/>
        <v>0</v>
      </c>
      <c r="E1061" s="37">
        <f t="shared" si="800"/>
        <v>0</v>
      </c>
      <c r="F1061" s="37">
        <f t="shared" si="800"/>
        <v>0</v>
      </c>
      <c r="G1061" s="37">
        <f t="shared" si="800"/>
        <v>0</v>
      </c>
      <c r="H1061" s="37">
        <f t="shared" si="800"/>
        <v>0</v>
      </c>
      <c r="I1061" s="37">
        <f t="shared" si="800"/>
        <v>0</v>
      </c>
      <c r="J1061" s="37">
        <f t="shared" si="800"/>
        <v>0</v>
      </c>
      <c r="K1061" s="37">
        <f t="shared" si="800"/>
        <v>0</v>
      </c>
      <c r="L1061" s="37">
        <f t="shared" si="800"/>
        <v>0</v>
      </c>
      <c r="M1061" s="37">
        <f t="shared" si="800"/>
        <v>0</v>
      </c>
      <c r="N1061" s="37">
        <f t="shared" si="800"/>
        <v>0</v>
      </c>
      <c r="O1061" s="37">
        <f t="shared" si="800"/>
        <v>0</v>
      </c>
      <c r="P1061" s="37">
        <f t="shared" si="800"/>
        <v>0</v>
      </c>
      <c r="Q1061" s="37">
        <f t="shared" si="800"/>
        <v>0</v>
      </c>
      <c r="R1061" s="37">
        <f t="shared" si="800"/>
        <v>0</v>
      </c>
      <c r="S1061" s="37">
        <f t="shared" si="800"/>
        <v>0</v>
      </c>
      <c r="T1061" s="37">
        <f t="shared" si="800"/>
        <v>0</v>
      </c>
      <c r="U1061" s="37">
        <f t="shared" si="800"/>
        <v>0</v>
      </c>
      <c r="V1061" s="37">
        <f t="shared" si="800"/>
        <v>0</v>
      </c>
      <c r="W1061" s="37">
        <f t="shared" si="800"/>
        <v>0</v>
      </c>
      <c r="X1061" s="37">
        <f t="shared" si="800"/>
        <v>0</v>
      </c>
      <c r="Y1061" s="37">
        <f t="shared" si="800"/>
        <v>0</v>
      </c>
      <c r="Z1061" s="37">
        <f t="shared" si="802"/>
        <v>0</v>
      </c>
      <c r="AA1061" s="37">
        <f t="shared" si="803"/>
        <v>0</v>
      </c>
      <c r="AB1061" s="42"/>
      <c r="AC1061" s="38"/>
    </row>
    <row r="1062" spans="1:29" s="39" customFormat="1" ht="18" customHeight="1" x14ac:dyDescent="0.3">
      <c r="A1062" s="43" t="s">
        <v>40</v>
      </c>
      <c r="B1062" s="44">
        <f>SUM(B1058:B1061)</f>
        <v>8914534000</v>
      </c>
      <c r="C1062" s="44">
        <f t="shared" ref="C1062:AA1062" si="805">SUM(C1058:C1061)</f>
        <v>2270461231.5499997</v>
      </c>
      <c r="D1062" s="44">
        <f t="shared" si="805"/>
        <v>-5946815768.4500008</v>
      </c>
      <c r="E1062" s="44">
        <f t="shared" si="805"/>
        <v>187255287.32999998</v>
      </c>
      <c r="F1062" s="44">
        <f t="shared" si="805"/>
        <v>794842373.92000008</v>
      </c>
      <c r="G1062" s="44">
        <f t="shared" si="805"/>
        <v>1271795625.23</v>
      </c>
      <c r="H1062" s="44">
        <f t="shared" si="805"/>
        <v>4779657560.750001</v>
      </c>
      <c r="I1062" s="44">
        <f t="shared" si="805"/>
        <v>47674004.390000001</v>
      </c>
      <c r="J1062" s="44">
        <f t="shared" si="805"/>
        <v>578155352.64999998</v>
      </c>
      <c r="K1062" s="44">
        <f t="shared" si="805"/>
        <v>1085255501.74</v>
      </c>
      <c r="L1062" s="44">
        <f t="shared" si="805"/>
        <v>3615486789.1700001</v>
      </c>
      <c r="M1062" s="44">
        <f t="shared" si="805"/>
        <v>5326571647.9499998</v>
      </c>
      <c r="N1062" s="44">
        <f t="shared" si="805"/>
        <v>42758938.609999999</v>
      </c>
      <c r="O1062" s="44">
        <f t="shared" si="805"/>
        <v>44591977.659999996</v>
      </c>
      <c r="P1062" s="44">
        <f t="shared" si="805"/>
        <v>52230366.670000002</v>
      </c>
      <c r="Q1062" s="44">
        <f t="shared" si="805"/>
        <v>58588882.019999988</v>
      </c>
      <c r="R1062" s="44">
        <f t="shared" si="805"/>
        <v>74753803.979999989</v>
      </c>
      <c r="S1062" s="44">
        <f t="shared" si="805"/>
        <v>83344335.269999996</v>
      </c>
      <c r="T1062" s="44">
        <f t="shared" si="805"/>
        <v>45325177.560000002</v>
      </c>
      <c r="U1062" s="44">
        <f t="shared" si="805"/>
        <v>90077900.549999997</v>
      </c>
      <c r="V1062" s="44">
        <f t="shared" si="805"/>
        <v>51137045.380000003</v>
      </c>
      <c r="W1062" s="44">
        <f t="shared" si="805"/>
        <v>51742455.869999997</v>
      </c>
      <c r="X1062" s="44">
        <f t="shared" si="805"/>
        <v>58656878.940000013</v>
      </c>
      <c r="Y1062" s="44">
        <f t="shared" si="805"/>
        <v>1053771436.77</v>
      </c>
      <c r="Z1062" s="44">
        <f t="shared" si="805"/>
        <v>7033550847.2300005</v>
      </c>
      <c r="AA1062" s="44">
        <f t="shared" si="805"/>
        <v>1880983152.7699997</v>
      </c>
      <c r="AB1062" s="45">
        <f t="shared" ref="AB1062" si="806">Z1062/B1062</f>
        <v>0.78899815147151842</v>
      </c>
      <c r="AC1062" s="38"/>
    </row>
    <row r="1063" spans="1:29" s="39" customFormat="1" ht="18" customHeight="1" x14ac:dyDescent="0.3">
      <c r="A1063" s="46" t="s">
        <v>41</v>
      </c>
      <c r="B1063" s="37">
        <f t="shared" si="801"/>
        <v>0</v>
      </c>
      <c r="C1063" s="37">
        <f t="shared" si="800"/>
        <v>0</v>
      </c>
      <c r="D1063" s="37">
        <f t="shared" si="800"/>
        <v>0</v>
      </c>
      <c r="E1063" s="37">
        <f t="shared" si="800"/>
        <v>0</v>
      </c>
      <c r="F1063" s="37">
        <f t="shared" si="800"/>
        <v>0</v>
      </c>
      <c r="G1063" s="37">
        <f t="shared" si="800"/>
        <v>0</v>
      </c>
      <c r="H1063" s="37">
        <f t="shared" si="800"/>
        <v>0</v>
      </c>
      <c r="I1063" s="37">
        <f t="shared" si="800"/>
        <v>0</v>
      </c>
      <c r="J1063" s="37">
        <f t="shared" si="800"/>
        <v>0</v>
      </c>
      <c r="K1063" s="37">
        <f t="shared" si="800"/>
        <v>0</v>
      </c>
      <c r="L1063" s="37">
        <f t="shared" si="800"/>
        <v>0</v>
      </c>
      <c r="M1063" s="37">
        <f t="shared" si="800"/>
        <v>0</v>
      </c>
      <c r="N1063" s="37">
        <f t="shared" si="800"/>
        <v>0</v>
      </c>
      <c r="O1063" s="37">
        <f t="shared" si="800"/>
        <v>0</v>
      </c>
      <c r="P1063" s="37">
        <f t="shared" si="800"/>
        <v>0</v>
      </c>
      <c r="Q1063" s="37">
        <f t="shared" si="800"/>
        <v>0</v>
      </c>
      <c r="R1063" s="37">
        <f t="shared" si="800"/>
        <v>0</v>
      </c>
      <c r="S1063" s="37">
        <f t="shared" si="800"/>
        <v>0</v>
      </c>
      <c r="T1063" s="37">
        <f t="shared" si="800"/>
        <v>0</v>
      </c>
      <c r="U1063" s="37">
        <f t="shared" si="800"/>
        <v>0</v>
      </c>
      <c r="V1063" s="37">
        <f t="shared" si="800"/>
        <v>0</v>
      </c>
      <c r="W1063" s="37">
        <f t="shared" si="800"/>
        <v>0</v>
      </c>
      <c r="X1063" s="37">
        <f t="shared" si="800"/>
        <v>0</v>
      </c>
      <c r="Y1063" s="37">
        <f t="shared" si="800"/>
        <v>0</v>
      </c>
      <c r="Z1063" s="37">
        <f t="shared" ref="Z1063" si="807">SUM(M1063:Y1063)</f>
        <v>0</v>
      </c>
      <c r="AA1063" s="37">
        <f t="shared" ref="AA1063" si="808">B1063-Z1063</f>
        <v>0</v>
      </c>
      <c r="AB1063" s="42"/>
      <c r="AC1063" s="38"/>
    </row>
    <row r="1064" spans="1:29" s="39" customFormat="1" ht="18" customHeight="1" x14ac:dyDescent="0.3">
      <c r="A1064" s="43" t="s">
        <v>42</v>
      </c>
      <c r="B1064" s="44">
        <f>B1063+B1062</f>
        <v>8914534000</v>
      </c>
      <c r="C1064" s="44">
        <f t="shared" ref="C1064:AA1064" si="809">C1063+C1062</f>
        <v>2270461231.5499997</v>
      </c>
      <c r="D1064" s="44">
        <f t="shared" si="809"/>
        <v>-5946815768.4500008</v>
      </c>
      <c r="E1064" s="44">
        <f t="shared" si="809"/>
        <v>187255287.32999998</v>
      </c>
      <c r="F1064" s="44">
        <f t="shared" si="809"/>
        <v>794842373.92000008</v>
      </c>
      <c r="G1064" s="44">
        <f t="shared" si="809"/>
        <v>1271795625.23</v>
      </c>
      <c r="H1064" s="44">
        <f t="shared" si="809"/>
        <v>4779657560.750001</v>
      </c>
      <c r="I1064" s="44">
        <f t="shared" si="809"/>
        <v>47674004.390000001</v>
      </c>
      <c r="J1064" s="44">
        <f t="shared" si="809"/>
        <v>578155352.64999998</v>
      </c>
      <c r="K1064" s="44">
        <f t="shared" si="809"/>
        <v>1085255501.74</v>
      </c>
      <c r="L1064" s="44">
        <f t="shared" si="809"/>
        <v>3615486789.1700001</v>
      </c>
      <c r="M1064" s="44">
        <f t="shared" si="809"/>
        <v>5326571647.9499998</v>
      </c>
      <c r="N1064" s="44">
        <f t="shared" si="809"/>
        <v>42758938.609999999</v>
      </c>
      <c r="O1064" s="44">
        <f t="shared" si="809"/>
        <v>44591977.659999996</v>
      </c>
      <c r="P1064" s="44">
        <f t="shared" si="809"/>
        <v>52230366.670000002</v>
      </c>
      <c r="Q1064" s="44">
        <f t="shared" si="809"/>
        <v>58588882.019999988</v>
      </c>
      <c r="R1064" s="44">
        <f t="shared" si="809"/>
        <v>74753803.979999989</v>
      </c>
      <c r="S1064" s="44">
        <f t="shared" si="809"/>
        <v>83344335.269999996</v>
      </c>
      <c r="T1064" s="44">
        <f t="shared" si="809"/>
        <v>45325177.560000002</v>
      </c>
      <c r="U1064" s="44">
        <f t="shared" si="809"/>
        <v>90077900.549999997</v>
      </c>
      <c r="V1064" s="44">
        <f t="shared" si="809"/>
        <v>51137045.380000003</v>
      </c>
      <c r="W1064" s="44">
        <f t="shared" si="809"/>
        <v>51742455.869999997</v>
      </c>
      <c r="X1064" s="44">
        <f t="shared" si="809"/>
        <v>58656878.940000013</v>
      </c>
      <c r="Y1064" s="44">
        <f t="shared" si="809"/>
        <v>1053771436.77</v>
      </c>
      <c r="Z1064" s="44">
        <f t="shared" si="809"/>
        <v>7033550847.2300005</v>
      </c>
      <c r="AA1064" s="44">
        <f t="shared" si="809"/>
        <v>1880983152.7699997</v>
      </c>
      <c r="AB1064" s="45">
        <f t="shared" ref="AB1064" si="810">Z1064/B1064</f>
        <v>0.78899815147151842</v>
      </c>
      <c r="AC1064" s="47"/>
    </row>
    <row r="1065" spans="1:29" s="39" customFormat="1" ht="15" customHeight="1" x14ac:dyDescent="0.3">
      <c r="A1065" s="36"/>
      <c r="B1065" s="37"/>
      <c r="C1065" s="37"/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  <c r="Q1065" s="37"/>
      <c r="R1065" s="37"/>
      <c r="S1065" s="37"/>
      <c r="T1065" s="37"/>
      <c r="U1065" s="37"/>
      <c r="V1065" s="37"/>
      <c r="W1065" s="37"/>
      <c r="X1065" s="37"/>
      <c r="Y1065" s="37"/>
      <c r="Z1065" s="37"/>
      <c r="AA1065" s="37"/>
      <c r="AB1065" s="37"/>
      <c r="AC1065" s="38"/>
    </row>
    <row r="1066" spans="1:29" s="39" customFormat="1" ht="15" customHeight="1" x14ac:dyDescent="0.3">
      <c r="A1066" s="36"/>
      <c r="B1066" s="37"/>
      <c r="C1066" s="37"/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  <c r="Q1066" s="37"/>
      <c r="R1066" s="37"/>
      <c r="S1066" s="37"/>
      <c r="T1066" s="37"/>
      <c r="U1066" s="37"/>
      <c r="V1066" s="37"/>
      <c r="W1066" s="37"/>
      <c r="X1066" s="37"/>
      <c r="Y1066" s="37"/>
      <c r="Z1066" s="37"/>
      <c r="AA1066" s="37"/>
      <c r="AB1066" s="37"/>
      <c r="AC1066" s="38"/>
    </row>
    <row r="1067" spans="1:29" s="39" customFormat="1" ht="15" customHeight="1" x14ac:dyDescent="0.35">
      <c r="A1067" s="40" t="s">
        <v>87</v>
      </c>
      <c r="B1067" s="37"/>
      <c r="C1067" s="37"/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  <c r="Q1067" s="37"/>
      <c r="R1067" s="37"/>
      <c r="S1067" s="37"/>
      <c r="T1067" s="37"/>
      <c r="U1067" s="37"/>
      <c r="V1067" s="37"/>
      <c r="W1067" s="37"/>
      <c r="X1067" s="37"/>
      <c r="Y1067" s="37"/>
      <c r="Z1067" s="37"/>
      <c r="AA1067" s="37"/>
      <c r="AB1067" s="37"/>
      <c r="AC1067" s="38"/>
    </row>
    <row r="1068" spans="1:29" s="39" customFormat="1" ht="18" customHeight="1" x14ac:dyDescent="0.3">
      <c r="A1068" s="41" t="s">
        <v>36</v>
      </c>
      <c r="B1068" s="37">
        <f>[1]consoCURRENT!E26031</f>
        <v>0</v>
      </c>
      <c r="C1068" s="37">
        <f>[1]consoCURRENT!F26031</f>
        <v>0</v>
      </c>
      <c r="D1068" s="37">
        <f>[1]consoCURRENT!G26031</f>
        <v>0</v>
      </c>
      <c r="E1068" s="37">
        <f>[1]consoCURRENT!H26031</f>
        <v>0</v>
      </c>
      <c r="F1068" s="37">
        <f>[1]consoCURRENT!I26031</f>
        <v>0</v>
      </c>
      <c r="G1068" s="37">
        <f>[1]consoCURRENT!J26031</f>
        <v>0</v>
      </c>
      <c r="H1068" s="37">
        <f>[1]consoCURRENT!K26031</f>
        <v>0</v>
      </c>
      <c r="I1068" s="37">
        <f>[1]consoCURRENT!L26031</f>
        <v>0</v>
      </c>
      <c r="J1068" s="37">
        <f>[1]consoCURRENT!M26031</f>
        <v>0</v>
      </c>
      <c r="K1068" s="37">
        <f>[1]consoCURRENT!N26031</f>
        <v>0</v>
      </c>
      <c r="L1068" s="37">
        <f>[1]consoCURRENT!O26031</f>
        <v>0</v>
      </c>
      <c r="M1068" s="37">
        <f>[1]consoCURRENT!P26031</f>
        <v>0</v>
      </c>
      <c r="N1068" s="37">
        <f>[1]consoCURRENT!Q26031</f>
        <v>0</v>
      </c>
      <c r="O1068" s="37">
        <f>[1]consoCURRENT!R26031</f>
        <v>0</v>
      </c>
      <c r="P1068" s="37">
        <f>[1]consoCURRENT!S26031</f>
        <v>0</v>
      </c>
      <c r="Q1068" s="37">
        <f>[1]consoCURRENT!T26031</f>
        <v>0</v>
      </c>
      <c r="R1068" s="37">
        <f>[1]consoCURRENT!U26031</f>
        <v>0</v>
      </c>
      <c r="S1068" s="37">
        <f>[1]consoCURRENT!V26031</f>
        <v>0</v>
      </c>
      <c r="T1068" s="37">
        <f>[1]consoCURRENT!W26031</f>
        <v>0</v>
      </c>
      <c r="U1068" s="37">
        <f>[1]consoCURRENT!X26031</f>
        <v>0</v>
      </c>
      <c r="V1068" s="37">
        <f>[1]consoCURRENT!Y26031</f>
        <v>0</v>
      </c>
      <c r="W1068" s="37">
        <f>[1]consoCURRENT!Z26031</f>
        <v>0</v>
      </c>
      <c r="X1068" s="37">
        <f>[1]consoCURRENT!AA26031</f>
        <v>0</v>
      </c>
      <c r="Y1068" s="37">
        <f>[1]consoCURRENT!AB26031</f>
        <v>0</v>
      </c>
      <c r="Z1068" s="37">
        <f>SUM(M1068:Y1068)</f>
        <v>0</v>
      </c>
      <c r="AA1068" s="37">
        <f>B1068-Z1068</f>
        <v>0</v>
      </c>
      <c r="AB1068" s="42"/>
      <c r="AC1068" s="38"/>
    </row>
    <row r="1069" spans="1:29" s="39" customFormat="1" ht="18" customHeight="1" x14ac:dyDescent="0.3">
      <c r="A1069" s="41" t="s">
        <v>37</v>
      </c>
      <c r="B1069" s="37">
        <f>[1]consoCURRENT!E26143</f>
        <v>6235978965</v>
      </c>
      <c r="C1069" s="37">
        <f>[1]consoCURRENT!F26143</f>
        <v>2015317909.5</v>
      </c>
      <c r="D1069" s="37">
        <f>[1]consoCURRENT!G26143</f>
        <v>-4220661055.5</v>
      </c>
      <c r="E1069" s="37">
        <f>[1]consoCURRENT!H26143</f>
        <v>42720664.390000001</v>
      </c>
      <c r="F1069" s="37">
        <f>[1]consoCURRENT!I26143</f>
        <v>436055655.39999998</v>
      </c>
      <c r="G1069" s="37">
        <f>[1]consoCURRENT!J26143</f>
        <v>797574563.57999992</v>
      </c>
      <c r="H1069" s="37">
        <f>[1]consoCURRENT!K26143</f>
        <v>3478050611.1199999</v>
      </c>
      <c r="I1069" s="37">
        <f>[1]consoCURRENT!L26143</f>
        <v>42720664.390000001</v>
      </c>
      <c r="J1069" s="37">
        <f>[1]consoCURRENT!M26143</f>
        <v>436055655.39999998</v>
      </c>
      <c r="K1069" s="37">
        <f>[1]consoCURRENT!N26143</f>
        <v>797574563.57999992</v>
      </c>
      <c r="L1069" s="37">
        <f>[1]consoCURRENT!O26143</f>
        <v>2578050611.1199999</v>
      </c>
      <c r="M1069" s="37">
        <f>[1]consoCURRENT!P26143</f>
        <v>3854401494.4899998</v>
      </c>
      <c r="N1069" s="37">
        <f>[1]consoCURRENT!Q26143</f>
        <v>0</v>
      </c>
      <c r="O1069" s="37">
        <f>[1]consoCURRENT!R26143</f>
        <v>0</v>
      </c>
      <c r="P1069" s="37">
        <f>[1]consoCURRENT!S26143</f>
        <v>0</v>
      </c>
      <c r="Q1069" s="37">
        <f>[1]consoCURRENT!T26143</f>
        <v>0</v>
      </c>
      <c r="R1069" s="37">
        <f>[1]consoCURRENT!U26143</f>
        <v>0</v>
      </c>
      <c r="S1069" s="37">
        <f>[1]consoCURRENT!V26143</f>
        <v>0</v>
      </c>
      <c r="T1069" s="37">
        <f>[1]consoCURRENT!W26143</f>
        <v>0</v>
      </c>
      <c r="U1069" s="37">
        <f>[1]consoCURRENT!X26143</f>
        <v>0</v>
      </c>
      <c r="V1069" s="37">
        <f>[1]consoCURRENT!Y26143</f>
        <v>0</v>
      </c>
      <c r="W1069" s="37">
        <f>[1]consoCURRENT!Z26143</f>
        <v>0</v>
      </c>
      <c r="X1069" s="37">
        <f>[1]consoCURRENT!AA26143</f>
        <v>0</v>
      </c>
      <c r="Y1069" s="37">
        <f>[1]consoCURRENT!AB26143</f>
        <v>900000000</v>
      </c>
      <c r="Z1069" s="37">
        <f t="shared" ref="Z1069:Z1071" si="811">SUM(M1069:Y1069)</f>
        <v>4754401494.4899998</v>
      </c>
      <c r="AA1069" s="37">
        <f t="shared" ref="AA1069:AA1071" si="812">B1069-Z1069</f>
        <v>1481577470.5100002</v>
      </c>
      <c r="AB1069" s="42">
        <f t="shared" ref="AB1069" si="813">Z1069/B1069</f>
        <v>0.76241461383601694</v>
      </c>
      <c r="AC1069" s="38"/>
    </row>
    <row r="1070" spans="1:29" s="39" customFormat="1" ht="18" customHeight="1" x14ac:dyDescent="0.3">
      <c r="A1070" s="41" t="s">
        <v>38</v>
      </c>
      <c r="B1070" s="37"/>
      <c r="C1070" s="37"/>
      <c r="D1070" s="37"/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  <c r="Q1070" s="37"/>
      <c r="R1070" s="37"/>
      <c r="S1070" s="37"/>
      <c r="T1070" s="37"/>
      <c r="U1070" s="37"/>
      <c r="V1070" s="37"/>
      <c r="W1070" s="37"/>
      <c r="X1070" s="37"/>
      <c r="Y1070" s="37"/>
      <c r="Z1070" s="37">
        <f t="shared" si="811"/>
        <v>0</v>
      </c>
      <c r="AA1070" s="37">
        <f t="shared" si="812"/>
        <v>0</v>
      </c>
      <c r="AB1070" s="42"/>
      <c r="AC1070" s="38"/>
    </row>
    <row r="1071" spans="1:29" s="39" customFormat="1" ht="18" customHeight="1" x14ac:dyDescent="0.3">
      <c r="A1071" s="41" t="s">
        <v>39</v>
      </c>
      <c r="B1071" s="37"/>
      <c r="C1071" s="37"/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  <c r="Q1071" s="37"/>
      <c r="R1071" s="37"/>
      <c r="S1071" s="37"/>
      <c r="T1071" s="37"/>
      <c r="U1071" s="37"/>
      <c r="V1071" s="37"/>
      <c r="W1071" s="37"/>
      <c r="X1071" s="37"/>
      <c r="Y1071" s="37"/>
      <c r="Z1071" s="37">
        <f t="shared" si="811"/>
        <v>0</v>
      </c>
      <c r="AA1071" s="37">
        <f t="shared" si="812"/>
        <v>0</v>
      </c>
      <c r="AB1071" s="42"/>
      <c r="AC1071" s="38"/>
    </row>
    <row r="1072" spans="1:29" s="39" customFormat="1" ht="18" customHeight="1" x14ac:dyDescent="0.3">
      <c r="A1072" s="43" t="s">
        <v>40</v>
      </c>
      <c r="B1072" s="44">
        <f>SUM(B1068:B1071)</f>
        <v>6235978965</v>
      </c>
      <c r="C1072" s="44">
        <f t="shared" ref="C1072:AA1072" si="814">SUM(C1068:C1071)</f>
        <v>2015317909.5</v>
      </c>
      <c r="D1072" s="44">
        <f t="shared" si="814"/>
        <v>-4220661055.5</v>
      </c>
      <c r="E1072" s="44">
        <f t="shared" si="814"/>
        <v>42720664.390000001</v>
      </c>
      <c r="F1072" s="44">
        <f t="shared" si="814"/>
        <v>436055655.39999998</v>
      </c>
      <c r="G1072" s="44">
        <f t="shared" si="814"/>
        <v>797574563.57999992</v>
      </c>
      <c r="H1072" s="44">
        <f t="shared" si="814"/>
        <v>3478050611.1199999</v>
      </c>
      <c r="I1072" s="44">
        <f t="shared" si="814"/>
        <v>42720664.390000001</v>
      </c>
      <c r="J1072" s="44">
        <f t="shared" si="814"/>
        <v>436055655.39999998</v>
      </c>
      <c r="K1072" s="44">
        <f t="shared" si="814"/>
        <v>797574563.57999992</v>
      </c>
      <c r="L1072" s="44">
        <f t="shared" si="814"/>
        <v>2578050611.1199999</v>
      </c>
      <c r="M1072" s="44">
        <f t="shared" si="814"/>
        <v>3854401494.4899998</v>
      </c>
      <c r="N1072" s="44">
        <f t="shared" si="814"/>
        <v>0</v>
      </c>
      <c r="O1072" s="44">
        <f t="shared" si="814"/>
        <v>0</v>
      </c>
      <c r="P1072" s="44">
        <f t="shared" si="814"/>
        <v>0</v>
      </c>
      <c r="Q1072" s="44">
        <f t="shared" si="814"/>
        <v>0</v>
      </c>
      <c r="R1072" s="44">
        <f t="shared" si="814"/>
        <v>0</v>
      </c>
      <c r="S1072" s="44">
        <f t="shared" si="814"/>
        <v>0</v>
      </c>
      <c r="T1072" s="44">
        <f t="shared" si="814"/>
        <v>0</v>
      </c>
      <c r="U1072" s="44">
        <f t="shared" si="814"/>
        <v>0</v>
      </c>
      <c r="V1072" s="44">
        <f t="shared" si="814"/>
        <v>0</v>
      </c>
      <c r="W1072" s="44">
        <f t="shared" si="814"/>
        <v>0</v>
      </c>
      <c r="X1072" s="44">
        <f t="shared" si="814"/>
        <v>0</v>
      </c>
      <c r="Y1072" s="44">
        <f t="shared" si="814"/>
        <v>900000000</v>
      </c>
      <c r="Z1072" s="44">
        <f t="shared" si="814"/>
        <v>4754401494.4899998</v>
      </c>
      <c r="AA1072" s="44">
        <f t="shared" si="814"/>
        <v>1481577470.5100002</v>
      </c>
      <c r="AB1072" s="45">
        <f t="shared" ref="AB1072" si="815">Z1072/B1072</f>
        <v>0.76241461383601694</v>
      </c>
      <c r="AC1072" s="38"/>
    </row>
    <row r="1073" spans="1:29" s="39" customFormat="1" ht="18" customHeight="1" x14ac:dyDescent="0.3">
      <c r="A1073" s="46" t="s">
        <v>41</v>
      </c>
      <c r="B1073" s="37"/>
      <c r="C1073" s="37"/>
      <c r="D1073" s="37"/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  <c r="Q1073" s="37"/>
      <c r="R1073" s="37"/>
      <c r="S1073" s="37"/>
      <c r="T1073" s="37"/>
      <c r="U1073" s="37"/>
      <c r="V1073" s="37"/>
      <c r="W1073" s="37"/>
      <c r="X1073" s="37"/>
      <c r="Y1073" s="37"/>
      <c r="Z1073" s="37">
        <f t="shared" ref="Z1073" si="816">SUM(M1073:Y1073)</f>
        <v>0</v>
      </c>
      <c r="AA1073" s="37">
        <f t="shared" ref="AA1073" si="817">B1073-Z1073</f>
        <v>0</v>
      </c>
      <c r="AB1073" s="42"/>
      <c r="AC1073" s="38"/>
    </row>
    <row r="1074" spans="1:29" s="39" customFormat="1" ht="18" customHeight="1" x14ac:dyDescent="0.3">
      <c r="A1074" s="43" t="s">
        <v>42</v>
      </c>
      <c r="B1074" s="44">
        <f>B1073+B1072</f>
        <v>6235978965</v>
      </c>
      <c r="C1074" s="44">
        <f t="shared" ref="C1074:AA1074" si="818">C1073+C1072</f>
        <v>2015317909.5</v>
      </c>
      <c r="D1074" s="44">
        <f t="shared" si="818"/>
        <v>-4220661055.5</v>
      </c>
      <c r="E1074" s="44">
        <f t="shared" si="818"/>
        <v>42720664.390000001</v>
      </c>
      <c r="F1074" s="44">
        <f t="shared" si="818"/>
        <v>436055655.39999998</v>
      </c>
      <c r="G1074" s="44">
        <f t="shared" si="818"/>
        <v>797574563.57999992</v>
      </c>
      <c r="H1074" s="44">
        <f t="shared" si="818"/>
        <v>3478050611.1199999</v>
      </c>
      <c r="I1074" s="44">
        <f t="shared" si="818"/>
        <v>42720664.390000001</v>
      </c>
      <c r="J1074" s="44">
        <f t="shared" si="818"/>
        <v>436055655.39999998</v>
      </c>
      <c r="K1074" s="44">
        <f t="shared" si="818"/>
        <v>797574563.57999992</v>
      </c>
      <c r="L1074" s="44">
        <f t="shared" si="818"/>
        <v>2578050611.1199999</v>
      </c>
      <c r="M1074" s="44">
        <f t="shared" si="818"/>
        <v>3854401494.4899998</v>
      </c>
      <c r="N1074" s="44">
        <f t="shared" si="818"/>
        <v>0</v>
      </c>
      <c r="O1074" s="44">
        <f t="shared" si="818"/>
        <v>0</v>
      </c>
      <c r="P1074" s="44">
        <f t="shared" si="818"/>
        <v>0</v>
      </c>
      <c r="Q1074" s="44">
        <f t="shared" si="818"/>
        <v>0</v>
      </c>
      <c r="R1074" s="44">
        <f t="shared" si="818"/>
        <v>0</v>
      </c>
      <c r="S1074" s="44">
        <f t="shared" si="818"/>
        <v>0</v>
      </c>
      <c r="T1074" s="44">
        <f t="shared" si="818"/>
        <v>0</v>
      </c>
      <c r="U1074" s="44">
        <f t="shared" si="818"/>
        <v>0</v>
      </c>
      <c r="V1074" s="44">
        <f t="shared" si="818"/>
        <v>0</v>
      </c>
      <c r="W1074" s="44">
        <f t="shared" si="818"/>
        <v>0</v>
      </c>
      <c r="X1074" s="44">
        <f t="shared" si="818"/>
        <v>0</v>
      </c>
      <c r="Y1074" s="44">
        <f t="shared" si="818"/>
        <v>900000000</v>
      </c>
      <c r="Z1074" s="44">
        <f t="shared" si="818"/>
        <v>4754401494.4899998</v>
      </c>
      <c r="AA1074" s="44">
        <f t="shared" si="818"/>
        <v>1481577470.5100002</v>
      </c>
      <c r="AB1074" s="45">
        <f t="shared" ref="AB1074" si="819">Z1074/B1074</f>
        <v>0.76241461383601694</v>
      </c>
      <c r="AC1074" s="47"/>
    </row>
    <row r="1075" spans="1:29" s="39" customFormat="1" ht="15" customHeight="1" x14ac:dyDescent="0.3">
      <c r="A1075" s="36"/>
      <c r="B1075" s="37"/>
      <c r="C1075" s="37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  <c r="R1075" s="37"/>
      <c r="S1075" s="37"/>
      <c r="T1075" s="37"/>
      <c r="U1075" s="37"/>
      <c r="V1075" s="37"/>
      <c r="W1075" s="37"/>
      <c r="X1075" s="37"/>
      <c r="Y1075" s="37"/>
      <c r="Z1075" s="37"/>
      <c r="AA1075" s="37"/>
      <c r="AB1075" s="37"/>
      <c r="AC1075" s="38"/>
    </row>
    <row r="1076" spans="1:29" s="39" customFormat="1" ht="15" customHeight="1" x14ac:dyDescent="0.3">
      <c r="A1076" s="36"/>
      <c r="B1076" s="37"/>
      <c r="C1076" s="37"/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  <c r="Q1076" s="37"/>
      <c r="R1076" s="37"/>
      <c r="S1076" s="37"/>
      <c r="T1076" s="37"/>
      <c r="U1076" s="37"/>
      <c r="V1076" s="37"/>
      <c r="W1076" s="37"/>
      <c r="X1076" s="37"/>
      <c r="Y1076" s="37"/>
      <c r="Z1076" s="37"/>
      <c r="AA1076" s="37"/>
      <c r="AB1076" s="37"/>
      <c r="AC1076" s="38"/>
    </row>
    <row r="1077" spans="1:29" s="39" customFormat="1" ht="15" customHeight="1" x14ac:dyDescent="0.35">
      <c r="A1077" s="40" t="s">
        <v>88</v>
      </c>
      <c r="B1077" s="37"/>
      <c r="C1077" s="37"/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  <c r="Q1077" s="37"/>
      <c r="R1077" s="37"/>
      <c r="S1077" s="37"/>
      <c r="T1077" s="37"/>
      <c r="U1077" s="37"/>
      <c r="V1077" s="37"/>
      <c r="W1077" s="37"/>
      <c r="X1077" s="37"/>
      <c r="Y1077" s="37"/>
      <c r="Z1077" s="37"/>
      <c r="AA1077" s="37"/>
      <c r="AB1077" s="37"/>
      <c r="AC1077" s="38"/>
    </row>
    <row r="1078" spans="1:29" s="39" customFormat="1" ht="18" customHeight="1" x14ac:dyDescent="0.3">
      <c r="A1078" s="41" t="s">
        <v>36</v>
      </c>
      <c r="B1078" s="37">
        <f>B1088+B1098+B1108+B1118+B1128+B1138+B1148+B1158+B1168+B1178+B1188+B1198+B1208+B1218+B1228+B1238+B1248</f>
        <v>225450000</v>
      </c>
      <c r="C1078" s="37">
        <f t="shared" ref="C1078:Y1081" si="820">C1088+C1098+C1108+C1118+C1128+C1138+C1148+C1158+C1168+C1178+C1188+C1198+C1208+C1218+C1228+C1238+C1248</f>
        <v>12275620.58</v>
      </c>
      <c r="D1078" s="37">
        <f t="shared" si="820"/>
        <v>-11423379.42</v>
      </c>
      <c r="E1078" s="37">
        <f t="shared" si="820"/>
        <v>45848993.420000002</v>
      </c>
      <c r="F1078" s="37">
        <f t="shared" si="820"/>
        <v>54775015.319999993</v>
      </c>
      <c r="G1078" s="37">
        <f t="shared" si="820"/>
        <v>46558773.190000005</v>
      </c>
      <c r="H1078" s="37">
        <f t="shared" si="820"/>
        <v>77337573.789999992</v>
      </c>
      <c r="I1078" s="37">
        <f t="shared" si="820"/>
        <v>0</v>
      </c>
      <c r="J1078" s="37">
        <f t="shared" si="820"/>
        <v>0</v>
      </c>
      <c r="K1078" s="37">
        <f t="shared" si="820"/>
        <v>0</v>
      </c>
      <c r="L1078" s="37">
        <f t="shared" si="820"/>
        <v>11345779.32</v>
      </c>
      <c r="M1078" s="37">
        <f t="shared" si="820"/>
        <v>11345779.32</v>
      </c>
      <c r="N1078" s="37">
        <f t="shared" si="820"/>
        <v>12713420.720000001</v>
      </c>
      <c r="O1078" s="37">
        <f t="shared" si="820"/>
        <v>15301156.059999999</v>
      </c>
      <c r="P1078" s="37">
        <f t="shared" si="820"/>
        <v>17834416.640000001</v>
      </c>
      <c r="Q1078" s="37">
        <f t="shared" si="820"/>
        <v>13873057.809999997</v>
      </c>
      <c r="R1078" s="37">
        <f t="shared" si="820"/>
        <v>27075450.519999996</v>
      </c>
      <c r="S1078" s="37">
        <f t="shared" si="820"/>
        <v>13826506.989999998</v>
      </c>
      <c r="T1078" s="37">
        <f t="shared" si="820"/>
        <v>13874811.610000001</v>
      </c>
      <c r="U1078" s="37">
        <f t="shared" si="820"/>
        <v>17494368.010000002</v>
      </c>
      <c r="V1078" s="37">
        <f t="shared" si="820"/>
        <v>15189593.57</v>
      </c>
      <c r="W1078" s="37">
        <f t="shared" si="820"/>
        <v>14328049.560000001</v>
      </c>
      <c r="X1078" s="37">
        <f t="shared" si="820"/>
        <v>28601948.499999996</v>
      </c>
      <c r="Y1078" s="37">
        <f t="shared" si="820"/>
        <v>23061796.409999996</v>
      </c>
      <c r="Z1078" s="37">
        <f>SUM(M1078:Y1078)</f>
        <v>224520355.71999997</v>
      </c>
      <c r="AA1078" s="37">
        <f>B1078-Z1078</f>
        <v>929644.28000003099</v>
      </c>
      <c r="AB1078" s="42">
        <f>Z1078/B1078</f>
        <v>0.99587649465513406</v>
      </c>
      <c r="AC1078" s="38"/>
    </row>
    <row r="1079" spans="1:29" s="39" customFormat="1" ht="18" customHeight="1" x14ac:dyDescent="0.3">
      <c r="A1079" s="41" t="s">
        <v>37</v>
      </c>
      <c r="B1079" s="37">
        <f t="shared" ref="B1079:G1081" si="821">B1089+B1099+B1109+B1119+B1129+B1139+B1149+B1159+B1169+B1179+B1189+B1199+B1209+B1219+B1229+B1239+B1249</f>
        <v>2453105035</v>
      </c>
      <c r="C1079" s="37">
        <f t="shared" si="821"/>
        <v>242867701.46999979</v>
      </c>
      <c r="D1079" s="37">
        <f t="shared" si="821"/>
        <v>-1714731333.5300002</v>
      </c>
      <c r="E1079" s="37">
        <f t="shared" si="821"/>
        <v>98685629.519999996</v>
      </c>
      <c r="F1079" s="37">
        <f t="shared" si="821"/>
        <v>304011703.20000005</v>
      </c>
      <c r="G1079" s="37">
        <f t="shared" si="821"/>
        <v>427662288.4600001</v>
      </c>
      <c r="H1079" s="37">
        <f t="shared" si="820"/>
        <v>1224269375.8400006</v>
      </c>
      <c r="I1079" s="37">
        <f t="shared" si="820"/>
        <v>4953340</v>
      </c>
      <c r="J1079" s="37">
        <f t="shared" si="820"/>
        <v>142099697.25</v>
      </c>
      <c r="K1079" s="37">
        <f t="shared" si="820"/>
        <v>287680938.16000009</v>
      </c>
      <c r="L1079" s="37">
        <f t="shared" si="820"/>
        <v>1026090398.73</v>
      </c>
      <c r="M1079" s="37">
        <f t="shared" si="820"/>
        <v>1460824374.1400003</v>
      </c>
      <c r="N1079" s="37">
        <f t="shared" si="820"/>
        <v>30045517.890000001</v>
      </c>
      <c r="O1079" s="37">
        <f t="shared" si="820"/>
        <v>29290821.600000001</v>
      </c>
      <c r="P1079" s="37">
        <f t="shared" si="820"/>
        <v>34395950.030000001</v>
      </c>
      <c r="Q1079" s="37">
        <f t="shared" si="820"/>
        <v>44715824.209999993</v>
      </c>
      <c r="R1079" s="37">
        <f t="shared" si="820"/>
        <v>47678353.459999993</v>
      </c>
      <c r="S1079" s="37">
        <f t="shared" si="820"/>
        <v>69517828.280000001</v>
      </c>
      <c r="T1079" s="37">
        <f t="shared" si="820"/>
        <v>31450365.950000003</v>
      </c>
      <c r="U1079" s="37">
        <f t="shared" si="820"/>
        <v>72583532.539999992</v>
      </c>
      <c r="V1079" s="37">
        <f t="shared" si="820"/>
        <v>35947451.810000002</v>
      </c>
      <c r="W1079" s="37">
        <f t="shared" si="820"/>
        <v>37414406.309999995</v>
      </c>
      <c r="X1079" s="37">
        <f t="shared" si="820"/>
        <v>30054930.440000013</v>
      </c>
      <c r="Y1079" s="37">
        <f t="shared" si="820"/>
        <v>130709640.36000001</v>
      </c>
      <c r="Z1079" s="37">
        <f t="shared" ref="Z1079:Z1081" si="822">SUM(M1079:Y1079)</f>
        <v>2054628997.0200005</v>
      </c>
      <c r="AA1079" s="37">
        <f t="shared" ref="AA1079:AA1081" si="823">B1079-Z1079</f>
        <v>398476037.97999954</v>
      </c>
      <c r="AB1079" s="42">
        <f t="shared" ref="AB1079:AB1084" si="824">Z1079/B1079</f>
        <v>0.83756258607165612</v>
      </c>
      <c r="AC1079" s="38"/>
    </row>
    <row r="1080" spans="1:29" s="39" customFormat="1" ht="18" customHeight="1" x14ac:dyDescent="0.3">
      <c r="A1080" s="41" t="s">
        <v>38</v>
      </c>
      <c r="B1080" s="37">
        <f t="shared" si="821"/>
        <v>0</v>
      </c>
      <c r="C1080" s="37">
        <f t="shared" si="821"/>
        <v>0</v>
      </c>
      <c r="D1080" s="37">
        <f t="shared" si="821"/>
        <v>0</v>
      </c>
      <c r="E1080" s="37">
        <f t="shared" si="821"/>
        <v>0</v>
      </c>
      <c r="F1080" s="37">
        <f t="shared" si="821"/>
        <v>0</v>
      </c>
      <c r="G1080" s="37">
        <f t="shared" si="821"/>
        <v>0</v>
      </c>
      <c r="H1080" s="37">
        <f t="shared" si="820"/>
        <v>0</v>
      </c>
      <c r="I1080" s="37">
        <f t="shared" si="820"/>
        <v>0</v>
      </c>
      <c r="J1080" s="37">
        <f t="shared" si="820"/>
        <v>0</v>
      </c>
      <c r="K1080" s="37">
        <f t="shared" si="820"/>
        <v>0</v>
      </c>
      <c r="L1080" s="37">
        <f t="shared" si="820"/>
        <v>0</v>
      </c>
      <c r="M1080" s="37">
        <f t="shared" si="820"/>
        <v>0</v>
      </c>
      <c r="N1080" s="37">
        <f t="shared" si="820"/>
        <v>0</v>
      </c>
      <c r="O1080" s="37">
        <f t="shared" si="820"/>
        <v>0</v>
      </c>
      <c r="P1080" s="37">
        <f t="shared" si="820"/>
        <v>0</v>
      </c>
      <c r="Q1080" s="37">
        <f t="shared" si="820"/>
        <v>0</v>
      </c>
      <c r="R1080" s="37">
        <f t="shared" si="820"/>
        <v>0</v>
      </c>
      <c r="S1080" s="37">
        <f t="shared" si="820"/>
        <v>0</v>
      </c>
      <c r="T1080" s="37">
        <f t="shared" si="820"/>
        <v>0</v>
      </c>
      <c r="U1080" s="37">
        <f t="shared" si="820"/>
        <v>0</v>
      </c>
      <c r="V1080" s="37">
        <f t="shared" si="820"/>
        <v>0</v>
      </c>
      <c r="W1080" s="37">
        <f t="shared" si="820"/>
        <v>0</v>
      </c>
      <c r="X1080" s="37">
        <f t="shared" si="820"/>
        <v>0</v>
      </c>
      <c r="Y1080" s="37">
        <f t="shared" si="820"/>
        <v>0</v>
      </c>
      <c r="Z1080" s="37">
        <f t="shared" si="822"/>
        <v>0</v>
      </c>
      <c r="AA1080" s="37">
        <f t="shared" si="823"/>
        <v>0</v>
      </c>
      <c r="AB1080" s="42"/>
      <c r="AC1080" s="38"/>
    </row>
    <row r="1081" spans="1:29" s="39" customFormat="1" ht="18" customHeight="1" x14ac:dyDescent="0.3">
      <c r="A1081" s="41" t="s">
        <v>39</v>
      </c>
      <c r="B1081" s="37">
        <f t="shared" si="821"/>
        <v>0</v>
      </c>
      <c r="C1081" s="37">
        <f t="shared" si="821"/>
        <v>0</v>
      </c>
      <c r="D1081" s="37">
        <f t="shared" si="821"/>
        <v>0</v>
      </c>
      <c r="E1081" s="37">
        <f t="shared" si="821"/>
        <v>0</v>
      </c>
      <c r="F1081" s="37">
        <f t="shared" si="821"/>
        <v>0</v>
      </c>
      <c r="G1081" s="37">
        <f t="shared" si="821"/>
        <v>0</v>
      </c>
      <c r="H1081" s="37">
        <f t="shared" si="820"/>
        <v>0</v>
      </c>
      <c r="I1081" s="37">
        <f t="shared" si="820"/>
        <v>0</v>
      </c>
      <c r="J1081" s="37">
        <f t="shared" si="820"/>
        <v>0</v>
      </c>
      <c r="K1081" s="37">
        <f t="shared" si="820"/>
        <v>0</v>
      </c>
      <c r="L1081" s="37">
        <f t="shared" si="820"/>
        <v>0</v>
      </c>
      <c r="M1081" s="37">
        <f t="shared" si="820"/>
        <v>0</v>
      </c>
      <c r="N1081" s="37">
        <f t="shared" si="820"/>
        <v>0</v>
      </c>
      <c r="O1081" s="37">
        <f t="shared" si="820"/>
        <v>0</v>
      </c>
      <c r="P1081" s="37">
        <f t="shared" si="820"/>
        <v>0</v>
      </c>
      <c r="Q1081" s="37">
        <f t="shared" si="820"/>
        <v>0</v>
      </c>
      <c r="R1081" s="37">
        <f t="shared" si="820"/>
        <v>0</v>
      </c>
      <c r="S1081" s="37">
        <f t="shared" si="820"/>
        <v>0</v>
      </c>
      <c r="T1081" s="37">
        <f t="shared" si="820"/>
        <v>0</v>
      </c>
      <c r="U1081" s="37">
        <f t="shared" si="820"/>
        <v>0</v>
      </c>
      <c r="V1081" s="37">
        <f t="shared" si="820"/>
        <v>0</v>
      </c>
      <c r="W1081" s="37">
        <f t="shared" si="820"/>
        <v>0</v>
      </c>
      <c r="X1081" s="37">
        <f t="shared" si="820"/>
        <v>0</v>
      </c>
      <c r="Y1081" s="37">
        <f t="shared" si="820"/>
        <v>0</v>
      </c>
      <c r="Z1081" s="37">
        <f t="shared" si="822"/>
        <v>0</v>
      </c>
      <c r="AA1081" s="37">
        <f t="shared" si="823"/>
        <v>0</v>
      </c>
      <c r="AB1081" s="42"/>
      <c r="AC1081" s="38"/>
    </row>
    <row r="1082" spans="1:29" s="39" customFormat="1" ht="18" customHeight="1" x14ac:dyDescent="0.3">
      <c r="A1082" s="43" t="s">
        <v>40</v>
      </c>
      <c r="B1082" s="44">
        <f>SUM(B1078:B1081)</f>
        <v>2678555035</v>
      </c>
      <c r="C1082" s="44">
        <f t="shared" ref="C1082:AA1082" si="825">SUM(C1078:C1081)</f>
        <v>255143322.0499998</v>
      </c>
      <c r="D1082" s="44">
        <f t="shared" si="825"/>
        <v>-1726154712.9500003</v>
      </c>
      <c r="E1082" s="44">
        <f t="shared" si="825"/>
        <v>144534622.94</v>
      </c>
      <c r="F1082" s="44">
        <f t="shared" si="825"/>
        <v>358786718.52000004</v>
      </c>
      <c r="G1082" s="44">
        <f t="shared" si="825"/>
        <v>474221061.6500001</v>
      </c>
      <c r="H1082" s="44">
        <f t="shared" si="825"/>
        <v>1301606949.6300006</v>
      </c>
      <c r="I1082" s="44">
        <f t="shared" si="825"/>
        <v>4953340</v>
      </c>
      <c r="J1082" s="44">
        <f t="shared" si="825"/>
        <v>142099697.25</v>
      </c>
      <c r="K1082" s="44">
        <f t="shared" si="825"/>
        <v>287680938.16000009</v>
      </c>
      <c r="L1082" s="44">
        <f t="shared" si="825"/>
        <v>1037436178.0500001</v>
      </c>
      <c r="M1082" s="44">
        <f t="shared" si="825"/>
        <v>1472170153.4600003</v>
      </c>
      <c r="N1082" s="44">
        <f t="shared" si="825"/>
        <v>42758938.609999999</v>
      </c>
      <c r="O1082" s="44">
        <f t="shared" si="825"/>
        <v>44591977.659999996</v>
      </c>
      <c r="P1082" s="44">
        <f t="shared" si="825"/>
        <v>52230366.670000002</v>
      </c>
      <c r="Q1082" s="44">
        <f t="shared" si="825"/>
        <v>58588882.019999988</v>
      </c>
      <c r="R1082" s="44">
        <f t="shared" si="825"/>
        <v>74753803.979999989</v>
      </c>
      <c r="S1082" s="44">
        <f t="shared" si="825"/>
        <v>83344335.269999996</v>
      </c>
      <c r="T1082" s="44">
        <f t="shared" si="825"/>
        <v>45325177.560000002</v>
      </c>
      <c r="U1082" s="44">
        <f t="shared" si="825"/>
        <v>90077900.549999997</v>
      </c>
      <c r="V1082" s="44">
        <f t="shared" si="825"/>
        <v>51137045.380000003</v>
      </c>
      <c r="W1082" s="44">
        <f t="shared" si="825"/>
        <v>51742455.869999997</v>
      </c>
      <c r="X1082" s="44">
        <f t="shared" si="825"/>
        <v>58656878.940000013</v>
      </c>
      <c r="Y1082" s="44">
        <f t="shared" si="825"/>
        <v>153771436.77000001</v>
      </c>
      <c r="Z1082" s="44">
        <f t="shared" si="825"/>
        <v>2279149352.7400002</v>
      </c>
      <c r="AA1082" s="44">
        <f t="shared" si="825"/>
        <v>399405682.25999957</v>
      </c>
      <c r="AB1082" s="45">
        <f t="shared" si="824"/>
        <v>0.85088763268214884</v>
      </c>
      <c r="AC1082" s="38"/>
    </row>
    <row r="1083" spans="1:29" s="39" customFormat="1" ht="18" customHeight="1" x14ac:dyDescent="0.3">
      <c r="A1083" s="46" t="s">
        <v>41</v>
      </c>
      <c r="B1083" s="37">
        <f>[1]consoCURRENT!E5479</f>
        <v>0</v>
      </c>
      <c r="C1083" s="37">
        <f>[1]consoCURRENT!F5479</f>
        <v>0</v>
      </c>
      <c r="D1083" s="37">
        <f>[1]consoCURRENT!G5479</f>
        <v>0</v>
      </c>
      <c r="E1083" s="37">
        <f>[1]consoCURRENT!H5479</f>
        <v>0</v>
      </c>
      <c r="F1083" s="37">
        <f>[1]consoCURRENT!I5479</f>
        <v>0</v>
      </c>
      <c r="G1083" s="37">
        <f>[1]consoCURRENT!J5479</f>
        <v>0</v>
      </c>
      <c r="H1083" s="37">
        <f>[1]consoCURRENT!K5479</f>
        <v>0</v>
      </c>
      <c r="I1083" s="37">
        <f>[1]consoCURRENT!L5479</f>
        <v>0</v>
      </c>
      <c r="J1083" s="37">
        <f>[1]consoCURRENT!M5479</f>
        <v>0</v>
      </c>
      <c r="K1083" s="37">
        <f>[1]consoCURRENT!N5479</f>
        <v>0</v>
      </c>
      <c r="L1083" s="37">
        <f>[1]consoCURRENT!O5479</f>
        <v>0</v>
      </c>
      <c r="M1083" s="37">
        <f>[1]consoCURRENT!P5479</f>
        <v>0</v>
      </c>
      <c r="N1083" s="37">
        <f>[1]consoCURRENT!Q5479</f>
        <v>0</v>
      </c>
      <c r="O1083" s="37">
        <f>[1]consoCURRENT!R5479</f>
        <v>0</v>
      </c>
      <c r="P1083" s="37">
        <f>[1]consoCURRENT!S5479</f>
        <v>0</v>
      </c>
      <c r="Q1083" s="37">
        <f>[1]consoCURRENT!T5479</f>
        <v>0</v>
      </c>
      <c r="R1083" s="37">
        <f>[1]consoCURRENT!U5479</f>
        <v>0</v>
      </c>
      <c r="S1083" s="37">
        <f>[1]consoCURRENT!V5479</f>
        <v>0</v>
      </c>
      <c r="T1083" s="37">
        <f>[1]consoCURRENT!W5479</f>
        <v>0</v>
      </c>
      <c r="U1083" s="37">
        <f>[1]consoCURRENT!X5479</f>
        <v>0</v>
      </c>
      <c r="V1083" s="37">
        <f>[1]consoCURRENT!Y5479</f>
        <v>0</v>
      </c>
      <c r="W1083" s="37">
        <f>[1]consoCURRENT!Z5479</f>
        <v>0</v>
      </c>
      <c r="X1083" s="37">
        <f>[1]consoCURRENT!AA5479</f>
        <v>0</v>
      </c>
      <c r="Y1083" s="37">
        <f>[1]consoCURRENT!AB5479</f>
        <v>0</v>
      </c>
      <c r="Z1083" s="37">
        <f t="shared" ref="Z1083" si="826">SUM(M1083:Y1083)</f>
        <v>0</v>
      </c>
      <c r="AA1083" s="37">
        <f t="shared" ref="AA1083" si="827">B1083-Z1083</f>
        <v>0</v>
      </c>
      <c r="AB1083" s="42"/>
      <c r="AC1083" s="38"/>
    </row>
    <row r="1084" spans="1:29" s="39" customFormat="1" ht="18" customHeight="1" x14ac:dyDescent="0.3">
      <c r="A1084" s="43" t="s">
        <v>42</v>
      </c>
      <c r="B1084" s="44">
        <f>B1083+B1082</f>
        <v>2678555035</v>
      </c>
      <c r="C1084" s="44">
        <f t="shared" ref="C1084:AA1084" si="828">C1083+C1082</f>
        <v>255143322.0499998</v>
      </c>
      <c r="D1084" s="44">
        <f t="shared" si="828"/>
        <v>-1726154712.9500003</v>
      </c>
      <c r="E1084" s="44">
        <f t="shared" si="828"/>
        <v>144534622.94</v>
      </c>
      <c r="F1084" s="44">
        <f t="shared" si="828"/>
        <v>358786718.52000004</v>
      </c>
      <c r="G1084" s="44">
        <f t="shared" si="828"/>
        <v>474221061.6500001</v>
      </c>
      <c r="H1084" s="44">
        <f t="shared" si="828"/>
        <v>1301606949.6300006</v>
      </c>
      <c r="I1084" s="44">
        <f t="shared" si="828"/>
        <v>4953340</v>
      </c>
      <c r="J1084" s="44">
        <f t="shared" si="828"/>
        <v>142099697.25</v>
      </c>
      <c r="K1084" s="44">
        <f t="shared" si="828"/>
        <v>287680938.16000009</v>
      </c>
      <c r="L1084" s="44">
        <f t="shared" si="828"/>
        <v>1037436178.0500001</v>
      </c>
      <c r="M1084" s="44">
        <f t="shared" si="828"/>
        <v>1472170153.4600003</v>
      </c>
      <c r="N1084" s="44">
        <f t="shared" si="828"/>
        <v>42758938.609999999</v>
      </c>
      <c r="O1084" s="44">
        <f t="shared" si="828"/>
        <v>44591977.659999996</v>
      </c>
      <c r="P1084" s="44">
        <f t="shared" si="828"/>
        <v>52230366.670000002</v>
      </c>
      <c r="Q1084" s="44">
        <f t="shared" si="828"/>
        <v>58588882.019999988</v>
      </c>
      <c r="R1084" s="44">
        <f t="shared" si="828"/>
        <v>74753803.979999989</v>
      </c>
      <c r="S1084" s="44">
        <f t="shared" si="828"/>
        <v>83344335.269999996</v>
      </c>
      <c r="T1084" s="44">
        <f t="shared" si="828"/>
        <v>45325177.560000002</v>
      </c>
      <c r="U1084" s="44">
        <f t="shared" si="828"/>
        <v>90077900.549999997</v>
      </c>
      <c r="V1084" s="44">
        <f t="shared" si="828"/>
        <v>51137045.380000003</v>
      </c>
      <c r="W1084" s="44">
        <f t="shared" si="828"/>
        <v>51742455.869999997</v>
      </c>
      <c r="X1084" s="44">
        <f t="shared" si="828"/>
        <v>58656878.940000013</v>
      </c>
      <c r="Y1084" s="44">
        <f t="shared" si="828"/>
        <v>153771436.77000001</v>
      </c>
      <c r="Z1084" s="44">
        <f t="shared" si="828"/>
        <v>2279149352.7400002</v>
      </c>
      <c r="AA1084" s="44">
        <f t="shared" si="828"/>
        <v>399405682.25999957</v>
      </c>
      <c r="AB1084" s="45">
        <f t="shared" si="824"/>
        <v>0.85088763268214884</v>
      </c>
      <c r="AC1084" s="47"/>
    </row>
    <row r="1085" spans="1:29" s="39" customFormat="1" ht="15" customHeight="1" x14ac:dyDescent="0.3">
      <c r="A1085" s="48"/>
      <c r="B1085" s="37"/>
      <c r="C1085" s="37"/>
      <c r="D1085" s="37"/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  <c r="Q1085" s="37"/>
      <c r="R1085" s="37"/>
      <c r="S1085" s="37"/>
      <c r="T1085" s="37"/>
      <c r="U1085" s="37"/>
      <c r="V1085" s="37"/>
      <c r="W1085" s="37"/>
      <c r="X1085" s="37"/>
      <c r="Y1085" s="37"/>
      <c r="Z1085" s="37"/>
      <c r="AA1085" s="49"/>
      <c r="AB1085" s="37"/>
      <c r="AC1085" s="38"/>
    </row>
    <row r="1086" spans="1:29" s="39" customFormat="1" ht="15" customHeight="1" x14ac:dyDescent="0.3">
      <c r="A1086" s="36"/>
      <c r="B1086" s="37"/>
      <c r="C1086" s="37"/>
      <c r="D1086" s="37"/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  <c r="Q1086" s="37"/>
      <c r="R1086" s="37"/>
      <c r="S1086" s="37"/>
      <c r="T1086" s="37"/>
      <c r="U1086" s="37"/>
      <c r="V1086" s="37"/>
      <c r="W1086" s="37"/>
      <c r="X1086" s="37"/>
      <c r="Y1086" s="37"/>
      <c r="Z1086" s="37"/>
      <c r="AA1086" s="37"/>
      <c r="AB1086" s="37"/>
      <c r="AC1086" s="38"/>
    </row>
    <row r="1087" spans="1:29" s="39" customFormat="1" ht="15" customHeight="1" x14ac:dyDescent="0.35">
      <c r="A1087" s="40" t="s">
        <v>43</v>
      </c>
      <c r="B1087" s="37"/>
      <c r="C1087" s="37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  <c r="Q1087" s="37"/>
      <c r="R1087" s="37"/>
      <c r="S1087" s="37"/>
      <c r="T1087" s="37"/>
      <c r="U1087" s="37"/>
      <c r="V1087" s="37"/>
      <c r="W1087" s="37"/>
      <c r="X1087" s="37"/>
      <c r="Y1087" s="37"/>
      <c r="Z1087" s="37"/>
      <c r="AA1087" s="37"/>
      <c r="AB1087" s="37"/>
      <c r="AC1087" s="38"/>
    </row>
    <row r="1088" spans="1:29" s="39" customFormat="1" ht="18" customHeight="1" x14ac:dyDescent="0.3">
      <c r="A1088" s="41" t="s">
        <v>36</v>
      </c>
      <c r="B1088" s="37">
        <f>[1]consoCURRENT!E26453</f>
        <v>23699000</v>
      </c>
      <c r="C1088" s="37">
        <f>[1]consoCURRENT!F26453</f>
        <v>12275620.58</v>
      </c>
      <c r="D1088" s="37">
        <f>[1]consoCURRENT!G26453</f>
        <v>-11423379.42</v>
      </c>
      <c r="E1088" s="37">
        <f>[1]consoCURRENT!H26453</f>
        <v>2931538.36</v>
      </c>
      <c r="F1088" s="37">
        <f>[1]consoCURRENT!I26453</f>
        <v>3095447.4399999995</v>
      </c>
      <c r="G1088" s="37">
        <f>[1]consoCURRENT!J26453</f>
        <v>1594100.2200000002</v>
      </c>
      <c r="H1088" s="37">
        <f>[1]consoCURRENT!K26453</f>
        <v>15967509.640000001</v>
      </c>
      <c r="I1088" s="37">
        <f>[1]consoCURRENT!L26453</f>
        <v>0</v>
      </c>
      <c r="J1088" s="37">
        <f>[1]consoCURRENT!M26453</f>
        <v>0</v>
      </c>
      <c r="K1088" s="37">
        <f>[1]consoCURRENT!N26453</f>
        <v>0</v>
      </c>
      <c r="L1088" s="37">
        <f>[1]consoCURRENT!O26453</f>
        <v>11345779.32</v>
      </c>
      <c r="M1088" s="37">
        <f>[1]consoCURRENT!P26453</f>
        <v>11345779.32</v>
      </c>
      <c r="N1088" s="37">
        <f>[1]consoCURRENT!Q26453</f>
        <v>1263318.44</v>
      </c>
      <c r="O1088" s="37">
        <f>[1]consoCURRENT!R26453</f>
        <v>141749.90000000014</v>
      </c>
      <c r="P1088" s="37">
        <f>[1]consoCURRENT!S26453</f>
        <v>1526470.0199999998</v>
      </c>
      <c r="Q1088" s="37">
        <f>[1]consoCURRENT!T26453</f>
        <v>102184.42</v>
      </c>
      <c r="R1088" s="37">
        <f>[1]consoCURRENT!U26453</f>
        <v>2188605.0699999998</v>
      </c>
      <c r="S1088" s="37">
        <f>[1]consoCURRENT!V26453</f>
        <v>804657.95</v>
      </c>
      <c r="T1088" s="37">
        <f>[1]consoCURRENT!W26453</f>
        <v>801449.13</v>
      </c>
      <c r="U1088" s="37">
        <f>[1]consoCURRENT!X26453</f>
        <v>714223.53</v>
      </c>
      <c r="V1088" s="37">
        <f>[1]consoCURRENT!Y26453</f>
        <v>78427.56</v>
      </c>
      <c r="W1088" s="37">
        <f>[1]consoCURRENT!Z26453</f>
        <v>1171091.52</v>
      </c>
      <c r="X1088" s="37">
        <f>[1]consoCURRENT!AA26453</f>
        <v>1205334.1000000001</v>
      </c>
      <c r="Y1088" s="37">
        <f>[1]consoCURRENT!AB26453</f>
        <v>2245304.7000000002</v>
      </c>
      <c r="Z1088" s="37">
        <f>SUM(M1088:Y1088)</f>
        <v>23588595.66</v>
      </c>
      <c r="AA1088" s="37">
        <f>B1088-Z1088</f>
        <v>110404.33999999985</v>
      </c>
      <c r="AB1088" s="42">
        <f>Z1088/B1088</f>
        <v>0.99534139246381703</v>
      </c>
      <c r="AC1088" s="38"/>
    </row>
    <row r="1089" spans="1:29" s="39" customFormat="1" ht="18" customHeight="1" x14ac:dyDescent="0.3">
      <c r="A1089" s="41" t="s">
        <v>37</v>
      </c>
      <c r="B1089" s="37">
        <f>[1]consoCURRENT!E26565</f>
        <v>1957599035</v>
      </c>
      <c r="C1089" s="37">
        <f>[1]consoCURRENT!F26565</f>
        <v>242867701.46999979</v>
      </c>
      <c r="D1089" s="37">
        <f>[1]consoCURRENT!G26565</f>
        <v>-1714731333.5300002</v>
      </c>
      <c r="E1089" s="37">
        <f>[1]consoCURRENT!H26565</f>
        <v>13655173.289999999</v>
      </c>
      <c r="F1089" s="37">
        <f>[1]consoCURRENT!I26565</f>
        <v>149992933.34999999</v>
      </c>
      <c r="G1089" s="37">
        <f>[1]consoCURRENT!J26565</f>
        <v>290095528.75</v>
      </c>
      <c r="H1089" s="37">
        <f>[1]consoCURRENT!K26565</f>
        <v>1128410018.0300002</v>
      </c>
      <c r="I1089" s="37">
        <f>[1]consoCURRENT!L26565</f>
        <v>4953340</v>
      </c>
      <c r="J1089" s="37">
        <f>[1]consoCURRENT!M26565</f>
        <v>142099697.25</v>
      </c>
      <c r="K1089" s="37">
        <f>[1]consoCURRENT!N26565</f>
        <v>287680938.16000009</v>
      </c>
      <c r="L1089" s="37">
        <f>[1]consoCURRENT!O26565</f>
        <v>1026090398.73</v>
      </c>
      <c r="M1089" s="37">
        <f>[1]consoCURRENT!P26565</f>
        <v>1460824374.1400003</v>
      </c>
      <c r="N1089" s="37">
        <f>[1]consoCURRENT!Q26565</f>
        <v>6434473.7000000002</v>
      </c>
      <c r="O1089" s="37">
        <f>[1]consoCURRENT!R26565</f>
        <v>732249.25</v>
      </c>
      <c r="P1089" s="37">
        <f>[1]consoCURRENT!S26565</f>
        <v>1535110.3399999999</v>
      </c>
      <c r="Q1089" s="37">
        <f>[1]consoCURRENT!T26565</f>
        <v>232862.34</v>
      </c>
      <c r="R1089" s="37">
        <f>[1]consoCURRENT!U26565</f>
        <v>1059826.95</v>
      </c>
      <c r="S1089" s="37">
        <f>[1]consoCURRENT!V26565</f>
        <v>6600546.8100000005</v>
      </c>
      <c r="T1089" s="37">
        <f>[1]consoCURRENT!W26565</f>
        <v>1413735.4000000001</v>
      </c>
      <c r="U1089" s="37">
        <f>[1]consoCURRENT!X26565</f>
        <v>826503.5</v>
      </c>
      <c r="V1089" s="37">
        <f>[1]consoCURRENT!Y26565</f>
        <v>174351.69</v>
      </c>
      <c r="W1089" s="37">
        <f>[1]consoCURRENT!Z26565</f>
        <v>422767.18</v>
      </c>
      <c r="X1089" s="37">
        <f>[1]consoCURRENT!AA26565</f>
        <v>898959.04</v>
      </c>
      <c r="Y1089" s="37">
        <f>[1]consoCURRENT!AB26565</f>
        <v>100997893.08</v>
      </c>
      <c r="Z1089" s="37">
        <f t="shared" ref="Z1089:Z1091" si="829">SUM(M1089:Y1089)</f>
        <v>1582153653.4200003</v>
      </c>
      <c r="AA1089" s="37">
        <f t="shared" ref="AA1089:AA1091" si="830">B1089-Z1089</f>
        <v>375445381.57999969</v>
      </c>
      <c r="AB1089" s="42">
        <f t="shared" ref="AB1089:AB1094" si="831">Z1089/B1089</f>
        <v>0.80821129615033771</v>
      </c>
      <c r="AC1089" s="38"/>
    </row>
    <row r="1090" spans="1:29" s="39" customFormat="1" ht="18" customHeight="1" x14ac:dyDescent="0.3">
      <c r="A1090" s="41" t="s">
        <v>38</v>
      </c>
      <c r="B1090" s="37">
        <f>[1]consoCURRENT!E26571</f>
        <v>0</v>
      </c>
      <c r="C1090" s="37">
        <f>[1]consoCURRENT!F26571</f>
        <v>0</v>
      </c>
      <c r="D1090" s="37">
        <f>[1]consoCURRENT!G26571</f>
        <v>0</v>
      </c>
      <c r="E1090" s="37">
        <f>[1]consoCURRENT!H26571</f>
        <v>0</v>
      </c>
      <c r="F1090" s="37">
        <f>[1]consoCURRENT!I26571</f>
        <v>0</v>
      </c>
      <c r="G1090" s="37">
        <f>[1]consoCURRENT!J26571</f>
        <v>0</v>
      </c>
      <c r="H1090" s="37">
        <f>[1]consoCURRENT!K26571</f>
        <v>0</v>
      </c>
      <c r="I1090" s="37">
        <f>[1]consoCURRENT!L26571</f>
        <v>0</v>
      </c>
      <c r="J1090" s="37">
        <f>[1]consoCURRENT!M26571</f>
        <v>0</v>
      </c>
      <c r="K1090" s="37">
        <f>[1]consoCURRENT!N26571</f>
        <v>0</v>
      </c>
      <c r="L1090" s="37">
        <f>[1]consoCURRENT!O26571</f>
        <v>0</v>
      </c>
      <c r="M1090" s="37">
        <f>[1]consoCURRENT!P26571</f>
        <v>0</v>
      </c>
      <c r="N1090" s="37">
        <f>[1]consoCURRENT!Q26571</f>
        <v>0</v>
      </c>
      <c r="O1090" s="37">
        <f>[1]consoCURRENT!R26571</f>
        <v>0</v>
      </c>
      <c r="P1090" s="37">
        <f>[1]consoCURRENT!S26571</f>
        <v>0</v>
      </c>
      <c r="Q1090" s="37">
        <f>[1]consoCURRENT!T26571</f>
        <v>0</v>
      </c>
      <c r="R1090" s="37">
        <f>[1]consoCURRENT!U26571</f>
        <v>0</v>
      </c>
      <c r="S1090" s="37">
        <f>[1]consoCURRENT!V26571</f>
        <v>0</v>
      </c>
      <c r="T1090" s="37">
        <f>[1]consoCURRENT!W26571</f>
        <v>0</v>
      </c>
      <c r="U1090" s="37">
        <f>[1]consoCURRENT!X26571</f>
        <v>0</v>
      </c>
      <c r="V1090" s="37">
        <f>[1]consoCURRENT!Y26571</f>
        <v>0</v>
      </c>
      <c r="W1090" s="37">
        <f>[1]consoCURRENT!Z26571</f>
        <v>0</v>
      </c>
      <c r="X1090" s="37">
        <f>[1]consoCURRENT!AA26571</f>
        <v>0</v>
      </c>
      <c r="Y1090" s="37">
        <f>[1]consoCURRENT!AB26571</f>
        <v>0</v>
      </c>
      <c r="Z1090" s="37">
        <f t="shared" si="829"/>
        <v>0</v>
      </c>
      <c r="AA1090" s="37">
        <f t="shared" si="830"/>
        <v>0</v>
      </c>
      <c r="AB1090" s="42"/>
      <c r="AC1090" s="38"/>
    </row>
    <row r="1091" spans="1:29" s="39" customFormat="1" ht="18" customHeight="1" x14ac:dyDescent="0.3">
      <c r="A1091" s="41" t="s">
        <v>39</v>
      </c>
      <c r="B1091" s="37">
        <f>[1]consoCURRENT!E26600</f>
        <v>0</v>
      </c>
      <c r="C1091" s="37">
        <f>[1]consoCURRENT!F26600</f>
        <v>0</v>
      </c>
      <c r="D1091" s="37">
        <f>[1]consoCURRENT!G26600</f>
        <v>0</v>
      </c>
      <c r="E1091" s="37">
        <f>[1]consoCURRENT!H26600</f>
        <v>0</v>
      </c>
      <c r="F1091" s="37">
        <f>[1]consoCURRENT!I26600</f>
        <v>0</v>
      </c>
      <c r="G1091" s="37">
        <f>[1]consoCURRENT!J26600</f>
        <v>0</v>
      </c>
      <c r="H1091" s="37">
        <f>[1]consoCURRENT!K26600</f>
        <v>0</v>
      </c>
      <c r="I1091" s="37">
        <f>[1]consoCURRENT!L26600</f>
        <v>0</v>
      </c>
      <c r="J1091" s="37">
        <f>[1]consoCURRENT!M26600</f>
        <v>0</v>
      </c>
      <c r="K1091" s="37">
        <f>[1]consoCURRENT!N26600</f>
        <v>0</v>
      </c>
      <c r="L1091" s="37">
        <f>[1]consoCURRENT!O26600</f>
        <v>0</v>
      </c>
      <c r="M1091" s="37">
        <f>[1]consoCURRENT!P26600</f>
        <v>0</v>
      </c>
      <c r="N1091" s="37">
        <f>[1]consoCURRENT!Q26600</f>
        <v>0</v>
      </c>
      <c r="O1091" s="37">
        <f>[1]consoCURRENT!R26600</f>
        <v>0</v>
      </c>
      <c r="P1091" s="37">
        <f>[1]consoCURRENT!S26600</f>
        <v>0</v>
      </c>
      <c r="Q1091" s="37">
        <f>[1]consoCURRENT!T26600</f>
        <v>0</v>
      </c>
      <c r="R1091" s="37">
        <f>[1]consoCURRENT!U26600</f>
        <v>0</v>
      </c>
      <c r="S1091" s="37">
        <f>[1]consoCURRENT!V26600</f>
        <v>0</v>
      </c>
      <c r="T1091" s="37">
        <f>[1]consoCURRENT!W26600</f>
        <v>0</v>
      </c>
      <c r="U1091" s="37">
        <f>[1]consoCURRENT!X26600</f>
        <v>0</v>
      </c>
      <c r="V1091" s="37">
        <f>[1]consoCURRENT!Y26600</f>
        <v>0</v>
      </c>
      <c r="W1091" s="37">
        <f>[1]consoCURRENT!Z26600</f>
        <v>0</v>
      </c>
      <c r="X1091" s="37">
        <f>[1]consoCURRENT!AA26600</f>
        <v>0</v>
      </c>
      <c r="Y1091" s="37">
        <f>[1]consoCURRENT!AB26600</f>
        <v>0</v>
      </c>
      <c r="Z1091" s="37">
        <f t="shared" si="829"/>
        <v>0</v>
      </c>
      <c r="AA1091" s="37">
        <f t="shared" si="830"/>
        <v>0</v>
      </c>
      <c r="AB1091" s="42"/>
      <c r="AC1091" s="38"/>
    </row>
    <row r="1092" spans="1:29" s="39" customFormat="1" ht="18" customHeight="1" x14ac:dyDescent="0.3">
      <c r="A1092" s="43" t="s">
        <v>40</v>
      </c>
      <c r="B1092" s="44">
        <f>SUM(B1088:B1091)</f>
        <v>1981298035</v>
      </c>
      <c r="C1092" s="44">
        <f t="shared" ref="C1092:AA1092" si="832">SUM(C1088:C1091)</f>
        <v>255143322.0499998</v>
      </c>
      <c r="D1092" s="44">
        <f t="shared" si="832"/>
        <v>-1726154712.9500003</v>
      </c>
      <c r="E1092" s="44">
        <f t="shared" si="832"/>
        <v>16586711.649999999</v>
      </c>
      <c r="F1092" s="44">
        <f t="shared" si="832"/>
        <v>153088380.78999999</v>
      </c>
      <c r="G1092" s="44">
        <f t="shared" si="832"/>
        <v>291689628.97000003</v>
      </c>
      <c r="H1092" s="44">
        <f t="shared" si="832"/>
        <v>1144377527.6700003</v>
      </c>
      <c r="I1092" s="44">
        <f t="shared" si="832"/>
        <v>4953340</v>
      </c>
      <c r="J1092" s="44">
        <f t="shared" si="832"/>
        <v>142099697.25</v>
      </c>
      <c r="K1092" s="44">
        <f t="shared" si="832"/>
        <v>287680938.16000009</v>
      </c>
      <c r="L1092" s="44">
        <f t="shared" si="832"/>
        <v>1037436178.0500001</v>
      </c>
      <c r="M1092" s="44">
        <f t="shared" si="832"/>
        <v>1472170153.4600003</v>
      </c>
      <c r="N1092" s="44">
        <f t="shared" si="832"/>
        <v>7697792.1400000006</v>
      </c>
      <c r="O1092" s="44">
        <f t="shared" si="832"/>
        <v>873999.15000000014</v>
      </c>
      <c r="P1092" s="44">
        <f t="shared" si="832"/>
        <v>3061580.3599999994</v>
      </c>
      <c r="Q1092" s="44">
        <f t="shared" si="832"/>
        <v>335046.76</v>
      </c>
      <c r="R1092" s="44">
        <f t="shared" si="832"/>
        <v>3248432.0199999996</v>
      </c>
      <c r="S1092" s="44">
        <f t="shared" si="832"/>
        <v>7405204.7600000007</v>
      </c>
      <c r="T1092" s="44">
        <f t="shared" si="832"/>
        <v>2215184.5300000003</v>
      </c>
      <c r="U1092" s="44">
        <f t="shared" si="832"/>
        <v>1540727.03</v>
      </c>
      <c r="V1092" s="44">
        <f t="shared" si="832"/>
        <v>252779.25</v>
      </c>
      <c r="W1092" s="44">
        <f t="shared" si="832"/>
        <v>1593858.7</v>
      </c>
      <c r="X1092" s="44">
        <f t="shared" si="832"/>
        <v>2104293.14</v>
      </c>
      <c r="Y1092" s="44">
        <f t="shared" si="832"/>
        <v>103243197.78</v>
      </c>
      <c r="Z1092" s="44">
        <f t="shared" si="832"/>
        <v>1605742249.0800004</v>
      </c>
      <c r="AA1092" s="44">
        <f t="shared" si="832"/>
        <v>375555785.91999966</v>
      </c>
      <c r="AB1092" s="45">
        <f t="shared" si="831"/>
        <v>0.8104496247986237</v>
      </c>
      <c r="AC1092" s="38"/>
    </row>
    <row r="1093" spans="1:29" s="39" customFormat="1" ht="18" customHeight="1" x14ac:dyDescent="0.3">
      <c r="A1093" s="46" t="s">
        <v>41</v>
      </c>
      <c r="B1093" s="37">
        <f>[1]consoCURRENT!E26604</f>
        <v>0</v>
      </c>
      <c r="C1093" s="37">
        <f>[1]consoCURRENT!F26604</f>
        <v>0</v>
      </c>
      <c r="D1093" s="37">
        <f>[1]consoCURRENT!G26604</f>
        <v>0</v>
      </c>
      <c r="E1093" s="37">
        <f>[1]consoCURRENT!H26604</f>
        <v>0</v>
      </c>
      <c r="F1093" s="37">
        <f>[1]consoCURRENT!I26604</f>
        <v>0</v>
      </c>
      <c r="G1093" s="37">
        <f>[1]consoCURRENT!J26604</f>
        <v>0</v>
      </c>
      <c r="H1093" s="37">
        <f>[1]consoCURRENT!K26604</f>
        <v>0</v>
      </c>
      <c r="I1093" s="37">
        <f>[1]consoCURRENT!L26604</f>
        <v>0</v>
      </c>
      <c r="J1093" s="37">
        <f>[1]consoCURRENT!M26604</f>
        <v>0</v>
      </c>
      <c r="K1093" s="37">
        <f>[1]consoCURRENT!N26604</f>
        <v>0</v>
      </c>
      <c r="L1093" s="37">
        <f>[1]consoCURRENT!O26604</f>
        <v>0</v>
      </c>
      <c r="M1093" s="37">
        <f>[1]consoCURRENT!P26604</f>
        <v>0</v>
      </c>
      <c r="N1093" s="37">
        <f>[1]consoCURRENT!Q26604</f>
        <v>0</v>
      </c>
      <c r="O1093" s="37">
        <f>[1]consoCURRENT!R26604</f>
        <v>0</v>
      </c>
      <c r="P1093" s="37">
        <f>[1]consoCURRENT!S26604</f>
        <v>0</v>
      </c>
      <c r="Q1093" s="37">
        <f>[1]consoCURRENT!T26604</f>
        <v>0</v>
      </c>
      <c r="R1093" s="37">
        <f>[1]consoCURRENT!U26604</f>
        <v>0</v>
      </c>
      <c r="S1093" s="37">
        <f>[1]consoCURRENT!V26604</f>
        <v>0</v>
      </c>
      <c r="T1093" s="37">
        <f>[1]consoCURRENT!W26604</f>
        <v>0</v>
      </c>
      <c r="U1093" s="37">
        <f>[1]consoCURRENT!X26604</f>
        <v>0</v>
      </c>
      <c r="V1093" s="37">
        <f>[1]consoCURRENT!Y26604</f>
        <v>0</v>
      </c>
      <c r="W1093" s="37">
        <f>[1]consoCURRENT!Z26604</f>
        <v>0</v>
      </c>
      <c r="X1093" s="37">
        <f>[1]consoCURRENT!AA26604</f>
        <v>0</v>
      </c>
      <c r="Y1093" s="37">
        <f>[1]consoCURRENT!AB26604</f>
        <v>0</v>
      </c>
      <c r="Z1093" s="37">
        <f t="shared" ref="Z1093" si="833">SUM(M1093:Y1093)</f>
        <v>0</v>
      </c>
      <c r="AA1093" s="37">
        <f t="shared" ref="AA1093" si="834">B1093-Z1093</f>
        <v>0</v>
      </c>
      <c r="AB1093" s="42"/>
      <c r="AC1093" s="38"/>
    </row>
    <row r="1094" spans="1:29" s="39" customFormat="1" ht="18" customHeight="1" x14ac:dyDescent="0.3">
      <c r="A1094" s="43" t="s">
        <v>42</v>
      </c>
      <c r="B1094" s="44">
        <f>B1093+B1092</f>
        <v>1981298035</v>
      </c>
      <c r="C1094" s="44">
        <f t="shared" ref="C1094:AA1094" si="835">C1093+C1092</f>
        <v>255143322.0499998</v>
      </c>
      <c r="D1094" s="44">
        <f t="shared" si="835"/>
        <v>-1726154712.9500003</v>
      </c>
      <c r="E1094" s="44">
        <f t="shared" si="835"/>
        <v>16586711.649999999</v>
      </c>
      <c r="F1094" s="44">
        <f t="shared" si="835"/>
        <v>153088380.78999999</v>
      </c>
      <c r="G1094" s="44">
        <f t="shared" si="835"/>
        <v>291689628.97000003</v>
      </c>
      <c r="H1094" s="44">
        <f t="shared" si="835"/>
        <v>1144377527.6700003</v>
      </c>
      <c r="I1094" s="44">
        <f t="shared" si="835"/>
        <v>4953340</v>
      </c>
      <c r="J1094" s="44">
        <f t="shared" si="835"/>
        <v>142099697.25</v>
      </c>
      <c r="K1094" s="44">
        <f t="shared" si="835"/>
        <v>287680938.16000009</v>
      </c>
      <c r="L1094" s="44">
        <f t="shared" si="835"/>
        <v>1037436178.0500001</v>
      </c>
      <c r="M1094" s="44">
        <f t="shared" si="835"/>
        <v>1472170153.4600003</v>
      </c>
      <c r="N1094" s="44">
        <f t="shared" si="835"/>
        <v>7697792.1400000006</v>
      </c>
      <c r="O1094" s="44">
        <f t="shared" si="835"/>
        <v>873999.15000000014</v>
      </c>
      <c r="P1094" s="44">
        <f t="shared" si="835"/>
        <v>3061580.3599999994</v>
      </c>
      <c r="Q1094" s="44">
        <f t="shared" si="835"/>
        <v>335046.76</v>
      </c>
      <c r="R1094" s="44">
        <f t="shared" si="835"/>
        <v>3248432.0199999996</v>
      </c>
      <c r="S1094" s="44">
        <f t="shared" si="835"/>
        <v>7405204.7600000007</v>
      </c>
      <c r="T1094" s="44">
        <f t="shared" si="835"/>
        <v>2215184.5300000003</v>
      </c>
      <c r="U1094" s="44">
        <f t="shared" si="835"/>
        <v>1540727.03</v>
      </c>
      <c r="V1094" s="44">
        <f t="shared" si="835"/>
        <v>252779.25</v>
      </c>
      <c r="W1094" s="44">
        <f t="shared" si="835"/>
        <v>1593858.7</v>
      </c>
      <c r="X1094" s="44">
        <f t="shared" si="835"/>
        <v>2104293.14</v>
      </c>
      <c r="Y1094" s="44">
        <f t="shared" si="835"/>
        <v>103243197.78</v>
      </c>
      <c r="Z1094" s="44">
        <f t="shared" si="835"/>
        <v>1605742249.0800004</v>
      </c>
      <c r="AA1094" s="44">
        <f t="shared" si="835"/>
        <v>375555785.91999966</v>
      </c>
      <c r="AB1094" s="45">
        <f t="shared" si="831"/>
        <v>0.8104496247986237</v>
      </c>
      <c r="AC1094" s="47"/>
    </row>
    <row r="1095" spans="1:29" s="39" customFormat="1" ht="15" customHeight="1" x14ac:dyDescent="0.3">
      <c r="A1095" s="36"/>
      <c r="B1095" s="37"/>
      <c r="C1095" s="37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  <c r="Q1095" s="37"/>
      <c r="R1095" s="37"/>
      <c r="S1095" s="37"/>
      <c r="T1095" s="37"/>
      <c r="U1095" s="37"/>
      <c r="V1095" s="37"/>
      <c r="W1095" s="37"/>
      <c r="X1095" s="37"/>
      <c r="Y1095" s="37"/>
      <c r="Z1095" s="37"/>
      <c r="AA1095" s="37"/>
      <c r="AB1095" s="37"/>
      <c r="AC1095" s="38"/>
    </row>
    <row r="1096" spans="1:29" s="39" customFormat="1" ht="15" customHeight="1" x14ac:dyDescent="0.3">
      <c r="A1096" s="36"/>
      <c r="B1096" s="37"/>
      <c r="C1096" s="37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  <c r="R1096" s="37"/>
      <c r="S1096" s="37"/>
      <c r="T1096" s="37"/>
      <c r="U1096" s="37"/>
      <c r="V1096" s="37"/>
      <c r="W1096" s="37"/>
      <c r="X1096" s="37"/>
      <c r="Y1096" s="37"/>
      <c r="Z1096" s="37"/>
      <c r="AA1096" s="37"/>
      <c r="AB1096" s="37"/>
      <c r="AC1096" s="38"/>
    </row>
    <row r="1097" spans="1:29" s="39" customFormat="1" ht="15" customHeight="1" x14ac:dyDescent="0.35">
      <c r="A1097" s="40" t="s">
        <v>44</v>
      </c>
      <c r="B1097" s="37"/>
      <c r="C1097" s="37"/>
      <c r="D1097" s="37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  <c r="R1097" s="37"/>
      <c r="S1097" s="37"/>
      <c r="T1097" s="37"/>
      <c r="U1097" s="37"/>
      <c r="V1097" s="37"/>
      <c r="W1097" s="37"/>
      <c r="X1097" s="37"/>
      <c r="Y1097" s="37"/>
      <c r="Z1097" s="37"/>
      <c r="AA1097" s="37"/>
      <c r="AB1097" s="37"/>
      <c r="AC1097" s="38"/>
    </row>
    <row r="1098" spans="1:29" s="39" customFormat="1" ht="18" customHeight="1" x14ac:dyDescent="0.3">
      <c r="A1098" s="41" t="s">
        <v>36</v>
      </c>
      <c r="B1098" s="37">
        <f>[1]consoCURRENT!E26664</f>
        <v>7376000</v>
      </c>
      <c r="C1098" s="37">
        <f>[1]consoCURRENT!F26664</f>
        <v>0</v>
      </c>
      <c r="D1098" s="37">
        <f>[1]consoCURRENT!G26664</f>
        <v>0</v>
      </c>
      <c r="E1098" s="37">
        <f>[1]consoCURRENT!H26664</f>
        <v>1603951.6800000002</v>
      </c>
      <c r="F1098" s="37">
        <f>[1]consoCURRENT!I26664</f>
        <v>1990982.9200000002</v>
      </c>
      <c r="G1098" s="37">
        <f>[1]consoCURRENT!J26664</f>
        <v>1414923.7200000002</v>
      </c>
      <c r="H1098" s="37">
        <f>[1]consoCURRENT!K26664</f>
        <v>2366141.6799999997</v>
      </c>
      <c r="I1098" s="37">
        <f>[1]consoCURRENT!L26664</f>
        <v>0</v>
      </c>
      <c r="J1098" s="37">
        <f>[1]consoCURRENT!M26664</f>
        <v>0</v>
      </c>
      <c r="K1098" s="37">
        <f>[1]consoCURRENT!N26664</f>
        <v>0</v>
      </c>
      <c r="L1098" s="37">
        <f>[1]consoCURRENT!O26664</f>
        <v>0</v>
      </c>
      <c r="M1098" s="37">
        <f>[1]consoCURRENT!P26664</f>
        <v>0</v>
      </c>
      <c r="N1098" s="37">
        <f>[1]consoCURRENT!Q26664</f>
        <v>497500.26</v>
      </c>
      <c r="O1098" s="37">
        <f>[1]consoCURRENT!R26664</f>
        <v>497500.26</v>
      </c>
      <c r="P1098" s="37">
        <f>[1]consoCURRENT!S26664</f>
        <v>608951.16</v>
      </c>
      <c r="Q1098" s="37">
        <f>[1]consoCURRENT!T26664</f>
        <v>444740.5</v>
      </c>
      <c r="R1098" s="37">
        <f>[1]consoCURRENT!U26664</f>
        <v>960563.65999999992</v>
      </c>
      <c r="S1098" s="37">
        <f>[1]consoCURRENT!V26664</f>
        <v>585678.76000000024</v>
      </c>
      <c r="T1098" s="37">
        <f>[1]consoCURRENT!W26664</f>
        <v>493847.85999999987</v>
      </c>
      <c r="U1098" s="37">
        <f>[1]consoCURRENT!X26664</f>
        <v>487847.86000000034</v>
      </c>
      <c r="V1098" s="37">
        <f>[1]consoCURRENT!Y26664</f>
        <v>433228</v>
      </c>
      <c r="W1098" s="37">
        <f>[1]consoCURRENT!Z26664</f>
        <v>484085.3599999994</v>
      </c>
      <c r="X1098" s="37">
        <f>[1]consoCURRENT!AA26664</f>
        <v>1044698.2200000007</v>
      </c>
      <c r="Y1098" s="37">
        <f>[1]consoCURRENT!AB26664</f>
        <v>837358.09999999963</v>
      </c>
      <c r="Z1098" s="37">
        <f>SUM(M1098:Y1098)</f>
        <v>7376000</v>
      </c>
      <c r="AA1098" s="37">
        <f>B1098-Z1098</f>
        <v>0</v>
      </c>
      <c r="AB1098" s="42">
        <f>Z1098/B1098</f>
        <v>1</v>
      </c>
      <c r="AC1098" s="38"/>
    </row>
    <row r="1099" spans="1:29" s="39" customFormat="1" ht="18" customHeight="1" x14ac:dyDescent="0.3">
      <c r="A1099" s="41" t="s">
        <v>37</v>
      </c>
      <c r="B1099" s="37">
        <f>[1]consoCURRENT!E26776</f>
        <v>3120000</v>
      </c>
      <c r="C1099" s="37">
        <f>[1]consoCURRENT!F26776</f>
        <v>0</v>
      </c>
      <c r="D1099" s="37">
        <f>[1]consoCURRENT!G26776</f>
        <v>0</v>
      </c>
      <c r="E1099" s="37">
        <f>[1]consoCURRENT!H26776</f>
        <v>1855105.04</v>
      </c>
      <c r="F1099" s="37">
        <f>[1]consoCURRENT!I26776</f>
        <v>888666.55999999994</v>
      </c>
      <c r="G1099" s="37">
        <f>[1]consoCURRENT!J26776</f>
        <v>241714.39</v>
      </c>
      <c r="H1099" s="37">
        <f>[1]consoCURRENT!K26776</f>
        <v>5422.2700000000041</v>
      </c>
      <c r="I1099" s="37">
        <f>[1]consoCURRENT!L26776</f>
        <v>0</v>
      </c>
      <c r="J1099" s="37">
        <f>[1]consoCURRENT!M26776</f>
        <v>0</v>
      </c>
      <c r="K1099" s="37">
        <f>[1]consoCURRENT!N26776</f>
        <v>0</v>
      </c>
      <c r="L1099" s="37">
        <f>[1]consoCURRENT!O26776</f>
        <v>0</v>
      </c>
      <c r="M1099" s="37">
        <f>[1]consoCURRENT!P26776</f>
        <v>0</v>
      </c>
      <c r="N1099" s="37">
        <f>[1]consoCURRENT!Q26776</f>
        <v>507108.47</v>
      </c>
      <c r="O1099" s="37">
        <f>[1]consoCURRENT!R26776</f>
        <v>799720.31</v>
      </c>
      <c r="P1099" s="37">
        <f>[1]consoCURRENT!S26776</f>
        <v>548276.26</v>
      </c>
      <c r="Q1099" s="37">
        <f>[1]consoCURRENT!T26776</f>
        <v>839391.96</v>
      </c>
      <c r="R1099" s="37">
        <f>[1]consoCURRENT!U26776</f>
        <v>-4326.7099999999919</v>
      </c>
      <c r="S1099" s="37">
        <f>[1]consoCURRENT!V26776</f>
        <v>53601.309999999983</v>
      </c>
      <c r="T1099" s="37">
        <f>[1]consoCURRENT!W26776</f>
        <v>19870</v>
      </c>
      <c r="U1099" s="37">
        <f>[1]consoCURRENT!X26776</f>
        <v>199974.39</v>
      </c>
      <c r="V1099" s="37">
        <f>[1]consoCURRENT!Y26776</f>
        <v>21870</v>
      </c>
      <c r="W1099" s="37">
        <f>[1]consoCURRENT!Z26776</f>
        <v>0</v>
      </c>
      <c r="X1099" s="37">
        <f>[1]consoCURRENT!AA26776</f>
        <v>5422.2700000000041</v>
      </c>
      <c r="Y1099" s="37">
        <f>[1]consoCURRENT!AB26776</f>
        <v>0</v>
      </c>
      <c r="Z1099" s="37">
        <f t="shared" ref="Z1099:Z1101" si="836">SUM(M1099:Y1099)</f>
        <v>2990908.2600000002</v>
      </c>
      <c r="AA1099" s="37">
        <f t="shared" ref="AA1099:AA1101" si="837">B1099-Z1099</f>
        <v>129091.73999999976</v>
      </c>
      <c r="AB1099" s="42">
        <f t="shared" ref="AB1099:AB1104" si="838">Z1099/B1099</f>
        <v>0.95862444230769239</v>
      </c>
      <c r="AC1099" s="38"/>
    </row>
    <row r="1100" spans="1:29" s="39" customFormat="1" ht="18" customHeight="1" x14ac:dyDescent="0.3">
      <c r="A1100" s="41" t="s">
        <v>38</v>
      </c>
      <c r="B1100" s="37">
        <f>[1]consoCURRENT!E26782</f>
        <v>0</v>
      </c>
      <c r="C1100" s="37">
        <f>[1]consoCURRENT!F26782</f>
        <v>0</v>
      </c>
      <c r="D1100" s="37">
        <f>[1]consoCURRENT!G26782</f>
        <v>0</v>
      </c>
      <c r="E1100" s="37">
        <f>[1]consoCURRENT!H26782</f>
        <v>0</v>
      </c>
      <c r="F1100" s="37">
        <f>[1]consoCURRENT!I26782</f>
        <v>0</v>
      </c>
      <c r="G1100" s="37">
        <f>[1]consoCURRENT!J26782</f>
        <v>0</v>
      </c>
      <c r="H1100" s="37">
        <f>[1]consoCURRENT!K26782</f>
        <v>0</v>
      </c>
      <c r="I1100" s="37">
        <f>[1]consoCURRENT!L26782</f>
        <v>0</v>
      </c>
      <c r="J1100" s="37">
        <f>[1]consoCURRENT!M26782</f>
        <v>0</v>
      </c>
      <c r="K1100" s="37">
        <f>[1]consoCURRENT!N26782</f>
        <v>0</v>
      </c>
      <c r="L1100" s="37">
        <f>[1]consoCURRENT!O26782</f>
        <v>0</v>
      </c>
      <c r="M1100" s="37">
        <f>[1]consoCURRENT!P26782</f>
        <v>0</v>
      </c>
      <c r="N1100" s="37">
        <f>[1]consoCURRENT!Q26782</f>
        <v>0</v>
      </c>
      <c r="O1100" s="37">
        <f>[1]consoCURRENT!R26782</f>
        <v>0</v>
      </c>
      <c r="P1100" s="37">
        <f>[1]consoCURRENT!S26782</f>
        <v>0</v>
      </c>
      <c r="Q1100" s="37">
        <f>[1]consoCURRENT!T26782</f>
        <v>0</v>
      </c>
      <c r="R1100" s="37">
        <f>[1]consoCURRENT!U26782</f>
        <v>0</v>
      </c>
      <c r="S1100" s="37">
        <f>[1]consoCURRENT!V26782</f>
        <v>0</v>
      </c>
      <c r="T1100" s="37">
        <f>[1]consoCURRENT!W26782</f>
        <v>0</v>
      </c>
      <c r="U1100" s="37">
        <f>[1]consoCURRENT!X26782</f>
        <v>0</v>
      </c>
      <c r="V1100" s="37">
        <f>[1]consoCURRENT!Y26782</f>
        <v>0</v>
      </c>
      <c r="W1100" s="37">
        <f>[1]consoCURRENT!Z26782</f>
        <v>0</v>
      </c>
      <c r="X1100" s="37">
        <f>[1]consoCURRENT!AA26782</f>
        <v>0</v>
      </c>
      <c r="Y1100" s="37">
        <f>[1]consoCURRENT!AB26782</f>
        <v>0</v>
      </c>
      <c r="Z1100" s="37">
        <f t="shared" si="836"/>
        <v>0</v>
      </c>
      <c r="AA1100" s="37">
        <f t="shared" si="837"/>
        <v>0</v>
      </c>
      <c r="AB1100" s="42"/>
      <c r="AC1100" s="38"/>
    </row>
    <row r="1101" spans="1:29" s="39" customFormat="1" ht="18" customHeight="1" x14ac:dyDescent="0.3">
      <c r="A1101" s="41" t="s">
        <v>39</v>
      </c>
      <c r="B1101" s="37">
        <f>[1]consoCURRENT!E26811</f>
        <v>0</v>
      </c>
      <c r="C1101" s="37">
        <f>[1]consoCURRENT!F26811</f>
        <v>0</v>
      </c>
      <c r="D1101" s="37">
        <f>[1]consoCURRENT!G26811</f>
        <v>0</v>
      </c>
      <c r="E1101" s="37">
        <f>[1]consoCURRENT!H26811</f>
        <v>0</v>
      </c>
      <c r="F1101" s="37">
        <f>[1]consoCURRENT!I26811</f>
        <v>0</v>
      </c>
      <c r="G1101" s="37">
        <f>[1]consoCURRENT!J26811</f>
        <v>0</v>
      </c>
      <c r="H1101" s="37">
        <f>[1]consoCURRENT!K26811</f>
        <v>0</v>
      </c>
      <c r="I1101" s="37">
        <f>[1]consoCURRENT!L26811</f>
        <v>0</v>
      </c>
      <c r="J1101" s="37">
        <f>[1]consoCURRENT!M26811</f>
        <v>0</v>
      </c>
      <c r="K1101" s="37">
        <f>[1]consoCURRENT!N26811</f>
        <v>0</v>
      </c>
      <c r="L1101" s="37">
        <f>[1]consoCURRENT!O26811</f>
        <v>0</v>
      </c>
      <c r="M1101" s="37">
        <f>[1]consoCURRENT!P26811</f>
        <v>0</v>
      </c>
      <c r="N1101" s="37">
        <f>[1]consoCURRENT!Q26811</f>
        <v>0</v>
      </c>
      <c r="O1101" s="37">
        <f>[1]consoCURRENT!R26811</f>
        <v>0</v>
      </c>
      <c r="P1101" s="37">
        <f>[1]consoCURRENT!S26811</f>
        <v>0</v>
      </c>
      <c r="Q1101" s="37">
        <f>[1]consoCURRENT!T26811</f>
        <v>0</v>
      </c>
      <c r="R1101" s="37">
        <f>[1]consoCURRENT!U26811</f>
        <v>0</v>
      </c>
      <c r="S1101" s="37">
        <f>[1]consoCURRENT!V26811</f>
        <v>0</v>
      </c>
      <c r="T1101" s="37">
        <f>[1]consoCURRENT!W26811</f>
        <v>0</v>
      </c>
      <c r="U1101" s="37">
        <f>[1]consoCURRENT!X26811</f>
        <v>0</v>
      </c>
      <c r="V1101" s="37">
        <f>[1]consoCURRENT!Y26811</f>
        <v>0</v>
      </c>
      <c r="W1101" s="37">
        <f>[1]consoCURRENT!Z26811</f>
        <v>0</v>
      </c>
      <c r="X1101" s="37">
        <f>[1]consoCURRENT!AA26811</f>
        <v>0</v>
      </c>
      <c r="Y1101" s="37">
        <f>[1]consoCURRENT!AB26811</f>
        <v>0</v>
      </c>
      <c r="Z1101" s="37">
        <f t="shared" si="836"/>
        <v>0</v>
      </c>
      <c r="AA1101" s="37">
        <f t="shared" si="837"/>
        <v>0</v>
      </c>
      <c r="AB1101" s="42"/>
      <c r="AC1101" s="38"/>
    </row>
    <row r="1102" spans="1:29" s="39" customFormat="1" ht="18" customHeight="1" x14ac:dyDescent="0.3">
      <c r="A1102" s="43" t="s">
        <v>40</v>
      </c>
      <c r="B1102" s="44">
        <f>SUM(B1098:B1101)</f>
        <v>10496000</v>
      </c>
      <c r="C1102" s="44">
        <f t="shared" ref="C1102:AA1102" si="839">SUM(C1098:C1101)</f>
        <v>0</v>
      </c>
      <c r="D1102" s="44">
        <f t="shared" si="839"/>
        <v>0</v>
      </c>
      <c r="E1102" s="44">
        <f t="shared" si="839"/>
        <v>3459056.72</v>
      </c>
      <c r="F1102" s="44">
        <f t="shared" si="839"/>
        <v>2879649.48</v>
      </c>
      <c r="G1102" s="44">
        <f t="shared" si="839"/>
        <v>1656638.1100000003</v>
      </c>
      <c r="H1102" s="44">
        <f t="shared" si="839"/>
        <v>2371563.9499999997</v>
      </c>
      <c r="I1102" s="44">
        <f t="shared" si="839"/>
        <v>0</v>
      </c>
      <c r="J1102" s="44">
        <f t="shared" si="839"/>
        <v>0</v>
      </c>
      <c r="K1102" s="44">
        <f t="shared" si="839"/>
        <v>0</v>
      </c>
      <c r="L1102" s="44">
        <f t="shared" si="839"/>
        <v>0</v>
      </c>
      <c r="M1102" s="44">
        <f t="shared" si="839"/>
        <v>0</v>
      </c>
      <c r="N1102" s="44">
        <f t="shared" si="839"/>
        <v>1004608.73</v>
      </c>
      <c r="O1102" s="44">
        <f t="shared" si="839"/>
        <v>1297220.57</v>
      </c>
      <c r="P1102" s="44">
        <f t="shared" si="839"/>
        <v>1157227.42</v>
      </c>
      <c r="Q1102" s="44">
        <f t="shared" si="839"/>
        <v>1284132.46</v>
      </c>
      <c r="R1102" s="44">
        <f t="shared" si="839"/>
        <v>956236.95</v>
      </c>
      <c r="S1102" s="44">
        <f t="shared" si="839"/>
        <v>639280.07000000018</v>
      </c>
      <c r="T1102" s="44">
        <f t="shared" si="839"/>
        <v>513717.85999999987</v>
      </c>
      <c r="U1102" s="44">
        <f t="shared" si="839"/>
        <v>687822.25000000035</v>
      </c>
      <c r="V1102" s="44">
        <f t="shared" si="839"/>
        <v>455098</v>
      </c>
      <c r="W1102" s="44">
        <f t="shared" si="839"/>
        <v>484085.3599999994</v>
      </c>
      <c r="X1102" s="44">
        <f t="shared" si="839"/>
        <v>1050120.4900000007</v>
      </c>
      <c r="Y1102" s="44">
        <f t="shared" si="839"/>
        <v>837358.09999999963</v>
      </c>
      <c r="Z1102" s="44">
        <f t="shared" si="839"/>
        <v>10366908.26</v>
      </c>
      <c r="AA1102" s="44">
        <f t="shared" si="839"/>
        <v>129091.73999999976</v>
      </c>
      <c r="AB1102" s="45">
        <f t="shared" si="838"/>
        <v>0.98770086318597561</v>
      </c>
      <c r="AC1102" s="38"/>
    </row>
    <row r="1103" spans="1:29" s="39" customFormat="1" ht="18" customHeight="1" x14ac:dyDescent="0.3">
      <c r="A1103" s="46" t="s">
        <v>41</v>
      </c>
      <c r="B1103" s="37">
        <f>[1]consoCURRENT!E26815</f>
        <v>0</v>
      </c>
      <c r="C1103" s="37">
        <f>[1]consoCURRENT!F26815</f>
        <v>0</v>
      </c>
      <c r="D1103" s="37">
        <f>[1]consoCURRENT!G26815</f>
        <v>0</v>
      </c>
      <c r="E1103" s="37">
        <f>[1]consoCURRENT!H26815</f>
        <v>0</v>
      </c>
      <c r="F1103" s="37">
        <f>[1]consoCURRENT!I26815</f>
        <v>0</v>
      </c>
      <c r="G1103" s="37">
        <f>[1]consoCURRENT!J26815</f>
        <v>0</v>
      </c>
      <c r="H1103" s="37">
        <f>[1]consoCURRENT!K26815</f>
        <v>0</v>
      </c>
      <c r="I1103" s="37">
        <f>[1]consoCURRENT!L26815</f>
        <v>0</v>
      </c>
      <c r="J1103" s="37">
        <f>[1]consoCURRENT!M26815</f>
        <v>0</v>
      </c>
      <c r="K1103" s="37">
        <f>[1]consoCURRENT!N26815</f>
        <v>0</v>
      </c>
      <c r="L1103" s="37">
        <f>[1]consoCURRENT!O26815</f>
        <v>0</v>
      </c>
      <c r="M1103" s="37">
        <f>[1]consoCURRENT!P26815</f>
        <v>0</v>
      </c>
      <c r="N1103" s="37">
        <f>[1]consoCURRENT!Q26815</f>
        <v>0</v>
      </c>
      <c r="O1103" s="37">
        <f>[1]consoCURRENT!R26815</f>
        <v>0</v>
      </c>
      <c r="P1103" s="37">
        <f>[1]consoCURRENT!S26815</f>
        <v>0</v>
      </c>
      <c r="Q1103" s="37">
        <f>[1]consoCURRENT!T26815</f>
        <v>0</v>
      </c>
      <c r="R1103" s="37">
        <f>[1]consoCURRENT!U26815</f>
        <v>0</v>
      </c>
      <c r="S1103" s="37">
        <f>[1]consoCURRENT!V26815</f>
        <v>0</v>
      </c>
      <c r="T1103" s="37">
        <f>[1]consoCURRENT!W26815</f>
        <v>0</v>
      </c>
      <c r="U1103" s="37">
        <f>[1]consoCURRENT!X26815</f>
        <v>0</v>
      </c>
      <c r="V1103" s="37">
        <f>[1]consoCURRENT!Y26815</f>
        <v>0</v>
      </c>
      <c r="W1103" s="37">
        <f>[1]consoCURRENT!Z26815</f>
        <v>0</v>
      </c>
      <c r="X1103" s="37">
        <f>[1]consoCURRENT!AA26815</f>
        <v>0</v>
      </c>
      <c r="Y1103" s="37">
        <f>[1]consoCURRENT!AB26815</f>
        <v>0</v>
      </c>
      <c r="Z1103" s="37">
        <f t="shared" ref="Z1103" si="840">SUM(M1103:Y1103)</f>
        <v>0</v>
      </c>
      <c r="AA1103" s="37">
        <f t="shared" ref="AA1103" si="841">B1103-Z1103</f>
        <v>0</v>
      </c>
      <c r="AB1103" s="42"/>
      <c r="AC1103" s="38"/>
    </row>
    <row r="1104" spans="1:29" s="39" customFormat="1" ht="18" customHeight="1" x14ac:dyDescent="0.3">
      <c r="A1104" s="43" t="s">
        <v>42</v>
      </c>
      <c r="B1104" s="44">
        <f>B1103+B1102</f>
        <v>10496000</v>
      </c>
      <c r="C1104" s="44">
        <f t="shared" ref="C1104:AA1104" si="842">C1103+C1102</f>
        <v>0</v>
      </c>
      <c r="D1104" s="44">
        <f t="shared" si="842"/>
        <v>0</v>
      </c>
      <c r="E1104" s="44">
        <f t="shared" si="842"/>
        <v>3459056.72</v>
      </c>
      <c r="F1104" s="44">
        <f t="shared" si="842"/>
        <v>2879649.48</v>
      </c>
      <c r="G1104" s="44">
        <f t="shared" si="842"/>
        <v>1656638.1100000003</v>
      </c>
      <c r="H1104" s="44">
        <f t="shared" si="842"/>
        <v>2371563.9499999997</v>
      </c>
      <c r="I1104" s="44">
        <f t="shared" si="842"/>
        <v>0</v>
      </c>
      <c r="J1104" s="44">
        <f t="shared" si="842"/>
        <v>0</v>
      </c>
      <c r="K1104" s="44">
        <f t="shared" si="842"/>
        <v>0</v>
      </c>
      <c r="L1104" s="44">
        <f t="shared" si="842"/>
        <v>0</v>
      </c>
      <c r="M1104" s="44">
        <f t="shared" si="842"/>
        <v>0</v>
      </c>
      <c r="N1104" s="44">
        <f t="shared" si="842"/>
        <v>1004608.73</v>
      </c>
      <c r="O1104" s="44">
        <f t="shared" si="842"/>
        <v>1297220.57</v>
      </c>
      <c r="P1104" s="44">
        <f t="shared" si="842"/>
        <v>1157227.42</v>
      </c>
      <c r="Q1104" s="44">
        <f t="shared" si="842"/>
        <v>1284132.46</v>
      </c>
      <c r="R1104" s="44">
        <f t="shared" si="842"/>
        <v>956236.95</v>
      </c>
      <c r="S1104" s="44">
        <f t="shared" si="842"/>
        <v>639280.07000000018</v>
      </c>
      <c r="T1104" s="44">
        <f t="shared" si="842"/>
        <v>513717.85999999987</v>
      </c>
      <c r="U1104" s="44">
        <f t="shared" si="842"/>
        <v>687822.25000000035</v>
      </c>
      <c r="V1104" s="44">
        <f t="shared" si="842"/>
        <v>455098</v>
      </c>
      <c r="W1104" s="44">
        <f t="shared" si="842"/>
        <v>484085.3599999994</v>
      </c>
      <c r="X1104" s="44">
        <f t="shared" si="842"/>
        <v>1050120.4900000007</v>
      </c>
      <c r="Y1104" s="44">
        <f t="shared" si="842"/>
        <v>837358.09999999963</v>
      </c>
      <c r="Z1104" s="44">
        <f t="shared" si="842"/>
        <v>10366908.26</v>
      </c>
      <c r="AA1104" s="44">
        <f t="shared" si="842"/>
        <v>129091.73999999976</v>
      </c>
      <c r="AB1104" s="45">
        <f t="shared" si="838"/>
        <v>0.98770086318597561</v>
      </c>
      <c r="AC1104" s="47"/>
    </row>
    <row r="1105" spans="1:29" s="39" customFormat="1" ht="15" customHeight="1" x14ac:dyDescent="0.3">
      <c r="A1105" s="36"/>
      <c r="B1105" s="37"/>
      <c r="C1105" s="37"/>
      <c r="D1105" s="37"/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  <c r="Q1105" s="37"/>
      <c r="R1105" s="37"/>
      <c r="S1105" s="37"/>
      <c r="T1105" s="37"/>
      <c r="U1105" s="37"/>
      <c r="V1105" s="37"/>
      <c r="W1105" s="37"/>
      <c r="X1105" s="37"/>
      <c r="Y1105" s="37"/>
      <c r="Z1105" s="37"/>
      <c r="AA1105" s="37"/>
      <c r="AB1105" s="37"/>
      <c r="AC1105" s="38"/>
    </row>
    <row r="1106" spans="1:29" s="39" customFormat="1" ht="15" customHeight="1" x14ac:dyDescent="0.3">
      <c r="A1106" s="36"/>
      <c r="B1106" s="37"/>
      <c r="C1106" s="37"/>
      <c r="D1106" s="37"/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  <c r="Q1106" s="37"/>
      <c r="R1106" s="37"/>
      <c r="S1106" s="37"/>
      <c r="T1106" s="37"/>
      <c r="U1106" s="37"/>
      <c r="V1106" s="37"/>
      <c r="W1106" s="37"/>
      <c r="X1106" s="37"/>
      <c r="Y1106" s="37"/>
      <c r="Z1106" s="37"/>
      <c r="AA1106" s="37"/>
      <c r="AB1106" s="37"/>
      <c r="AC1106" s="38"/>
    </row>
    <row r="1107" spans="1:29" s="39" customFormat="1" ht="15" customHeight="1" x14ac:dyDescent="0.35">
      <c r="A1107" s="40" t="s">
        <v>45</v>
      </c>
      <c r="B1107" s="37"/>
      <c r="C1107" s="37"/>
      <c r="D1107" s="37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  <c r="Q1107" s="37"/>
      <c r="R1107" s="37"/>
      <c r="S1107" s="37"/>
      <c r="T1107" s="37"/>
      <c r="U1107" s="37"/>
      <c r="V1107" s="37"/>
      <c r="W1107" s="37"/>
      <c r="X1107" s="37"/>
      <c r="Y1107" s="37"/>
      <c r="Z1107" s="37"/>
      <c r="AA1107" s="37"/>
      <c r="AB1107" s="37"/>
      <c r="AC1107" s="38"/>
    </row>
    <row r="1108" spans="1:29" s="39" customFormat="1" ht="18" customHeight="1" x14ac:dyDescent="0.3">
      <c r="A1108" s="41" t="s">
        <v>36</v>
      </c>
      <c r="B1108" s="37">
        <f>[1]consoCURRENT!E26875</f>
        <v>7349000</v>
      </c>
      <c r="C1108" s="37">
        <f>[1]consoCURRENT!F26875</f>
        <v>0</v>
      </c>
      <c r="D1108" s="37">
        <f>[1]consoCURRENT!G26875</f>
        <v>0</v>
      </c>
      <c r="E1108" s="37">
        <f>[1]consoCURRENT!H26875</f>
        <v>1477014.56</v>
      </c>
      <c r="F1108" s="37">
        <f>[1]consoCURRENT!I26875</f>
        <v>1985168.98</v>
      </c>
      <c r="G1108" s="37">
        <f>[1]consoCURRENT!J26875</f>
        <v>1339902.3799999999</v>
      </c>
      <c r="H1108" s="37">
        <f>[1]consoCURRENT!K26875</f>
        <v>2546914.08</v>
      </c>
      <c r="I1108" s="37">
        <f>[1]consoCURRENT!L26875</f>
        <v>0</v>
      </c>
      <c r="J1108" s="37">
        <f>[1]consoCURRENT!M26875</f>
        <v>0</v>
      </c>
      <c r="K1108" s="37">
        <f>[1]consoCURRENT!N26875</f>
        <v>0</v>
      </c>
      <c r="L1108" s="37">
        <f>[1]consoCURRENT!O26875</f>
        <v>0</v>
      </c>
      <c r="M1108" s="37">
        <f>[1]consoCURRENT!P26875</f>
        <v>0</v>
      </c>
      <c r="N1108" s="37">
        <f>[1]consoCURRENT!Q26875</f>
        <v>441482.56</v>
      </c>
      <c r="O1108" s="37">
        <f>[1]consoCURRENT!R26875</f>
        <v>467744.2</v>
      </c>
      <c r="P1108" s="37">
        <f>[1]consoCURRENT!S26875</f>
        <v>567787.80000000005</v>
      </c>
      <c r="Q1108" s="37">
        <f>[1]consoCURRENT!T26875</f>
        <v>535775.9</v>
      </c>
      <c r="R1108" s="37">
        <f>[1]consoCURRENT!U26875</f>
        <v>873757.86</v>
      </c>
      <c r="S1108" s="37">
        <f>[1]consoCURRENT!V26875</f>
        <v>575635.22</v>
      </c>
      <c r="T1108" s="37">
        <f>[1]consoCURRENT!W26875</f>
        <v>387616.96</v>
      </c>
      <c r="U1108" s="37">
        <f>[1]consoCURRENT!X26875</f>
        <v>459437.56</v>
      </c>
      <c r="V1108" s="37">
        <f>[1]consoCURRENT!Y26875</f>
        <v>492847.86</v>
      </c>
      <c r="W1108" s="37">
        <f>[1]consoCURRENT!Z26875</f>
        <v>450592.26</v>
      </c>
      <c r="X1108" s="37">
        <f>[1]consoCURRENT!AA26875</f>
        <v>1317026.6599999999</v>
      </c>
      <c r="Y1108" s="37">
        <f>[1]consoCURRENT!AB26875</f>
        <v>779295.16</v>
      </c>
      <c r="Z1108" s="37">
        <f>SUM(M1108:Y1108)</f>
        <v>7349000</v>
      </c>
      <c r="AA1108" s="37">
        <f>B1108-Z1108</f>
        <v>0</v>
      </c>
      <c r="AB1108" s="42">
        <f>Z1108/B1108</f>
        <v>1</v>
      </c>
      <c r="AC1108" s="38"/>
    </row>
    <row r="1109" spans="1:29" s="39" customFormat="1" ht="18" customHeight="1" x14ac:dyDescent="0.3">
      <c r="A1109" s="41" t="s">
        <v>37</v>
      </c>
      <c r="B1109" s="37">
        <f>[1]consoCURRENT!E26987</f>
        <v>46121000</v>
      </c>
      <c r="C1109" s="37">
        <f>[1]consoCURRENT!F26987</f>
        <v>0</v>
      </c>
      <c r="D1109" s="37">
        <f>[1]consoCURRENT!G26987</f>
        <v>0</v>
      </c>
      <c r="E1109" s="37">
        <f>[1]consoCURRENT!H26987</f>
        <v>3274073.5600000005</v>
      </c>
      <c r="F1109" s="37">
        <f>[1]consoCURRENT!I26987</f>
        <v>5256175.84</v>
      </c>
      <c r="G1109" s="37">
        <f>[1]consoCURRENT!J26987</f>
        <v>15927096.4</v>
      </c>
      <c r="H1109" s="37">
        <f>[1]consoCURRENT!K26987</f>
        <v>20222962.639999997</v>
      </c>
      <c r="I1109" s="37">
        <f>[1]consoCURRENT!L26987</f>
        <v>0</v>
      </c>
      <c r="J1109" s="37">
        <f>[1]consoCURRENT!M26987</f>
        <v>0</v>
      </c>
      <c r="K1109" s="37">
        <f>[1]consoCURRENT!N26987</f>
        <v>0</v>
      </c>
      <c r="L1109" s="37">
        <f>[1]consoCURRENT!O26987</f>
        <v>0</v>
      </c>
      <c r="M1109" s="37">
        <f>[1]consoCURRENT!P26987</f>
        <v>0</v>
      </c>
      <c r="N1109" s="37">
        <f>[1]consoCURRENT!Q26987</f>
        <v>0</v>
      </c>
      <c r="O1109" s="37">
        <f>[1]consoCURRENT!R26987</f>
        <v>1584893.31</v>
      </c>
      <c r="P1109" s="37">
        <f>[1]consoCURRENT!S26987</f>
        <v>1689180.25</v>
      </c>
      <c r="Q1109" s="37">
        <f>[1]consoCURRENT!T26987</f>
        <v>256513.22999999998</v>
      </c>
      <c r="R1109" s="37">
        <f>[1]consoCURRENT!U26987</f>
        <v>3757484.89</v>
      </c>
      <c r="S1109" s="37">
        <f>[1]consoCURRENT!V26987</f>
        <v>1242177.7200000002</v>
      </c>
      <c r="T1109" s="37">
        <f>[1]consoCURRENT!W26987</f>
        <v>4912266.7300000004</v>
      </c>
      <c r="U1109" s="37">
        <f>[1]consoCURRENT!X26987</f>
        <v>5511516.1799999997</v>
      </c>
      <c r="V1109" s="37">
        <f>[1]consoCURRENT!Y26987</f>
        <v>5503313.4900000002</v>
      </c>
      <c r="W1109" s="37">
        <f>[1]consoCURRENT!Z26987</f>
        <v>15065824.93</v>
      </c>
      <c r="X1109" s="37">
        <f>[1]consoCURRENT!AA26987</f>
        <v>545361.17000000004</v>
      </c>
      <c r="Y1109" s="37">
        <f>[1]consoCURRENT!AB26987</f>
        <v>4611776.54</v>
      </c>
      <c r="Z1109" s="37">
        <f t="shared" ref="Z1109:Z1111" si="843">SUM(M1109:Y1109)</f>
        <v>44680308.440000005</v>
      </c>
      <c r="AA1109" s="37">
        <f t="shared" ref="AA1109:AA1111" si="844">B1109-Z1109</f>
        <v>1440691.5599999949</v>
      </c>
      <c r="AB1109" s="42">
        <f t="shared" ref="AB1109:AB1114" si="845">Z1109/B1109</f>
        <v>0.96876278571583452</v>
      </c>
      <c r="AC1109" s="38"/>
    </row>
    <row r="1110" spans="1:29" s="39" customFormat="1" ht="18" customHeight="1" x14ac:dyDescent="0.3">
      <c r="A1110" s="41" t="s">
        <v>38</v>
      </c>
      <c r="B1110" s="37">
        <f>[1]consoCURRENT!E26993</f>
        <v>0</v>
      </c>
      <c r="C1110" s="37">
        <f>[1]consoCURRENT!F26993</f>
        <v>0</v>
      </c>
      <c r="D1110" s="37">
        <f>[1]consoCURRENT!G26993</f>
        <v>0</v>
      </c>
      <c r="E1110" s="37">
        <f>[1]consoCURRENT!H26993</f>
        <v>0</v>
      </c>
      <c r="F1110" s="37">
        <f>[1]consoCURRENT!I26993</f>
        <v>0</v>
      </c>
      <c r="G1110" s="37">
        <f>[1]consoCURRENT!J26993</f>
        <v>0</v>
      </c>
      <c r="H1110" s="37">
        <f>[1]consoCURRENT!K26993</f>
        <v>0</v>
      </c>
      <c r="I1110" s="37">
        <f>[1]consoCURRENT!L26993</f>
        <v>0</v>
      </c>
      <c r="J1110" s="37">
        <f>[1]consoCURRENT!M26993</f>
        <v>0</v>
      </c>
      <c r="K1110" s="37">
        <f>[1]consoCURRENT!N26993</f>
        <v>0</v>
      </c>
      <c r="L1110" s="37">
        <f>[1]consoCURRENT!O26993</f>
        <v>0</v>
      </c>
      <c r="M1110" s="37">
        <f>[1]consoCURRENT!P26993</f>
        <v>0</v>
      </c>
      <c r="N1110" s="37">
        <f>[1]consoCURRENT!Q26993</f>
        <v>0</v>
      </c>
      <c r="O1110" s="37">
        <f>[1]consoCURRENT!R26993</f>
        <v>0</v>
      </c>
      <c r="P1110" s="37">
        <f>[1]consoCURRENT!S26993</f>
        <v>0</v>
      </c>
      <c r="Q1110" s="37">
        <f>[1]consoCURRENT!T26993</f>
        <v>0</v>
      </c>
      <c r="R1110" s="37">
        <f>[1]consoCURRENT!U26993</f>
        <v>0</v>
      </c>
      <c r="S1110" s="37">
        <f>[1]consoCURRENT!V26993</f>
        <v>0</v>
      </c>
      <c r="T1110" s="37">
        <f>[1]consoCURRENT!W26993</f>
        <v>0</v>
      </c>
      <c r="U1110" s="37">
        <f>[1]consoCURRENT!X26993</f>
        <v>0</v>
      </c>
      <c r="V1110" s="37">
        <f>[1]consoCURRENT!Y26993</f>
        <v>0</v>
      </c>
      <c r="W1110" s="37">
        <f>[1]consoCURRENT!Z26993</f>
        <v>0</v>
      </c>
      <c r="X1110" s="37">
        <f>[1]consoCURRENT!AA26993</f>
        <v>0</v>
      </c>
      <c r="Y1110" s="37">
        <f>[1]consoCURRENT!AB26993</f>
        <v>0</v>
      </c>
      <c r="Z1110" s="37">
        <f t="shared" si="843"/>
        <v>0</v>
      </c>
      <c r="AA1110" s="37">
        <f t="shared" si="844"/>
        <v>0</v>
      </c>
      <c r="AB1110" s="42"/>
      <c r="AC1110" s="38"/>
    </row>
    <row r="1111" spans="1:29" s="39" customFormat="1" ht="18" customHeight="1" x14ac:dyDescent="0.3">
      <c r="A1111" s="41" t="s">
        <v>39</v>
      </c>
      <c r="B1111" s="37">
        <f>[1]consoCURRENT!E27022</f>
        <v>0</v>
      </c>
      <c r="C1111" s="37">
        <f>[1]consoCURRENT!F27022</f>
        <v>0</v>
      </c>
      <c r="D1111" s="37">
        <f>[1]consoCURRENT!G27022</f>
        <v>0</v>
      </c>
      <c r="E1111" s="37">
        <f>[1]consoCURRENT!H27022</f>
        <v>0</v>
      </c>
      <c r="F1111" s="37">
        <f>[1]consoCURRENT!I27022</f>
        <v>0</v>
      </c>
      <c r="G1111" s="37">
        <f>[1]consoCURRENT!J27022</f>
        <v>0</v>
      </c>
      <c r="H1111" s="37">
        <f>[1]consoCURRENT!K27022</f>
        <v>0</v>
      </c>
      <c r="I1111" s="37">
        <f>[1]consoCURRENT!L27022</f>
        <v>0</v>
      </c>
      <c r="J1111" s="37">
        <f>[1]consoCURRENT!M27022</f>
        <v>0</v>
      </c>
      <c r="K1111" s="37">
        <f>[1]consoCURRENT!N27022</f>
        <v>0</v>
      </c>
      <c r="L1111" s="37">
        <f>[1]consoCURRENT!O27022</f>
        <v>0</v>
      </c>
      <c r="M1111" s="37">
        <f>[1]consoCURRENT!P27022</f>
        <v>0</v>
      </c>
      <c r="N1111" s="37">
        <f>[1]consoCURRENT!Q27022</f>
        <v>0</v>
      </c>
      <c r="O1111" s="37">
        <f>[1]consoCURRENT!R27022</f>
        <v>0</v>
      </c>
      <c r="P1111" s="37">
        <f>[1]consoCURRENT!S27022</f>
        <v>0</v>
      </c>
      <c r="Q1111" s="37">
        <f>[1]consoCURRENT!T27022</f>
        <v>0</v>
      </c>
      <c r="R1111" s="37">
        <f>[1]consoCURRENT!U27022</f>
        <v>0</v>
      </c>
      <c r="S1111" s="37">
        <f>[1]consoCURRENT!V27022</f>
        <v>0</v>
      </c>
      <c r="T1111" s="37">
        <f>[1]consoCURRENT!W27022</f>
        <v>0</v>
      </c>
      <c r="U1111" s="37">
        <f>[1]consoCURRENT!X27022</f>
        <v>0</v>
      </c>
      <c r="V1111" s="37">
        <f>[1]consoCURRENT!Y27022</f>
        <v>0</v>
      </c>
      <c r="W1111" s="37">
        <f>[1]consoCURRENT!Z27022</f>
        <v>0</v>
      </c>
      <c r="X1111" s="37">
        <f>[1]consoCURRENT!AA27022</f>
        <v>0</v>
      </c>
      <c r="Y1111" s="37">
        <f>[1]consoCURRENT!AB27022</f>
        <v>0</v>
      </c>
      <c r="Z1111" s="37">
        <f t="shared" si="843"/>
        <v>0</v>
      </c>
      <c r="AA1111" s="37">
        <f t="shared" si="844"/>
        <v>0</v>
      </c>
      <c r="AB1111" s="42"/>
      <c r="AC1111" s="38"/>
    </row>
    <row r="1112" spans="1:29" s="39" customFormat="1" ht="18" customHeight="1" x14ac:dyDescent="0.3">
      <c r="A1112" s="43" t="s">
        <v>40</v>
      </c>
      <c r="B1112" s="44">
        <f>SUM(B1108:B1111)</f>
        <v>53470000</v>
      </c>
      <c r="C1112" s="44">
        <f t="shared" ref="C1112:AA1112" si="846">SUM(C1108:C1111)</f>
        <v>0</v>
      </c>
      <c r="D1112" s="44">
        <f t="shared" si="846"/>
        <v>0</v>
      </c>
      <c r="E1112" s="44">
        <f t="shared" si="846"/>
        <v>4751088.120000001</v>
      </c>
      <c r="F1112" s="44">
        <f t="shared" si="846"/>
        <v>7241344.8200000003</v>
      </c>
      <c r="G1112" s="44">
        <f t="shared" si="846"/>
        <v>17266998.780000001</v>
      </c>
      <c r="H1112" s="44">
        <f t="shared" si="846"/>
        <v>22769876.719999999</v>
      </c>
      <c r="I1112" s="44">
        <f t="shared" si="846"/>
        <v>0</v>
      </c>
      <c r="J1112" s="44">
        <f t="shared" si="846"/>
        <v>0</v>
      </c>
      <c r="K1112" s="44">
        <f t="shared" si="846"/>
        <v>0</v>
      </c>
      <c r="L1112" s="44">
        <f t="shared" si="846"/>
        <v>0</v>
      </c>
      <c r="M1112" s="44">
        <f t="shared" si="846"/>
        <v>0</v>
      </c>
      <c r="N1112" s="44">
        <f t="shared" si="846"/>
        <v>441482.56</v>
      </c>
      <c r="O1112" s="44">
        <f t="shared" si="846"/>
        <v>2052637.51</v>
      </c>
      <c r="P1112" s="44">
        <f t="shared" si="846"/>
        <v>2256968.0499999998</v>
      </c>
      <c r="Q1112" s="44">
        <f t="shared" si="846"/>
        <v>792289.13</v>
      </c>
      <c r="R1112" s="44">
        <f t="shared" si="846"/>
        <v>4631242.75</v>
      </c>
      <c r="S1112" s="44">
        <f t="shared" si="846"/>
        <v>1817812.9400000002</v>
      </c>
      <c r="T1112" s="44">
        <f t="shared" si="846"/>
        <v>5299883.6900000004</v>
      </c>
      <c r="U1112" s="44">
        <f t="shared" si="846"/>
        <v>5970953.7399999993</v>
      </c>
      <c r="V1112" s="44">
        <f t="shared" si="846"/>
        <v>5996161.3500000006</v>
      </c>
      <c r="W1112" s="44">
        <f t="shared" si="846"/>
        <v>15516417.189999999</v>
      </c>
      <c r="X1112" s="44">
        <f t="shared" si="846"/>
        <v>1862387.83</v>
      </c>
      <c r="Y1112" s="44">
        <f t="shared" si="846"/>
        <v>5391071.7000000002</v>
      </c>
      <c r="Z1112" s="44">
        <f t="shared" si="846"/>
        <v>52029308.440000005</v>
      </c>
      <c r="AA1112" s="44">
        <f t="shared" si="846"/>
        <v>1440691.5599999949</v>
      </c>
      <c r="AB1112" s="45">
        <f t="shared" si="845"/>
        <v>0.97305607705255293</v>
      </c>
      <c r="AC1112" s="38"/>
    </row>
    <row r="1113" spans="1:29" s="39" customFormat="1" ht="18" customHeight="1" x14ac:dyDescent="0.3">
      <c r="A1113" s="46" t="s">
        <v>41</v>
      </c>
      <c r="B1113" s="37">
        <f>[1]consoCURRENT!E27026</f>
        <v>0</v>
      </c>
      <c r="C1113" s="37">
        <f>[1]consoCURRENT!F27026</f>
        <v>0</v>
      </c>
      <c r="D1113" s="37">
        <f>[1]consoCURRENT!G27026</f>
        <v>0</v>
      </c>
      <c r="E1113" s="37">
        <f>[1]consoCURRENT!H27026</f>
        <v>0</v>
      </c>
      <c r="F1113" s="37">
        <f>[1]consoCURRENT!I27026</f>
        <v>0</v>
      </c>
      <c r="G1113" s="37">
        <f>[1]consoCURRENT!J27026</f>
        <v>0</v>
      </c>
      <c r="H1113" s="37">
        <f>[1]consoCURRENT!K27026</f>
        <v>0</v>
      </c>
      <c r="I1113" s="37">
        <f>[1]consoCURRENT!L27026</f>
        <v>0</v>
      </c>
      <c r="J1113" s="37">
        <f>[1]consoCURRENT!M27026</f>
        <v>0</v>
      </c>
      <c r="K1113" s="37">
        <f>[1]consoCURRENT!N27026</f>
        <v>0</v>
      </c>
      <c r="L1113" s="37">
        <f>[1]consoCURRENT!O27026</f>
        <v>0</v>
      </c>
      <c r="M1113" s="37">
        <f>[1]consoCURRENT!P27026</f>
        <v>0</v>
      </c>
      <c r="N1113" s="37">
        <f>[1]consoCURRENT!Q27026</f>
        <v>0</v>
      </c>
      <c r="O1113" s="37">
        <f>[1]consoCURRENT!R27026</f>
        <v>0</v>
      </c>
      <c r="P1113" s="37">
        <f>[1]consoCURRENT!S27026</f>
        <v>0</v>
      </c>
      <c r="Q1113" s="37">
        <f>[1]consoCURRENT!T27026</f>
        <v>0</v>
      </c>
      <c r="R1113" s="37">
        <f>[1]consoCURRENT!U27026</f>
        <v>0</v>
      </c>
      <c r="S1113" s="37">
        <f>[1]consoCURRENT!V27026</f>
        <v>0</v>
      </c>
      <c r="T1113" s="37">
        <f>[1]consoCURRENT!W27026</f>
        <v>0</v>
      </c>
      <c r="U1113" s="37">
        <f>[1]consoCURRENT!X27026</f>
        <v>0</v>
      </c>
      <c r="V1113" s="37">
        <f>[1]consoCURRENT!Y27026</f>
        <v>0</v>
      </c>
      <c r="W1113" s="37">
        <f>[1]consoCURRENT!Z27026</f>
        <v>0</v>
      </c>
      <c r="X1113" s="37">
        <f>[1]consoCURRENT!AA27026</f>
        <v>0</v>
      </c>
      <c r="Y1113" s="37">
        <f>[1]consoCURRENT!AB27026</f>
        <v>0</v>
      </c>
      <c r="Z1113" s="37">
        <f t="shared" ref="Z1113" si="847">SUM(M1113:Y1113)</f>
        <v>0</v>
      </c>
      <c r="AA1113" s="37">
        <f t="shared" ref="AA1113" si="848">B1113-Z1113</f>
        <v>0</v>
      </c>
      <c r="AB1113" s="42"/>
      <c r="AC1113" s="38"/>
    </row>
    <row r="1114" spans="1:29" s="39" customFormat="1" ht="18" customHeight="1" x14ac:dyDescent="0.3">
      <c r="A1114" s="43" t="s">
        <v>42</v>
      </c>
      <c r="B1114" s="44">
        <f>B1113+B1112</f>
        <v>53470000</v>
      </c>
      <c r="C1114" s="44">
        <f t="shared" ref="C1114:AA1114" si="849">C1113+C1112</f>
        <v>0</v>
      </c>
      <c r="D1114" s="44">
        <f t="shared" si="849"/>
        <v>0</v>
      </c>
      <c r="E1114" s="44">
        <f t="shared" si="849"/>
        <v>4751088.120000001</v>
      </c>
      <c r="F1114" s="44">
        <f t="shared" si="849"/>
        <v>7241344.8200000003</v>
      </c>
      <c r="G1114" s="44">
        <f t="shared" si="849"/>
        <v>17266998.780000001</v>
      </c>
      <c r="H1114" s="44">
        <f t="shared" si="849"/>
        <v>22769876.719999999</v>
      </c>
      <c r="I1114" s="44">
        <f t="shared" si="849"/>
        <v>0</v>
      </c>
      <c r="J1114" s="44">
        <f t="shared" si="849"/>
        <v>0</v>
      </c>
      <c r="K1114" s="44">
        <f t="shared" si="849"/>
        <v>0</v>
      </c>
      <c r="L1114" s="44">
        <f t="shared" si="849"/>
        <v>0</v>
      </c>
      <c r="M1114" s="44">
        <f t="shared" si="849"/>
        <v>0</v>
      </c>
      <c r="N1114" s="44">
        <f t="shared" si="849"/>
        <v>441482.56</v>
      </c>
      <c r="O1114" s="44">
        <f t="shared" si="849"/>
        <v>2052637.51</v>
      </c>
      <c r="P1114" s="44">
        <f t="shared" si="849"/>
        <v>2256968.0499999998</v>
      </c>
      <c r="Q1114" s="44">
        <f t="shared" si="849"/>
        <v>792289.13</v>
      </c>
      <c r="R1114" s="44">
        <f t="shared" si="849"/>
        <v>4631242.75</v>
      </c>
      <c r="S1114" s="44">
        <f t="shared" si="849"/>
        <v>1817812.9400000002</v>
      </c>
      <c r="T1114" s="44">
        <f t="shared" si="849"/>
        <v>5299883.6900000004</v>
      </c>
      <c r="U1114" s="44">
        <f t="shared" si="849"/>
        <v>5970953.7399999993</v>
      </c>
      <c r="V1114" s="44">
        <f t="shared" si="849"/>
        <v>5996161.3500000006</v>
      </c>
      <c r="W1114" s="44">
        <f t="shared" si="849"/>
        <v>15516417.189999999</v>
      </c>
      <c r="X1114" s="44">
        <f t="shared" si="849"/>
        <v>1862387.83</v>
      </c>
      <c r="Y1114" s="44">
        <f t="shared" si="849"/>
        <v>5391071.7000000002</v>
      </c>
      <c r="Z1114" s="44">
        <f t="shared" si="849"/>
        <v>52029308.440000005</v>
      </c>
      <c r="AA1114" s="44">
        <f t="shared" si="849"/>
        <v>1440691.5599999949</v>
      </c>
      <c r="AB1114" s="45">
        <f t="shared" si="845"/>
        <v>0.97305607705255293</v>
      </c>
      <c r="AC1114" s="47"/>
    </row>
    <row r="1115" spans="1:29" s="39" customFormat="1" ht="15" customHeight="1" x14ac:dyDescent="0.3">
      <c r="A1115" s="36"/>
      <c r="B1115" s="37"/>
      <c r="C1115" s="37"/>
      <c r="D1115" s="37"/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  <c r="Q1115" s="37"/>
      <c r="R1115" s="37"/>
      <c r="S1115" s="37"/>
      <c r="T1115" s="37"/>
      <c r="U1115" s="37"/>
      <c r="V1115" s="37"/>
      <c r="W1115" s="37"/>
      <c r="X1115" s="37"/>
      <c r="Y1115" s="37"/>
      <c r="Z1115" s="37"/>
      <c r="AA1115" s="37"/>
      <c r="AB1115" s="37"/>
      <c r="AC1115" s="38"/>
    </row>
    <row r="1116" spans="1:29" s="39" customFormat="1" ht="15" customHeight="1" x14ac:dyDescent="0.3">
      <c r="A1116" s="36"/>
      <c r="B1116" s="37"/>
      <c r="C1116" s="37"/>
      <c r="D1116" s="37"/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  <c r="Q1116" s="37"/>
      <c r="R1116" s="37"/>
      <c r="S1116" s="37"/>
      <c r="T1116" s="37"/>
      <c r="U1116" s="37"/>
      <c r="V1116" s="37"/>
      <c r="W1116" s="37"/>
      <c r="X1116" s="37"/>
      <c r="Y1116" s="37"/>
      <c r="Z1116" s="37"/>
      <c r="AA1116" s="37"/>
      <c r="AB1116" s="37"/>
      <c r="AC1116" s="38"/>
    </row>
    <row r="1117" spans="1:29" s="39" customFormat="1" ht="15" customHeight="1" x14ac:dyDescent="0.35">
      <c r="A1117" s="40" t="s">
        <v>46</v>
      </c>
      <c r="B1117" s="37"/>
      <c r="C1117" s="37"/>
      <c r="D1117" s="37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  <c r="Q1117" s="37"/>
      <c r="R1117" s="37"/>
      <c r="S1117" s="37"/>
      <c r="T1117" s="37"/>
      <c r="U1117" s="37"/>
      <c r="V1117" s="37"/>
      <c r="W1117" s="37"/>
      <c r="X1117" s="37"/>
      <c r="Y1117" s="37"/>
      <c r="Z1117" s="37"/>
      <c r="AA1117" s="37"/>
      <c r="AB1117" s="37"/>
      <c r="AC1117" s="38"/>
    </row>
    <row r="1118" spans="1:29" s="39" customFormat="1" ht="18" customHeight="1" x14ac:dyDescent="0.3">
      <c r="A1118" s="41" t="s">
        <v>36</v>
      </c>
      <c r="B1118" s="37">
        <f>[1]consoCURRENT!E27086</f>
        <v>8913000</v>
      </c>
      <c r="C1118" s="37">
        <f>[1]consoCURRENT!F27086</f>
        <v>0</v>
      </c>
      <c r="D1118" s="37">
        <f>[1]consoCURRENT!G27086</f>
        <v>0</v>
      </c>
      <c r="E1118" s="37">
        <f>[1]consoCURRENT!H27086</f>
        <v>1791731.54</v>
      </c>
      <c r="F1118" s="37">
        <f>[1]consoCURRENT!I27086</f>
        <v>1752064.38</v>
      </c>
      <c r="G1118" s="37">
        <f>[1]consoCURRENT!J27086</f>
        <v>2491129.04</v>
      </c>
      <c r="H1118" s="37">
        <f>[1]consoCURRENT!K27086</f>
        <v>2878075.04</v>
      </c>
      <c r="I1118" s="37">
        <f>[1]consoCURRENT!L27086</f>
        <v>0</v>
      </c>
      <c r="J1118" s="37">
        <f>[1]consoCURRENT!M27086</f>
        <v>0</v>
      </c>
      <c r="K1118" s="37">
        <f>[1]consoCURRENT!N27086</f>
        <v>0</v>
      </c>
      <c r="L1118" s="37">
        <f>[1]consoCURRENT!O27086</f>
        <v>0</v>
      </c>
      <c r="M1118" s="37">
        <f>[1]consoCURRENT!P27086</f>
        <v>0</v>
      </c>
      <c r="N1118" s="37">
        <f>[1]consoCURRENT!Q27086</f>
        <v>503892</v>
      </c>
      <c r="O1118" s="37">
        <f>[1]consoCURRENT!R27086</f>
        <v>581064.04</v>
      </c>
      <c r="P1118" s="37">
        <f>[1]consoCURRENT!S27086</f>
        <v>706775.5</v>
      </c>
      <c r="Q1118" s="37">
        <f>[1]consoCURRENT!T27086</f>
        <v>625001.56000000006</v>
      </c>
      <c r="R1118" s="37">
        <f>[1]consoCURRENT!U27086</f>
        <v>524633.4</v>
      </c>
      <c r="S1118" s="37">
        <f>[1]consoCURRENT!V27086</f>
        <v>602429.42000000004</v>
      </c>
      <c r="T1118" s="37">
        <f>[1]consoCURRENT!W27086</f>
        <v>1188345.1200000001</v>
      </c>
      <c r="U1118" s="37">
        <f>[1]consoCURRENT!X27086</f>
        <v>662736.26</v>
      </c>
      <c r="V1118" s="37">
        <f>[1]consoCURRENT!Y27086</f>
        <v>640047.66</v>
      </c>
      <c r="W1118" s="37">
        <f>[1]consoCURRENT!Z27086</f>
        <v>692779.92</v>
      </c>
      <c r="X1118" s="37">
        <f>[1]consoCURRENT!AA27086</f>
        <v>1215180.92</v>
      </c>
      <c r="Y1118" s="37">
        <f>[1]consoCURRENT!AB27086</f>
        <v>970114.20000000007</v>
      </c>
      <c r="Z1118" s="37">
        <f>SUM(M1118:Y1118)</f>
        <v>8913000</v>
      </c>
      <c r="AA1118" s="37">
        <f>B1118-Z1118</f>
        <v>0</v>
      </c>
      <c r="AB1118" s="42">
        <f>Z1118/B1118</f>
        <v>1</v>
      </c>
      <c r="AC1118" s="38"/>
    </row>
    <row r="1119" spans="1:29" s="39" customFormat="1" ht="18" customHeight="1" x14ac:dyDescent="0.3">
      <c r="A1119" s="41" t="s">
        <v>37</v>
      </c>
      <c r="B1119" s="37">
        <f>[1]consoCURRENT!E27198</f>
        <v>28762000</v>
      </c>
      <c r="C1119" s="37">
        <f>[1]consoCURRENT!F27198</f>
        <v>0</v>
      </c>
      <c r="D1119" s="37">
        <f>[1]consoCURRENT!G27198</f>
        <v>0</v>
      </c>
      <c r="E1119" s="37">
        <f>[1]consoCURRENT!H27198</f>
        <v>2911574.5700000003</v>
      </c>
      <c r="F1119" s="37">
        <f>[1]consoCURRENT!I27198</f>
        <v>8157612.129999999</v>
      </c>
      <c r="G1119" s="37">
        <f>[1]consoCURRENT!J27198</f>
        <v>9237903.4700000007</v>
      </c>
      <c r="H1119" s="37">
        <f>[1]consoCURRENT!K27198</f>
        <v>7002929.2000000011</v>
      </c>
      <c r="I1119" s="37">
        <f>[1]consoCURRENT!L27198</f>
        <v>0</v>
      </c>
      <c r="J1119" s="37">
        <f>[1]consoCURRENT!M27198</f>
        <v>0</v>
      </c>
      <c r="K1119" s="37">
        <f>[1]consoCURRENT!N27198</f>
        <v>0</v>
      </c>
      <c r="L1119" s="37">
        <f>[1]consoCURRENT!O27198</f>
        <v>0</v>
      </c>
      <c r="M1119" s="37">
        <f>[1]consoCURRENT!P27198</f>
        <v>0</v>
      </c>
      <c r="N1119" s="37">
        <f>[1]consoCURRENT!Q27198</f>
        <v>3402</v>
      </c>
      <c r="O1119" s="37">
        <f>[1]consoCURRENT!R27198</f>
        <v>0</v>
      </c>
      <c r="P1119" s="37">
        <f>[1]consoCURRENT!S27198</f>
        <v>2908172.5700000003</v>
      </c>
      <c r="Q1119" s="37">
        <f>[1]consoCURRENT!T27198</f>
        <v>2704217.5799999996</v>
      </c>
      <c r="R1119" s="37">
        <f>[1]consoCURRENT!U27198</f>
        <v>3462762.6499999994</v>
      </c>
      <c r="S1119" s="37">
        <f>[1]consoCURRENT!V27198</f>
        <v>1990631.8999999997</v>
      </c>
      <c r="T1119" s="37">
        <f>[1]consoCURRENT!W27198</f>
        <v>3377914.33</v>
      </c>
      <c r="U1119" s="37">
        <f>[1]consoCURRENT!X27198</f>
        <v>3051704.8499999996</v>
      </c>
      <c r="V1119" s="37">
        <f>[1]consoCURRENT!Y27198</f>
        <v>2808284.2900000005</v>
      </c>
      <c r="W1119" s="37">
        <f>[1]consoCURRENT!Z27198</f>
        <v>2571754.4899999998</v>
      </c>
      <c r="X1119" s="37">
        <f>[1]consoCURRENT!AA27198</f>
        <v>2796402.01</v>
      </c>
      <c r="Y1119" s="37">
        <f>[1]consoCURRENT!AB27198</f>
        <v>1634772.7000000002</v>
      </c>
      <c r="Z1119" s="37">
        <f t="shared" ref="Z1119:Z1121" si="850">SUM(M1119:Y1119)</f>
        <v>27310019.370000001</v>
      </c>
      <c r="AA1119" s="37">
        <f t="shared" ref="AA1119:AA1121" si="851">B1119-Z1119</f>
        <v>1451980.629999999</v>
      </c>
      <c r="AB1119" s="42">
        <f t="shared" ref="AB1119:AB1124" si="852">Z1119/B1119</f>
        <v>0.94951739691259307</v>
      </c>
      <c r="AC1119" s="38"/>
    </row>
    <row r="1120" spans="1:29" s="39" customFormat="1" ht="18" customHeight="1" x14ac:dyDescent="0.3">
      <c r="A1120" s="41" t="s">
        <v>38</v>
      </c>
      <c r="B1120" s="37">
        <f>[1]consoCURRENT!E27204</f>
        <v>0</v>
      </c>
      <c r="C1120" s="37">
        <f>[1]consoCURRENT!F27204</f>
        <v>0</v>
      </c>
      <c r="D1120" s="37">
        <f>[1]consoCURRENT!G27204</f>
        <v>0</v>
      </c>
      <c r="E1120" s="37">
        <f>[1]consoCURRENT!H27204</f>
        <v>0</v>
      </c>
      <c r="F1120" s="37">
        <f>[1]consoCURRENT!I27204</f>
        <v>0</v>
      </c>
      <c r="G1120" s="37">
        <f>[1]consoCURRENT!J27204</f>
        <v>0</v>
      </c>
      <c r="H1120" s="37">
        <f>[1]consoCURRENT!K27204</f>
        <v>0</v>
      </c>
      <c r="I1120" s="37">
        <f>[1]consoCURRENT!L27204</f>
        <v>0</v>
      </c>
      <c r="J1120" s="37">
        <f>[1]consoCURRENT!M27204</f>
        <v>0</v>
      </c>
      <c r="K1120" s="37">
        <f>[1]consoCURRENT!N27204</f>
        <v>0</v>
      </c>
      <c r="L1120" s="37">
        <f>[1]consoCURRENT!O27204</f>
        <v>0</v>
      </c>
      <c r="M1120" s="37">
        <f>[1]consoCURRENT!P27204</f>
        <v>0</v>
      </c>
      <c r="N1120" s="37">
        <f>[1]consoCURRENT!Q27204</f>
        <v>0</v>
      </c>
      <c r="O1120" s="37">
        <f>[1]consoCURRENT!R27204</f>
        <v>0</v>
      </c>
      <c r="P1120" s="37">
        <f>[1]consoCURRENT!S27204</f>
        <v>0</v>
      </c>
      <c r="Q1120" s="37">
        <f>[1]consoCURRENT!T27204</f>
        <v>0</v>
      </c>
      <c r="R1120" s="37">
        <f>[1]consoCURRENT!U27204</f>
        <v>0</v>
      </c>
      <c r="S1120" s="37">
        <f>[1]consoCURRENT!V27204</f>
        <v>0</v>
      </c>
      <c r="T1120" s="37">
        <f>[1]consoCURRENT!W27204</f>
        <v>0</v>
      </c>
      <c r="U1120" s="37">
        <f>[1]consoCURRENT!X27204</f>
        <v>0</v>
      </c>
      <c r="V1120" s="37">
        <f>[1]consoCURRENT!Y27204</f>
        <v>0</v>
      </c>
      <c r="W1120" s="37">
        <f>[1]consoCURRENT!Z27204</f>
        <v>0</v>
      </c>
      <c r="X1120" s="37">
        <f>[1]consoCURRENT!AA27204</f>
        <v>0</v>
      </c>
      <c r="Y1120" s="37">
        <f>[1]consoCURRENT!AB27204</f>
        <v>0</v>
      </c>
      <c r="Z1120" s="37">
        <f t="shared" si="850"/>
        <v>0</v>
      </c>
      <c r="AA1120" s="37">
        <f t="shared" si="851"/>
        <v>0</v>
      </c>
      <c r="AB1120" s="42"/>
      <c r="AC1120" s="38"/>
    </row>
    <row r="1121" spans="1:29" s="39" customFormat="1" ht="18" customHeight="1" x14ac:dyDescent="0.3">
      <c r="A1121" s="41" t="s">
        <v>39</v>
      </c>
      <c r="B1121" s="37">
        <f>[1]consoCURRENT!E27233</f>
        <v>0</v>
      </c>
      <c r="C1121" s="37">
        <f>[1]consoCURRENT!F27233</f>
        <v>0</v>
      </c>
      <c r="D1121" s="37">
        <f>[1]consoCURRENT!G27233</f>
        <v>0</v>
      </c>
      <c r="E1121" s="37">
        <f>[1]consoCURRENT!H27233</f>
        <v>0</v>
      </c>
      <c r="F1121" s="37">
        <f>[1]consoCURRENT!I27233</f>
        <v>0</v>
      </c>
      <c r="G1121" s="37">
        <f>[1]consoCURRENT!J27233</f>
        <v>0</v>
      </c>
      <c r="H1121" s="37">
        <f>[1]consoCURRENT!K27233</f>
        <v>0</v>
      </c>
      <c r="I1121" s="37">
        <f>[1]consoCURRENT!L27233</f>
        <v>0</v>
      </c>
      <c r="J1121" s="37">
        <f>[1]consoCURRENT!M27233</f>
        <v>0</v>
      </c>
      <c r="K1121" s="37">
        <f>[1]consoCURRENT!N27233</f>
        <v>0</v>
      </c>
      <c r="L1121" s="37">
        <f>[1]consoCURRENT!O27233</f>
        <v>0</v>
      </c>
      <c r="M1121" s="37">
        <f>[1]consoCURRENT!P27233</f>
        <v>0</v>
      </c>
      <c r="N1121" s="37">
        <f>[1]consoCURRENT!Q27233</f>
        <v>0</v>
      </c>
      <c r="O1121" s="37">
        <f>[1]consoCURRENT!R27233</f>
        <v>0</v>
      </c>
      <c r="P1121" s="37">
        <f>[1]consoCURRENT!S27233</f>
        <v>0</v>
      </c>
      <c r="Q1121" s="37">
        <f>[1]consoCURRENT!T27233</f>
        <v>0</v>
      </c>
      <c r="R1121" s="37">
        <f>[1]consoCURRENT!U27233</f>
        <v>0</v>
      </c>
      <c r="S1121" s="37">
        <f>[1]consoCURRENT!V27233</f>
        <v>0</v>
      </c>
      <c r="T1121" s="37">
        <f>[1]consoCURRENT!W27233</f>
        <v>0</v>
      </c>
      <c r="U1121" s="37">
        <f>[1]consoCURRENT!X27233</f>
        <v>0</v>
      </c>
      <c r="V1121" s="37">
        <f>[1]consoCURRENT!Y27233</f>
        <v>0</v>
      </c>
      <c r="W1121" s="37">
        <f>[1]consoCURRENT!Z27233</f>
        <v>0</v>
      </c>
      <c r="X1121" s="37">
        <f>[1]consoCURRENT!AA27233</f>
        <v>0</v>
      </c>
      <c r="Y1121" s="37">
        <f>[1]consoCURRENT!AB27233</f>
        <v>0</v>
      </c>
      <c r="Z1121" s="37">
        <f t="shared" si="850"/>
        <v>0</v>
      </c>
      <c r="AA1121" s="37">
        <f t="shared" si="851"/>
        <v>0</v>
      </c>
      <c r="AB1121" s="42"/>
      <c r="AC1121" s="38"/>
    </row>
    <row r="1122" spans="1:29" s="39" customFormat="1" ht="18" customHeight="1" x14ac:dyDescent="0.3">
      <c r="A1122" s="43" t="s">
        <v>40</v>
      </c>
      <c r="B1122" s="44">
        <f>SUM(B1118:B1121)</f>
        <v>37675000</v>
      </c>
      <c r="C1122" s="44">
        <f t="shared" ref="C1122:AA1122" si="853">SUM(C1118:C1121)</f>
        <v>0</v>
      </c>
      <c r="D1122" s="44">
        <f t="shared" si="853"/>
        <v>0</v>
      </c>
      <c r="E1122" s="44">
        <f t="shared" si="853"/>
        <v>4703306.1100000003</v>
      </c>
      <c r="F1122" s="44">
        <f t="shared" si="853"/>
        <v>9909676.5099999979</v>
      </c>
      <c r="G1122" s="44">
        <f t="shared" si="853"/>
        <v>11729032.510000002</v>
      </c>
      <c r="H1122" s="44">
        <f t="shared" si="853"/>
        <v>9881004.2400000021</v>
      </c>
      <c r="I1122" s="44">
        <f t="shared" si="853"/>
        <v>0</v>
      </c>
      <c r="J1122" s="44">
        <f t="shared" si="853"/>
        <v>0</v>
      </c>
      <c r="K1122" s="44">
        <f t="shared" si="853"/>
        <v>0</v>
      </c>
      <c r="L1122" s="44">
        <f t="shared" si="853"/>
        <v>0</v>
      </c>
      <c r="M1122" s="44">
        <f t="shared" si="853"/>
        <v>0</v>
      </c>
      <c r="N1122" s="44">
        <f t="shared" si="853"/>
        <v>507294</v>
      </c>
      <c r="O1122" s="44">
        <f t="shared" si="853"/>
        <v>581064.04</v>
      </c>
      <c r="P1122" s="44">
        <f t="shared" si="853"/>
        <v>3614948.0700000003</v>
      </c>
      <c r="Q1122" s="44">
        <f t="shared" si="853"/>
        <v>3329219.1399999997</v>
      </c>
      <c r="R1122" s="44">
        <f t="shared" si="853"/>
        <v>3987396.0499999993</v>
      </c>
      <c r="S1122" s="44">
        <f t="shared" si="853"/>
        <v>2593061.3199999998</v>
      </c>
      <c r="T1122" s="44">
        <f t="shared" si="853"/>
        <v>4566259.45</v>
      </c>
      <c r="U1122" s="44">
        <f t="shared" si="853"/>
        <v>3714441.1099999994</v>
      </c>
      <c r="V1122" s="44">
        <f t="shared" si="853"/>
        <v>3448331.9500000007</v>
      </c>
      <c r="W1122" s="44">
        <f t="shared" si="853"/>
        <v>3264534.4099999997</v>
      </c>
      <c r="X1122" s="44">
        <f t="shared" si="853"/>
        <v>4011582.9299999997</v>
      </c>
      <c r="Y1122" s="44">
        <f t="shared" si="853"/>
        <v>2604886.9000000004</v>
      </c>
      <c r="Z1122" s="44">
        <f t="shared" si="853"/>
        <v>36223019.370000005</v>
      </c>
      <c r="AA1122" s="44">
        <f t="shared" si="853"/>
        <v>1451980.629999999</v>
      </c>
      <c r="AB1122" s="45">
        <f t="shared" si="852"/>
        <v>0.96146036814863978</v>
      </c>
      <c r="AC1122" s="38"/>
    </row>
    <row r="1123" spans="1:29" s="39" customFormat="1" ht="18" customHeight="1" x14ac:dyDescent="0.3">
      <c r="A1123" s="46" t="s">
        <v>41</v>
      </c>
      <c r="B1123" s="37">
        <f>[1]consoCURRENT!E27237</f>
        <v>0</v>
      </c>
      <c r="C1123" s="37">
        <f>[1]consoCURRENT!F27237</f>
        <v>0</v>
      </c>
      <c r="D1123" s="37">
        <f>[1]consoCURRENT!G27237</f>
        <v>0</v>
      </c>
      <c r="E1123" s="37">
        <f>[1]consoCURRENT!H27237</f>
        <v>0</v>
      </c>
      <c r="F1123" s="37">
        <f>[1]consoCURRENT!I27237</f>
        <v>0</v>
      </c>
      <c r="G1123" s="37">
        <f>[1]consoCURRENT!J27237</f>
        <v>0</v>
      </c>
      <c r="H1123" s="37">
        <f>[1]consoCURRENT!K27237</f>
        <v>0</v>
      </c>
      <c r="I1123" s="37">
        <f>[1]consoCURRENT!L27237</f>
        <v>0</v>
      </c>
      <c r="J1123" s="37">
        <f>[1]consoCURRENT!M27237</f>
        <v>0</v>
      </c>
      <c r="K1123" s="37">
        <f>[1]consoCURRENT!N27237</f>
        <v>0</v>
      </c>
      <c r="L1123" s="37">
        <f>[1]consoCURRENT!O27237</f>
        <v>0</v>
      </c>
      <c r="M1123" s="37">
        <f>[1]consoCURRENT!P27237</f>
        <v>0</v>
      </c>
      <c r="N1123" s="37">
        <f>[1]consoCURRENT!Q27237</f>
        <v>0</v>
      </c>
      <c r="O1123" s="37">
        <f>[1]consoCURRENT!R27237</f>
        <v>0</v>
      </c>
      <c r="P1123" s="37">
        <f>[1]consoCURRENT!S27237</f>
        <v>0</v>
      </c>
      <c r="Q1123" s="37">
        <f>[1]consoCURRENT!T27237</f>
        <v>0</v>
      </c>
      <c r="R1123" s="37">
        <f>[1]consoCURRENT!U27237</f>
        <v>0</v>
      </c>
      <c r="S1123" s="37">
        <f>[1]consoCURRENT!V27237</f>
        <v>0</v>
      </c>
      <c r="T1123" s="37">
        <f>[1]consoCURRENT!W27237</f>
        <v>0</v>
      </c>
      <c r="U1123" s="37">
        <f>[1]consoCURRENT!X27237</f>
        <v>0</v>
      </c>
      <c r="V1123" s="37">
        <f>[1]consoCURRENT!Y27237</f>
        <v>0</v>
      </c>
      <c r="W1123" s="37">
        <f>[1]consoCURRENT!Z27237</f>
        <v>0</v>
      </c>
      <c r="X1123" s="37">
        <f>[1]consoCURRENT!AA27237</f>
        <v>0</v>
      </c>
      <c r="Y1123" s="37">
        <f>[1]consoCURRENT!AB27237</f>
        <v>0</v>
      </c>
      <c r="Z1123" s="37">
        <f t="shared" ref="Z1123" si="854">SUM(M1123:Y1123)</f>
        <v>0</v>
      </c>
      <c r="AA1123" s="37">
        <f t="shared" ref="AA1123" si="855">B1123-Z1123</f>
        <v>0</v>
      </c>
      <c r="AB1123" s="42"/>
      <c r="AC1123" s="38"/>
    </row>
    <row r="1124" spans="1:29" s="39" customFormat="1" ht="18" customHeight="1" x14ac:dyDescent="0.3">
      <c r="A1124" s="43" t="s">
        <v>42</v>
      </c>
      <c r="B1124" s="44">
        <f>B1123+B1122</f>
        <v>37675000</v>
      </c>
      <c r="C1124" s="44">
        <f t="shared" ref="C1124:AA1124" si="856">C1123+C1122</f>
        <v>0</v>
      </c>
      <c r="D1124" s="44">
        <f t="shared" si="856"/>
        <v>0</v>
      </c>
      <c r="E1124" s="44">
        <f t="shared" si="856"/>
        <v>4703306.1100000003</v>
      </c>
      <c r="F1124" s="44">
        <f t="shared" si="856"/>
        <v>9909676.5099999979</v>
      </c>
      <c r="G1124" s="44">
        <f t="shared" si="856"/>
        <v>11729032.510000002</v>
      </c>
      <c r="H1124" s="44">
        <f t="shared" si="856"/>
        <v>9881004.2400000021</v>
      </c>
      <c r="I1124" s="44">
        <f t="shared" si="856"/>
        <v>0</v>
      </c>
      <c r="J1124" s="44">
        <f t="shared" si="856"/>
        <v>0</v>
      </c>
      <c r="K1124" s="44">
        <f t="shared" si="856"/>
        <v>0</v>
      </c>
      <c r="L1124" s="44">
        <f t="shared" si="856"/>
        <v>0</v>
      </c>
      <c r="M1124" s="44">
        <f t="shared" si="856"/>
        <v>0</v>
      </c>
      <c r="N1124" s="44">
        <f t="shared" si="856"/>
        <v>507294</v>
      </c>
      <c r="O1124" s="44">
        <f t="shared" si="856"/>
        <v>581064.04</v>
      </c>
      <c r="P1124" s="44">
        <f t="shared" si="856"/>
        <v>3614948.0700000003</v>
      </c>
      <c r="Q1124" s="44">
        <f t="shared" si="856"/>
        <v>3329219.1399999997</v>
      </c>
      <c r="R1124" s="44">
        <f t="shared" si="856"/>
        <v>3987396.0499999993</v>
      </c>
      <c r="S1124" s="44">
        <f t="shared" si="856"/>
        <v>2593061.3199999998</v>
      </c>
      <c r="T1124" s="44">
        <f t="shared" si="856"/>
        <v>4566259.45</v>
      </c>
      <c r="U1124" s="44">
        <f t="shared" si="856"/>
        <v>3714441.1099999994</v>
      </c>
      <c r="V1124" s="44">
        <f t="shared" si="856"/>
        <v>3448331.9500000007</v>
      </c>
      <c r="W1124" s="44">
        <f t="shared" si="856"/>
        <v>3264534.4099999997</v>
      </c>
      <c r="X1124" s="44">
        <f t="shared" si="856"/>
        <v>4011582.9299999997</v>
      </c>
      <c r="Y1124" s="44">
        <f t="shared" si="856"/>
        <v>2604886.9000000004</v>
      </c>
      <c r="Z1124" s="44">
        <f t="shared" si="856"/>
        <v>36223019.370000005</v>
      </c>
      <c r="AA1124" s="44">
        <f t="shared" si="856"/>
        <v>1451980.629999999</v>
      </c>
      <c r="AB1124" s="45">
        <f t="shared" si="852"/>
        <v>0.96146036814863978</v>
      </c>
      <c r="AC1124" s="47"/>
    </row>
    <row r="1125" spans="1:29" s="39" customFormat="1" ht="15" customHeight="1" x14ac:dyDescent="0.3">
      <c r="A1125" s="36"/>
      <c r="B1125" s="37"/>
      <c r="C1125" s="37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  <c r="R1125" s="37"/>
      <c r="S1125" s="37"/>
      <c r="T1125" s="37"/>
      <c r="U1125" s="37"/>
      <c r="V1125" s="37"/>
      <c r="W1125" s="37"/>
      <c r="X1125" s="37"/>
      <c r="Y1125" s="37"/>
      <c r="Z1125" s="37"/>
      <c r="AA1125" s="37"/>
      <c r="AB1125" s="37"/>
      <c r="AC1125" s="38"/>
    </row>
    <row r="1126" spans="1:29" s="39" customFormat="1" ht="15" customHeight="1" x14ac:dyDescent="0.35">
      <c r="A1126" s="40"/>
      <c r="B1126" s="37"/>
      <c r="C1126" s="37"/>
      <c r="D1126" s="37"/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  <c r="Q1126" s="37"/>
      <c r="R1126" s="37"/>
      <c r="S1126" s="37"/>
      <c r="T1126" s="37"/>
      <c r="U1126" s="37"/>
      <c r="V1126" s="37"/>
      <c r="W1126" s="37"/>
      <c r="X1126" s="37"/>
      <c r="Y1126" s="37"/>
      <c r="Z1126" s="37"/>
      <c r="AA1126" s="37"/>
      <c r="AB1126" s="37"/>
      <c r="AC1126" s="38"/>
    </row>
    <row r="1127" spans="1:29" s="39" customFormat="1" ht="15" customHeight="1" x14ac:dyDescent="0.35">
      <c r="A1127" s="40" t="s">
        <v>47</v>
      </c>
      <c r="B1127" s="37"/>
      <c r="C1127" s="37"/>
      <c r="D1127" s="37"/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  <c r="Q1127" s="37"/>
      <c r="R1127" s="37"/>
      <c r="S1127" s="37"/>
      <c r="T1127" s="37"/>
      <c r="U1127" s="37"/>
      <c r="V1127" s="37"/>
      <c r="W1127" s="37"/>
      <c r="X1127" s="37"/>
      <c r="Y1127" s="37"/>
      <c r="Z1127" s="37"/>
      <c r="AA1127" s="37"/>
      <c r="AB1127" s="37"/>
      <c r="AC1127" s="38"/>
    </row>
    <row r="1128" spans="1:29" s="39" customFormat="1" ht="18" customHeight="1" x14ac:dyDescent="0.3">
      <c r="A1128" s="41" t="s">
        <v>36</v>
      </c>
      <c r="B1128" s="37">
        <f>[1]consoCURRENT!E27297</f>
        <v>5466000</v>
      </c>
      <c r="C1128" s="37">
        <f>[1]consoCURRENT!F27297</f>
        <v>0</v>
      </c>
      <c r="D1128" s="37">
        <f>[1]consoCURRENT!G27297</f>
        <v>0</v>
      </c>
      <c r="E1128" s="37">
        <f>[1]consoCURRENT!H27297</f>
        <v>1206042.0899999999</v>
      </c>
      <c r="F1128" s="37">
        <f>[1]consoCURRENT!I27297</f>
        <v>1490400.76</v>
      </c>
      <c r="G1128" s="37">
        <f>[1]consoCURRENT!J27297</f>
        <v>1162525.25</v>
      </c>
      <c r="H1128" s="37">
        <f>[1]consoCURRENT!K27297</f>
        <v>1564381.6099999999</v>
      </c>
      <c r="I1128" s="37">
        <f>[1]consoCURRENT!L27297</f>
        <v>0</v>
      </c>
      <c r="J1128" s="37">
        <f>[1]consoCURRENT!M27297</f>
        <v>0</v>
      </c>
      <c r="K1128" s="37">
        <f>[1]consoCURRENT!N27297</f>
        <v>0</v>
      </c>
      <c r="L1128" s="37">
        <f>[1]consoCURRENT!O27297</f>
        <v>0</v>
      </c>
      <c r="M1128" s="37">
        <f>[1]consoCURRENT!P27297</f>
        <v>0</v>
      </c>
      <c r="N1128" s="37">
        <f>[1]consoCURRENT!Q27297</f>
        <v>327480</v>
      </c>
      <c r="O1128" s="37">
        <f>[1]consoCURRENT!R27297</f>
        <v>354682.6</v>
      </c>
      <c r="P1128" s="37">
        <f>[1]consoCURRENT!S27297</f>
        <v>523879.49</v>
      </c>
      <c r="Q1128" s="37">
        <f>[1]consoCURRENT!T27297</f>
        <v>393665.08</v>
      </c>
      <c r="R1128" s="37">
        <f>[1]consoCURRENT!U27297</f>
        <v>714512.94</v>
      </c>
      <c r="S1128" s="37">
        <f>[1]consoCURRENT!V27297</f>
        <v>382222.74</v>
      </c>
      <c r="T1128" s="37">
        <f>[1]consoCURRENT!W27297</f>
        <v>377157.43</v>
      </c>
      <c r="U1128" s="37">
        <f>[1]consoCURRENT!X27297</f>
        <v>387616.96</v>
      </c>
      <c r="V1128" s="37">
        <f>[1]consoCURRENT!Y27297</f>
        <v>397750.86</v>
      </c>
      <c r="W1128" s="37">
        <f>[1]consoCURRENT!Z27297</f>
        <v>385588.92</v>
      </c>
      <c r="X1128" s="37">
        <f>[1]consoCURRENT!AA27297</f>
        <v>725748.23</v>
      </c>
      <c r="Y1128" s="37">
        <f>[1]consoCURRENT!AB27297</f>
        <v>453044.45999999996</v>
      </c>
      <c r="Z1128" s="37">
        <f>SUM(M1128:Y1128)</f>
        <v>5423349.71</v>
      </c>
      <c r="AA1128" s="37">
        <f>B1128-Z1128</f>
        <v>42650.290000000037</v>
      </c>
      <c r="AB1128" s="42">
        <f>Z1128/B1128</f>
        <v>0.99219716611781927</v>
      </c>
      <c r="AC1128" s="38"/>
    </row>
    <row r="1129" spans="1:29" s="39" customFormat="1" ht="18" customHeight="1" x14ac:dyDescent="0.3">
      <c r="A1129" s="41" t="s">
        <v>37</v>
      </c>
      <c r="B1129" s="37">
        <f>[1]consoCURRENT!E27409</f>
        <v>33266000</v>
      </c>
      <c r="C1129" s="37">
        <f>[1]consoCURRENT!F27409</f>
        <v>0</v>
      </c>
      <c r="D1129" s="37">
        <f>[1]consoCURRENT!G27409</f>
        <v>0</v>
      </c>
      <c r="E1129" s="37">
        <f>[1]consoCURRENT!H27409</f>
        <v>14510</v>
      </c>
      <c r="F1129" s="37">
        <f>[1]consoCURRENT!I27409</f>
        <v>6784704.5</v>
      </c>
      <c r="G1129" s="37">
        <f>[1]consoCURRENT!J27409</f>
        <v>20168420.850000001</v>
      </c>
      <c r="H1129" s="37">
        <f>[1]consoCURRENT!K27409</f>
        <v>1783082.1499999997</v>
      </c>
      <c r="I1129" s="37">
        <f>[1]consoCURRENT!L27409</f>
        <v>0</v>
      </c>
      <c r="J1129" s="37">
        <f>[1]consoCURRENT!M27409</f>
        <v>0</v>
      </c>
      <c r="K1129" s="37">
        <f>[1]consoCURRENT!N27409</f>
        <v>0</v>
      </c>
      <c r="L1129" s="37">
        <f>[1]consoCURRENT!O27409</f>
        <v>0</v>
      </c>
      <c r="M1129" s="37">
        <f>[1]consoCURRENT!P27409</f>
        <v>0</v>
      </c>
      <c r="N1129" s="37">
        <f>[1]consoCURRENT!Q27409</f>
        <v>0</v>
      </c>
      <c r="O1129" s="37">
        <f>[1]consoCURRENT!R27409</f>
        <v>0</v>
      </c>
      <c r="P1129" s="37">
        <f>[1]consoCURRENT!S27409</f>
        <v>14510</v>
      </c>
      <c r="Q1129" s="37">
        <f>[1]consoCURRENT!T27409</f>
        <v>1578280</v>
      </c>
      <c r="R1129" s="37">
        <f>[1]consoCURRENT!U27409</f>
        <v>2687281.89</v>
      </c>
      <c r="S1129" s="37">
        <f>[1]consoCURRENT!V27409</f>
        <v>2519142.61</v>
      </c>
      <c r="T1129" s="37">
        <f>[1]consoCURRENT!W27409</f>
        <v>2683478.1500000004</v>
      </c>
      <c r="U1129" s="37">
        <f>[1]consoCURRENT!X27409</f>
        <v>17394069.77</v>
      </c>
      <c r="V1129" s="37">
        <f>[1]consoCURRENT!Y27409</f>
        <v>90872.93</v>
      </c>
      <c r="W1129" s="37">
        <f>[1]consoCURRENT!Z27409</f>
        <v>309801</v>
      </c>
      <c r="X1129" s="37">
        <f>[1]consoCURRENT!AA27409</f>
        <v>517283</v>
      </c>
      <c r="Y1129" s="37">
        <f>[1]consoCURRENT!AB27409</f>
        <v>955998.14999999967</v>
      </c>
      <c r="Z1129" s="37">
        <f t="shared" ref="Z1129:Z1131" si="857">SUM(M1129:Y1129)</f>
        <v>28750717.5</v>
      </c>
      <c r="AA1129" s="37">
        <f t="shared" ref="AA1129:AA1131" si="858">B1129-Z1129</f>
        <v>4515282.5</v>
      </c>
      <c r="AB1129" s="42">
        <f t="shared" ref="AB1129:AB1134" si="859">Z1129/B1129</f>
        <v>0.86426734503697467</v>
      </c>
      <c r="AC1129" s="38"/>
    </row>
    <row r="1130" spans="1:29" s="39" customFormat="1" ht="18" customHeight="1" x14ac:dyDescent="0.3">
      <c r="A1130" s="41" t="s">
        <v>38</v>
      </c>
      <c r="B1130" s="37">
        <f>[1]consoCURRENT!E27415</f>
        <v>0</v>
      </c>
      <c r="C1130" s="37">
        <f>[1]consoCURRENT!F27415</f>
        <v>0</v>
      </c>
      <c r="D1130" s="37">
        <f>[1]consoCURRENT!G27415</f>
        <v>0</v>
      </c>
      <c r="E1130" s="37">
        <f>[1]consoCURRENT!H27415</f>
        <v>0</v>
      </c>
      <c r="F1130" s="37">
        <f>[1]consoCURRENT!I27415</f>
        <v>0</v>
      </c>
      <c r="G1130" s="37">
        <f>[1]consoCURRENT!J27415</f>
        <v>0</v>
      </c>
      <c r="H1130" s="37">
        <f>[1]consoCURRENT!K27415</f>
        <v>0</v>
      </c>
      <c r="I1130" s="37">
        <f>[1]consoCURRENT!L27415</f>
        <v>0</v>
      </c>
      <c r="J1130" s="37">
        <f>[1]consoCURRENT!M27415</f>
        <v>0</v>
      </c>
      <c r="K1130" s="37">
        <f>[1]consoCURRENT!N27415</f>
        <v>0</v>
      </c>
      <c r="L1130" s="37">
        <f>[1]consoCURRENT!O27415</f>
        <v>0</v>
      </c>
      <c r="M1130" s="37">
        <f>[1]consoCURRENT!P27415</f>
        <v>0</v>
      </c>
      <c r="N1130" s="37">
        <f>[1]consoCURRENT!Q27415</f>
        <v>0</v>
      </c>
      <c r="O1130" s="37">
        <f>[1]consoCURRENT!R27415</f>
        <v>0</v>
      </c>
      <c r="P1130" s="37">
        <f>[1]consoCURRENT!S27415</f>
        <v>0</v>
      </c>
      <c r="Q1130" s="37">
        <f>[1]consoCURRENT!T27415</f>
        <v>0</v>
      </c>
      <c r="R1130" s="37">
        <f>[1]consoCURRENT!U27415</f>
        <v>0</v>
      </c>
      <c r="S1130" s="37">
        <f>[1]consoCURRENT!V27415</f>
        <v>0</v>
      </c>
      <c r="T1130" s="37">
        <f>[1]consoCURRENT!W27415</f>
        <v>0</v>
      </c>
      <c r="U1130" s="37">
        <f>[1]consoCURRENT!X27415</f>
        <v>0</v>
      </c>
      <c r="V1130" s="37">
        <f>[1]consoCURRENT!Y27415</f>
        <v>0</v>
      </c>
      <c r="W1130" s="37">
        <f>[1]consoCURRENT!Z27415</f>
        <v>0</v>
      </c>
      <c r="X1130" s="37">
        <f>[1]consoCURRENT!AA27415</f>
        <v>0</v>
      </c>
      <c r="Y1130" s="37">
        <f>[1]consoCURRENT!AB27415</f>
        <v>0</v>
      </c>
      <c r="Z1130" s="37">
        <f t="shared" si="857"/>
        <v>0</v>
      </c>
      <c r="AA1130" s="37">
        <f t="shared" si="858"/>
        <v>0</v>
      </c>
      <c r="AB1130" s="42"/>
      <c r="AC1130" s="38"/>
    </row>
    <row r="1131" spans="1:29" s="39" customFormat="1" ht="18" customHeight="1" x14ac:dyDescent="0.3">
      <c r="A1131" s="41" t="s">
        <v>39</v>
      </c>
      <c r="B1131" s="37">
        <f>[1]consoCURRENT!E27444</f>
        <v>0</v>
      </c>
      <c r="C1131" s="37">
        <f>[1]consoCURRENT!F27444</f>
        <v>0</v>
      </c>
      <c r="D1131" s="37">
        <f>[1]consoCURRENT!G27444</f>
        <v>0</v>
      </c>
      <c r="E1131" s="37">
        <f>[1]consoCURRENT!H27444</f>
        <v>0</v>
      </c>
      <c r="F1131" s="37">
        <f>[1]consoCURRENT!I27444</f>
        <v>0</v>
      </c>
      <c r="G1131" s="37">
        <f>[1]consoCURRENT!J27444</f>
        <v>0</v>
      </c>
      <c r="H1131" s="37">
        <f>[1]consoCURRENT!K27444</f>
        <v>0</v>
      </c>
      <c r="I1131" s="37">
        <f>[1]consoCURRENT!L27444</f>
        <v>0</v>
      </c>
      <c r="J1131" s="37">
        <f>[1]consoCURRENT!M27444</f>
        <v>0</v>
      </c>
      <c r="K1131" s="37">
        <f>[1]consoCURRENT!N27444</f>
        <v>0</v>
      </c>
      <c r="L1131" s="37">
        <f>[1]consoCURRENT!O27444</f>
        <v>0</v>
      </c>
      <c r="M1131" s="37">
        <f>[1]consoCURRENT!P27444</f>
        <v>0</v>
      </c>
      <c r="N1131" s="37">
        <f>[1]consoCURRENT!Q27444</f>
        <v>0</v>
      </c>
      <c r="O1131" s="37">
        <f>[1]consoCURRENT!R27444</f>
        <v>0</v>
      </c>
      <c r="P1131" s="37">
        <f>[1]consoCURRENT!S27444</f>
        <v>0</v>
      </c>
      <c r="Q1131" s="37">
        <f>[1]consoCURRENT!T27444</f>
        <v>0</v>
      </c>
      <c r="R1131" s="37">
        <f>[1]consoCURRENT!U27444</f>
        <v>0</v>
      </c>
      <c r="S1131" s="37">
        <f>[1]consoCURRENT!V27444</f>
        <v>0</v>
      </c>
      <c r="T1131" s="37">
        <f>[1]consoCURRENT!W27444</f>
        <v>0</v>
      </c>
      <c r="U1131" s="37">
        <f>[1]consoCURRENT!X27444</f>
        <v>0</v>
      </c>
      <c r="V1131" s="37">
        <f>[1]consoCURRENT!Y27444</f>
        <v>0</v>
      </c>
      <c r="W1131" s="37">
        <f>[1]consoCURRENT!Z27444</f>
        <v>0</v>
      </c>
      <c r="X1131" s="37">
        <f>[1]consoCURRENT!AA27444</f>
        <v>0</v>
      </c>
      <c r="Y1131" s="37">
        <f>[1]consoCURRENT!AB27444</f>
        <v>0</v>
      </c>
      <c r="Z1131" s="37">
        <f t="shared" si="857"/>
        <v>0</v>
      </c>
      <c r="AA1131" s="37">
        <f t="shared" si="858"/>
        <v>0</v>
      </c>
      <c r="AB1131" s="42"/>
      <c r="AC1131" s="38"/>
    </row>
    <row r="1132" spans="1:29" s="39" customFormat="1" ht="18" customHeight="1" x14ac:dyDescent="0.3">
      <c r="A1132" s="43" t="s">
        <v>40</v>
      </c>
      <c r="B1132" s="44">
        <f>SUM(B1128:B1131)</f>
        <v>38732000</v>
      </c>
      <c r="C1132" s="44">
        <f t="shared" ref="C1132:AA1132" si="860">SUM(C1128:C1131)</f>
        <v>0</v>
      </c>
      <c r="D1132" s="44">
        <f t="shared" si="860"/>
        <v>0</v>
      </c>
      <c r="E1132" s="44">
        <f t="shared" si="860"/>
        <v>1220552.0899999999</v>
      </c>
      <c r="F1132" s="44">
        <f t="shared" si="860"/>
        <v>8275105.2599999998</v>
      </c>
      <c r="G1132" s="44">
        <f t="shared" si="860"/>
        <v>21330946.100000001</v>
      </c>
      <c r="H1132" s="44">
        <f t="shared" si="860"/>
        <v>3347463.76</v>
      </c>
      <c r="I1132" s="44">
        <f t="shared" si="860"/>
        <v>0</v>
      </c>
      <c r="J1132" s="44">
        <f t="shared" si="860"/>
        <v>0</v>
      </c>
      <c r="K1132" s="44">
        <f t="shared" si="860"/>
        <v>0</v>
      </c>
      <c r="L1132" s="44">
        <f t="shared" si="860"/>
        <v>0</v>
      </c>
      <c r="M1132" s="44">
        <f t="shared" si="860"/>
        <v>0</v>
      </c>
      <c r="N1132" s="44">
        <f t="shared" si="860"/>
        <v>327480</v>
      </c>
      <c r="O1132" s="44">
        <f t="shared" si="860"/>
        <v>354682.6</v>
      </c>
      <c r="P1132" s="44">
        <f t="shared" si="860"/>
        <v>538389.49</v>
      </c>
      <c r="Q1132" s="44">
        <f t="shared" si="860"/>
        <v>1971945.08</v>
      </c>
      <c r="R1132" s="44">
        <f t="shared" si="860"/>
        <v>3401794.83</v>
      </c>
      <c r="S1132" s="44">
        <f t="shared" si="860"/>
        <v>2901365.3499999996</v>
      </c>
      <c r="T1132" s="44">
        <f t="shared" si="860"/>
        <v>3060635.5800000005</v>
      </c>
      <c r="U1132" s="44">
        <f t="shared" si="860"/>
        <v>17781686.73</v>
      </c>
      <c r="V1132" s="44">
        <f t="shared" si="860"/>
        <v>488623.79</v>
      </c>
      <c r="W1132" s="44">
        <f t="shared" si="860"/>
        <v>695389.91999999993</v>
      </c>
      <c r="X1132" s="44">
        <f t="shared" si="860"/>
        <v>1243031.23</v>
      </c>
      <c r="Y1132" s="44">
        <f t="shared" si="860"/>
        <v>1409042.6099999996</v>
      </c>
      <c r="Z1132" s="44">
        <f t="shared" si="860"/>
        <v>34174067.210000001</v>
      </c>
      <c r="AA1132" s="44">
        <f t="shared" si="860"/>
        <v>4557932.79</v>
      </c>
      <c r="AB1132" s="45">
        <f t="shared" si="859"/>
        <v>0.88232126432923685</v>
      </c>
      <c r="AC1132" s="38"/>
    </row>
    <row r="1133" spans="1:29" s="39" customFormat="1" ht="18" customHeight="1" x14ac:dyDescent="0.3">
      <c r="A1133" s="46" t="s">
        <v>41</v>
      </c>
      <c r="B1133" s="37">
        <f>[1]consoCURRENT!E27448</f>
        <v>0</v>
      </c>
      <c r="C1133" s="37">
        <f>[1]consoCURRENT!F27448</f>
        <v>0</v>
      </c>
      <c r="D1133" s="37">
        <f>[1]consoCURRENT!G27448</f>
        <v>0</v>
      </c>
      <c r="E1133" s="37">
        <f>[1]consoCURRENT!H27448</f>
        <v>0</v>
      </c>
      <c r="F1133" s="37">
        <f>[1]consoCURRENT!I27448</f>
        <v>0</v>
      </c>
      <c r="G1133" s="37">
        <f>[1]consoCURRENT!J27448</f>
        <v>0</v>
      </c>
      <c r="H1133" s="37">
        <f>[1]consoCURRENT!K27448</f>
        <v>0</v>
      </c>
      <c r="I1133" s="37">
        <f>[1]consoCURRENT!L27448</f>
        <v>0</v>
      </c>
      <c r="J1133" s="37">
        <f>[1]consoCURRENT!M27448</f>
        <v>0</v>
      </c>
      <c r="K1133" s="37">
        <f>[1]consoCURRENT!N27448</f>
        <v>0</v>
      </c>
      <c r="L1133" s="37">
        <f>[1]consoCURRENT!O27448</f>
        <v>0</v>
      </c>
      <c r="M1133" s="37">
        <f>[1]consoCURRENT!P27448</f>
        <v>0</v>
      </c>
      <c r="N1133" s="37">
        <f>[1]consoCURRENT!Q27448</f>
        <v>0</v>
      </c>
      <c r="O1133" s="37">
        <f>[1]consoCURRENT!R27448</f>
        <v>0</v>
      </c>
      <c r="P1133" s="37">
        <f>[1]consoCURRENT!S27448</f>
        <v>0</v>
      </c>
      <c r="Q1133" s="37">
        <f>[1]consoCURRENT!T27448</f>
        <v>0</v>
      </c>
      <c r="R1133" s="37">
        <f>[1]consoCURRENT!U27448</f>
        <v>0</v>
      </c>
      <c r="S1133" s="37">
        <f>[1]consoCURRENT!V27448</f>
        <v>0</v>
      </c>
      <c r="T1133" s="37">
        <f>[1]consoCURRENT!W27448</f>
        <v>0</v>
      </c>
      <c r="U1133" s="37">
        <f>[1]consoCURRENT!X27448</f>
        <v>0</v>
      </c>
      <c r="V1133" s="37">
        <f>[1]consoCURRENT!Y27448</f>
        <v>0</v>
      </c>
      <c r="W1133" s="37">
        <f>[1]consoCURRENT!Z27448</f>
        <v>0</v>
      </c>
      <c r="X1133" s="37">
        <f>[1]consoCURRENT!AA27448</f>
        <v>0</v>
      </c>
      <c r="Y1133" s="37">
        <f>[1]consoCURRENT!AB27448</f>
        <v>0</v>
      </c>
      <c r="Z1133" s="37">
        <f t="shared" ref="Z1133" si="861">SUM(M1133:Y1133)</f>
        <v>0</v>
      </c>
      <c r="AA1133" s="37">
        <f t="shared" ref="AA1133" si="862">B1133-Z1133</f>
        <v>0</v>
      </c>
      <c r="AB1133" s="42"/>
      <c r="AC1133" s="38"/>
    </row>
    <row r="1134" spans="1:29" s="39" customFormat="1" ht="18" customHeight="1" x14ac:dyDescent="0.3">
      <c r="A1134" s="43" t="s">
        <v>42</v>
      </c>
      <c r="B1134" s="44">
        <f>B1133+B1132</f>
        <v>38732000</v>
      </c>
      <c r="C1134" s="44">
        <f t="shared" ref="C1134:AA1134" si="863">C1133+C1132</f>
        <v>0</v>
      </c>
      <c r="D1134" s="44">
        <f t="shared" si="863"/>
        <v>0</v>
      </c>
      <c r="E1134" s="44">
        <f t="shared" si="863"/>
        <v>1220552.0899999999</v>
      </c>
      <c r="F1134" s="44">
        <f t="shared" si="863"/>
        <v>8275105.2599999998</v>
      </c>
      <c r="G1134" s="44">
        <f t="shared" si="863"/>
        <v>21330946.100000001</v>
      </c>
      <c r="H1134" s="44">
        <f t="shared" si="863"/>
        <v>3347463.76</v>
      </c>
      <c r="I1134" s="44">
        <f t="shared" si="863"/>
        <v>0</v>
      </c>
      <c r="J1134" s="44">
        <f t="shared" si="863"/>
        <v>0</v>
      </c>
      <c r="K1134" s="44">
        <f t="shared" si="863"/>
        <v>0</v>
      </c>
      <c r="L1134" s="44">
        <f t="shared" si="863"/>
        <v>0</v>
      </c>
      <c r="M1134" s="44">
        <f t="shared" si="863"/>
        <v>0</v>
      </c>
      <c r="N1134" s="44">
        <f t="shared" si="863"/>
        <v>327480</v>
      </c>
      <c r="O1134" s="44">
        <f t="shared" si="863"/>
        <v>354682.6</v>
      </c>
      <c r="P1134" s="44">
        <f t="shared" si="863"/>
        <v>538389.49</v>
      </c>
      <c r="Q1134" s="44">
        <f t="shared" si="863"/>
        <v>1971945.08</v>
      </c>
      <c r="R1134" s="44">
        <f t="shared" si="863"/>
        <v>3401794.83</v>
      </c>
      <c r="S1134" s="44">
        <f t="shared" si="863"/>
        <v>2901365.3499999996</v>
      </c>
      <c r="T1134" s="44">
        <f t="shared" si="863"/>
        <v>3060635.5800000005</v>
      </c>
      <c r="U1134" s="44">
        <f t="shared" si="863"/>
        <v>17781686.73</v>
      </c>
      <c r="V1134" s="44">
        <f t="shared" si="863"/>
        <v>488623.79</v>
      </c>
      <c r="W1134" s="44">
        <f t="shared" si="863"/>
        <v>695389.91999999993</v>
      </c>
      <c r="X1134" s="44">
        <f t="shared" si="863"/>
        <v>1243031.23</v>
      </c>
      <c r="Y1134" s="44">
        <f t="shared" si="863"/>
        <v>1409042.6099999996</v>
      </c>
      <c r="Z1134" s="44">
        <f t="shared" si="863"/>
        <v>34174067.210000001</v>
      </c>
      <c r="AA1134" s="44">
        <f t="shared" si="863"/>
        <v>4557932.79</v>
      </c>
      <c r="AB1134" s="45">
        <f t="shared" si="859"/>
        <v>0.88232126432923685</v>
      </c>
      <c r="AC1134" s="47"/>
    </row>
    <row r="1135" spans="1:29" s="39" customFormat="1" ht="15" customHeight="1" x14ac:dyDescent="0.3">
      <c r="A1135" s="36"/>
      <c r="B1135" s="37"/>
      <c r="C1135" s="37"/>
      <c r="D1135" s="37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  <c r="Q1135" s="37"/>
      <c r="R1135" s="37"/>
      <c r="S1135" s="37"/>
      <c r="T1135" s="37"/>
      <c r="U1135" s="37"/>
      <c r="V1135" s="37"/>
      <c r="W1135" s="37"/>
      <c r="X1135" s="37"/>
      <c r="Y1135" s="37"/>
      <c r="Z1135" s="37"/>
      <c r="AA1135" s="37"/>
      <c r="AB1135" s="37"/>
      <c r="AC1135" s="38"/>
    </row>
    <row r="1136" spans="1:29" s="39" customFormat="1" ht="15" customHeight="1" x14ac:dyDescent="0.3">
      <c r="A1136" s="36"/>
      <c r="B1136" s="37"/>
      <c r="C1136" s="37"/>
      <c r="D1136" s="37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  <c r="Q1136" s="37"/>
      <c r="R1136" s="37"/>
      <c r="S1136" s="37"/>
      <c r="T1136" s="37"/>
      <c r="U1136" s="37"/>
      <c r="V1136" s="37"/>
      <c r="W1136" s="37"/>
      <c r="X1136" s="37"/>
      <c r="Y1136" s="37"/>
      <c r="Z1136" s="37"/>
      <c r="AA1136" s="37"/>
      <c r="AB1136" s="37"/>
      <c r="AC1136" s="38"/>
    </row>
    <row r="1137" spans="1:29" s="39" customFormat="1" ht="15" customHeight="1" x14ac:dyDescent="0.35">
      <c r="A1137" s="40" t="s">
        <v>48</v>
      </c>
      <c r="B1137" s="37"/>
      <c r="C1137" s="37"/>
      <c r="D1137" s="37"/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  <c r="Q1137" s="37"/>
      <c r="R1137" s="37"/>
      <c r="S1137" s="37"/>
      <c r="T1137" s="37"/>
      <c r="U1137" s="37"/>
      <c r="V1137" s="37"/>
      <c r="W1137" s="37"/>
      <c r="X1137" s="37"/>
      <c r="Y1137" s="37"/>
      <c r="Z1137" s="37"/>
      <c r="AA1137" s="37"/>
      <c r="AB1137" s="37"/>
      <c r="AC1137" s="38"/>
    </row>
    <row r="1138" spans="1:29" s="39" customFormat="1" ht="18" customHeight="1" x14ac:dyDescent="0.3">
      <c r="A1138" s="41" t="s">
        <v>36</v>
      </c>
      <c r="B1138" s="37">
        <f>[1]consoCURRENT!E27508</f>
        <v>5466000</v>
      </c>
      <c r="C1138" s="37">
        <f>[1]consoCURRENT!F27508</f>
        <v>0</v>
      </c>
      <c r="D1138" s="37">
        <f>[1]consoCURRENT!G27508</f>
        <v>0</v>
      </c>
      <c r="E1138" s="37">
        <f>[1]consoCURRENT!H27508</f>
        <v>1117619.98</v>
      </c>
      <c r="F1138" s="37">
        <f>[1]consoCURRENT!I27508</f>
        <v>1452127.3499999999</v>
      </c>
      <c r="G1138" s="37">
        <f>[1]consoCURRENT!J27508</f>
        <v>1162850.8800000001</v>
      </c>
      <c r="H1138" s="37">
        <f>[1]consoCURRENT!K27508</f>
        <v>1709606.68</v>
      </c>
      <c r="I1138" s="37">
        <f>[1]consoCURRENT!L27508</f>
        <v>0</v>
      </c>
      <c r="J1138" s="37">
        <f>[1]consoCURRENT!M27508</f>
        <v>0</v>
      </c>
      <c r="K1138" s="37">
        <f>[1]consoCURRENT!N27508</f>
        <v>0</v>
      </c>
      <c r="L1138" s="37">
        <f>[1]consoCURRENT!O27508</f>
        <v>0</v>
      </c>
      <c r="M1138" s="37">
        <f>[1]consoCURRENT!P27508</f>
        <v>0</v>
      </c>
      <c r="N1138" s="37">
        <f>[1]consoCURRENT!Q27508</f>
        <v>354206.66</v>
      </c>
      <c r="O1138" s="37">
        <f>[1]consoCURRENT!R27508</f>
        <v>354206.66</v>
      </c>
      <c r="P1138" s="37">
        <f>[1]consoCURRENT!S27508</f>
        <v>409206.66</v>
      </c>
      <c r="Q1138" s="37">
        <f>[1]consoCURRENT!T27508</f>
        <v>354206.66</v>
      </c>
      <c r="R1138" s="37">
        <f>[1]consoCURRENT!U27508</f>
        <v>710303.73</v>
      </c>
      <c r="S1138" s="37">
        <f>[1]consoCURRENT!V27508</f>
        <v>387616.96</v>
      </c>
      <c r="T1138" s="37">
        <f>[1]consoCURRENT!W27508</f>
        <v>387616.96</v>
      </c>
      <c r="U1138" s="37">
        <f>[1]consoCURRENT!X27508</f>
        <v>387616.96</v>
      </c>
      <c r="V1138" s="37">
        <f>[1]consoCURRENT!Y27508</f>
        <v>387616.96</v>
      </c>
      <c r="W1138" s="37">
        <f>[1]consoCURRENT!Z27508</f>
        <v>387616.96</v>
      </c>
      <c r="X1138" s="37">
        <f>[1]consoCURRENT!AA27508</f>
        <v>771649.96</v>
      </c>
      <c r="Y1138" s="37">
        <f>[1]consoCURRENT!AB27508</f>
        <v>550339.76</v>
      </c>
      <c r="Z1138" s="37">
        <f>SUM(M1138:Y1138)</f>
        <v>5442204.8899999997</v>
      </c>
      <c r="AA1138" s="37">
        <f>B1138-Z1138</f>
        <v>23795.110000000335</v>
      </c>
      <c r="AB1138" s="42">
        <f>Z1138/B1138</f>
        <v>0.99564670508598607</v>
      </c>
      <c r="AC1138" s="38"/>
    </row>
    <row r="1139" spans="1:29" s="39" customFormat="1" ht="18" customHeight="1" x14ac:dyDescent="0.3">
      <c r="A1139" s="41" t="s">
        <v>37</v>
      </c>
      <c r="B1139" s="37">
        <f>[1]consoCURRENT!E27620</f>
        <v>48320000</v>
      </c>
      <c r="C1139" s="37">
        <f>[1]consoCURRENT!F27620</f>
        <v>0</v>
      </c>
      <c r="D1139" s="37">
        <f>[1]consoCURRENT!G27620</f>
        <v>0</v>
      </c>
      <c r="E1139" s="37">
        <f>[1]consoCURRENT!H27620</f>
        <v>6276786.3999999994</v>
      </c>
      <c r="F1139" s="37">
        <f>[1]consoCURRENT!I27620</f>
        <v>12097063.209999999</v>
      </c>
      <c r="G1139" s="37">
        <f>[1]consoCURRENT!J27620</f>
        <v>18240559.010000002</v>
      </c>
      <c r="H1139" s="37">
        <f>[1]consoCURRENT!K27620</f>
        <v>9736090.25</v>
      </c>
      <c r="I1139" s="37">
        <f>[1]consoCURRENT!L27620</f>
        <v>0</v>
      </c>
      <c r="J1139" s="37">
        <f>[1]consoCURRENT!M27620</f>
        <v>0</v>
      </c>
      <c r="K1139" s="37">
        <f>[1]consoCURRENT!N27620</f>
        <v>0</v>
      </c>
      <c r="L1139" s="37">
        <f>[1]consoCURRENT!O27620</f>
        <v>0</v>
      </c>
      <c r="M1139" s="37">
        <f>[1]consoCURRENT!P27620</f>
        <v>0</v>
      </c>
      <c r="N1139" s="37">
        <f>[1]consoCURRENT!Q27620</f>
        <v>1827697.72</v>
      </c>
      <c r="O1139" s="37">
        <f>[1]consoCURRENT!R27620</f>
        <v>4105315.38</v>
      </c>
      <c r="P1139" s="37">
        <f>[1]consoCURRENT!S27620</f>
        <v>343773.3</v>
      </c>
      <c r="Q1139" s="37">
        <f>[1]consoCURRENT!T27620</f>
        <v>2463679.25</v>
      </c>
      <c r="R1139" s="37">
        <f>[1]consoCURRENT!U27620</f>
        <v>4784837.6300000008</v>
      </c>
      <c r="S1139" s="37">
        <f>[1]consoCURRENT!V27620</f>
        <v>4848546.3299999982</v>
      </c>
      <c r="T1139" s="37">
        <f>[1]consoCURRENT!W27620</f>
        <v>5558745.5099999998</v>
      </c>
      <c r="U1139" s="37">
        <f>[1]consoCURRENT!X27620</f>
        <v>6279369.8899999987</v>
      </c>
      <c r="V1139" s="37">
        <f>[1]consoCURRENT!Y27620</f>
        <v>6402443.6100000022</v>
      </c>
      <c r="W1139" s="37">
        <f>[1]consoCURRENT!Z27620</f>
        <v>4457174.1099999994</v>
      </c>
      <c r="X1139" s="37">
        <f>[1]consoCURRENT!AA27620</f>
        <v>1387113.46</v>
      </c>
      <c r="Y1139" s="37">
        <f>[1]consoCURRENT!AB27620</f>
        <v>3891802.68</v>
      </c>
      <c r="Z1139" s="37">
        <f t="shared" ref="Z1139:Z1141" si="864">SUM(M1139:Y1139)</f>
        <v>46350498.869999997</v>
      </c>
      <c r="AA1139" s="37">
        <f t="shared" ref="AA1139:AA1141" si="865">B1139-Z1139</f>
        <v>1969501.1300000027</v>
      </c>
      <c r="AB1139" s="42">
        <f t="shared" ref="AB1139:AB1144" si="866">Z1139/B1139</f>
        <v>0.95924045674668867</v>
      </c>
      <c r="AC1139" s="38"/>
    </row>
    <row r="1140" spans="1:29" s="39" customFormat="1" ht="18" customHeight="1" x14ac:dyDescent="0.3">
      <c r="A1140" s="41" t="s">
        <v>38</v>
      </c>
      <c r="B1140" s="37">
        <f>[1]consoCURRENT!E27626</f>
        <v>0</v>
      </c>
      <c r="C1140" s="37">
        <f>[1]consoCURRENT!F27626</f>
        <v>0</v>
      </c>
      <c r="D1140" s="37">
        <f>[1]consoCURRENT!G27626</f>
        <v>0</v>
      </c>
      <c r="E1140" s="37">
        <f>[1]consoCURRENT!H27626</f>
        <v>0</v>
      </c>
      <c r="F1140" s="37">
        <f>[1]consoCURRENT!I27626</f>
        <v>0</v>
      </c>
      <c r="G1140" s="37">
        <f>[1]consoCURRENT!J27626</f>
        <v>0</v>
      </c>
      <c r="H1140" s="37">
        <f>[1]consoCURRENT!K27626</f>
        <v>0</v>
      </c>
      <c r="I1140" s="37">
        <f>[1]consoCURRENT!L27626</f>
        <v>0</v>
      </c>
      <c r="J1140" s="37">
        <f>[1]consoCURRENT!M27626</f>
        <v>0</v>
      </c>
      <c r="K1140" s="37">
        <f>[1]consoCURRENT!N27626</f>
        <v>0</v>
      </c>
      <c r="L1140" s="37">
        <f>[1]consoCURRENT!O27626</f>
        <v>0</v>
      </c>
      <c r="M1140" s="37">
        <f>[1]consoCURRENT!P27626</f>
        <v>0</v>
      </c>
      <c r="N1140" s="37">
        <f>[1]consoCURRENT!Q27626</f>
        <v>0</v>
      </c>
      <c r="O1140" s="37">
        <f>[1]consoCURRENT!R27626</f>
        <v>0</v>
      </c>
      <c r="P1140" s="37">
        <f>[1]consoCURRENT!S27626</f>
        <v>0</v>
      </c>
      <c r="Q1140" s="37">
        <f>[1]consoCURRENT!T27626</f>
        <v>0</v>
      </c>
      <c r="R1140" s="37">
        <f>[1]consoCURRENT!U27626</f>
        <v>0</v>
      </c>
      <c r="S1140" s="37">
        <f>[1]consoCURRENT!V27626</f>
        <v>0</v>
      </c>
      <c r="T1140" s="37">
        <f>[1]consoCURRENT!W27626</f>
        <v>0</v>
      </c>
      <c r="U1140" s="37">
        <f>[1]consoCURRENT!X27626</f>
        <v>0</v>
      </c>
      <c r="V1140" s="37">
        <f>[1]consoCURRENT!Y27626</f>
        <v>0</v>
      </c>
      <c r="W1140" s="37">
        <f>[1]consoCURRENT!Z27626</f>
        <v>0</v>
      </c>
      <c r="X1140" s="37">
        <f>[1]consoCURRENT!AA27626</f>
        <v>0</v>
      </c>
      <c r="Y1140" s="37">
        <f>[1]consoCURRENT!AB27626</f>
        <v>0</v>
      </c>
      <c r="Z1140" s="37">
        <f t="shared" si="864"/>
        <v>0</v>
      </c>
      <c r="AA1140" s="37">
        <f t="shared" si="865"/>
        <v>0</v>
      </c>
      <c r="AB1140" s="42"/>
      <c r="AC1140" s="38"/>
    </row>
    <row r="1141" spans="1:29" s="39" customFormat="1" ht="18" customHeight="1" x14ac:dyDescent="0.3">
      <c r="A1141" s="41" t="s">
        <v>39</v>
      </c>
      <c r="B1141" s="37">
        <f>[1]consoCURRENT!E27655</f>
        <v>0</v>
      </c>
      <c r="C1141" s="37">
        <f>[1]consoCURRENT!F27655</f>
        <v>0</v>
      </c>
      <c r="D1141" s="37">
        <f>[1]consoCURRENT!G27655</f>
        <v>0</v>
      </c>
      <c r="E1141" s="37">
        <f>[1]consoCURRENT!H27655</f>
        <v>0</v>
      </c>
      <c r="F1141" s="37">
        <f>[1]consoCURRENT!I27655</f>
        <v>0</v>
      </c>
      <c r="G1141" s="37">
        <f>[1]consoCURRENT!J27655</f>
        <v>0</v>
      </c>
      <c r="H1141" s="37">
        <f>[1]consoCURRENT!K27655</f>
        <v>0</v>
      </c>
      <c r="I1141" s="37">
        <f>[1]consoCURRENT!L27655</f>
        <v>0</v>
      </c>
      <c r="J1141" s="37">
        <f>[1]consoCURRENT!M27655</f>
        <v>0</v>
      </c>
      <c r="K1141" s="37">
        <f>[1]consoCURRENT!N27655</f>
        <v>0</v>
      </c>
      <c r="L1141" s="37">
        <f>[1]consoCURRENT!O27655</f>
        <v>0</v>
      </c>
      <c r="M1141" s="37">
        <f>[1]consoCURRENT!P27655</f>
        <v>0</v>
      </c>
      <c r="N1141" s="37">
        <f>[1]consoCURRENT!Q27655</f>
        <v>0</v>
      </c>
      <c r="O1141" s="37">
        <f>[1]consoCURRENT!R27655</f>
        <v>0</v>
      </c>
      <c r="P1141" s="37">
        <f>[1]consoCURRENT!S27655</f>
        <v>0</v>
      </c>
      <c r="Q1141" s="37">
        <f>[1]consoCURRENT!T27655</f>
        <v>0</v>
      </c>
      <c r="R1141" s="37">
        <f>[1]consoCURRENT!U27655</f>
        <v>0</v>
      </c>
      <c r="S1141" s="37">
        <f>[1]consoCURRENT!V27655</f>
        <v>0</v>
      </c>
      <c r="T1141" s="37">
        <f>[1]consoCURRENT!W27655</f>
        <v>0</v>
      </c>
      <c r="U1141" s="37">
        <f>[1]consoCURRENT!X27655</f>
        <v>0</v>
      </c>
      <c r="V1141" s="37">
        <f>[1]consoCURRENT!Y27655</f>
        <v>0</v>
      </c>
      <c r="W1141" s="37">
        <f>[1]consoCURRENT!Z27655</f>
        <v>0</v>
      </c>
      <c r="X1141" s="37">
        <f>[1]consoCURRENT!AA27655</f>
        <v>0</v>
      </c>
      <c r="Y1141" s="37">
        <f>[1]consoCURRENT!AB27655</f>
        <v>0</v>
      </c>
      <c r="Z1141" s="37">
        <f t="shared" si="864"/>
        <v>0</v>
      </c>
      <c r="AA1141" s="37">
        <f t="shared" si="865"/>
        <v>0</v>
      </c>
      <c r="AB1141" s="42"/>
      <c r="AC1141" s="38"/>
    </row>
    <row r="1142" spans="1:29" s="39" customFormat="1" ht="18" customHeight="1" x14ac:dyDescent="0.3">
      <c r="A1142" s="43" t="s">
        <v>40</v>
      </c>
      <c r="B1142" s="44">
        <f>SUM(B1138:B1141)</f>
        <v>53786000</v>
      </c>
      <c r="C1142" s="44">
        <f t="shared" ref="C1142:AA1142" si="867">SUM(C1138:C1141)</f>
        <v>0</v>
      </c>
      <c r="D1142" s="44">
        <f t="shared" si="867"/>
        <v>0</v>
      </c>
      <c r="E1142" s="44">
        <f t="shared" si="867"/>
        <v>7394406.379999999</v>
      </c>
      <c r="F1142" s="44">
        <f t="shared" si="867"/>
        <v>13549190.559999999</v>
      </c>
      <c r="G1142" s="44">
        <f t="shared" si="867"/>
        <v>19403409.890000001</v>
      </c>
      <c r="H1142" s="44">
        <f t="shared" si="867"/>
        <v>11445696.93</v>
      </c>
      <c r="I1142" s="44">
        <f t="shared" si="867"/>
        <v>0</v>
      </c>
      <c r="J1142" s="44">
        <f t="shared" si="867"/>
        <v>0</v>
      </c>
      <c r="K1142" s="44">
        <f t="shared" si="867"/>
        <v>0</v>
      </c>
      <c r="L1142" s="44">
        <f t="shared" si="867"/>
        <v>0</v>
      </c>
      <c r="M1142" s="44">
        <f t="shared" si="867"/>
        <v>0</v>
      </c>
      <c r="N1142" s="44">
        <f t="shared" si="867"/>
        <v>2181904.38</v>
      </c>
      <c r="O1142" s="44">
        <f t="shared" si="867"/>
        <v>4459522.04</v>
      </c>
      <c r="P1142" s="44">
        <f t="shared" si="867"/>
        <v>752979.96</v>
      </c>
      <c r="Q1142" s="44">
        <f t="shared" si="867"/>
        <v>2817885.91</v>
      </c>
      <c r="R1142" s="44">
        <f t="shared" si="867"/>
        <v>5495141.3600000013</v>
      </c>
      <c r="S1142" s="44">
        <f t="shared" si="867"/>
        <v>5236163.2899999982</v>
      </c>
      <c r="T1142" s="44">
        <f t="shared" si="867"/>
        <v>5946362.4699999997</v>
      </c>
      <c r="U1142" s="44">
        <f t="shared" si="867"/>
        <v>6666986.8499999987</v>
      </c>
      <c r="V1142" s="44">
        <f t="shared" si="867"/>
        <v>6790060.5700000022</v>
      </c>
      <c r="W1142" s="44">
        <f t="shared" si="867"/>
        <v>4844791.0699999994</v>
      </c>
      <c r="X1142" s="44">
        <f t="shared" si="867"/>
        <v>2158763.42</v>
      </c>
      <c r="Y1142" s="44">
        <f t="shared" si="867"/>
        <v>4442142.4400000004</v>
      </c>
      <c r="Z1142" s="44">
        <f t="shared" si="867"/>
        <v>51792703.759999998</v>
      </c>
      <c r="AA1142" s="44">
        <f t="shared" si="867"/>
        <v>1993296.240000003</v>
      </c>
      <c r="AB1142" s="45">
        <f t="shared" si="866"/>
        <v>0.96294024021120739</v>
      </c>
      <c r="AC1142" s="38"/>
    </row>
    <row r="1143" spans="1:29" s="39" customFormat="1" ht="18" customHeight="1" x14ac:dyDescent="0.3">
      <c r="A1143" s="46" t="s">
        <v>41</v>
      </c>
      <c r="B1143" s="37">
        <f>[1]consoCURRENT!E27659</f>
        <v>0</v>
      </c>
      <c r="C1143" s="37">
        <f>[1]consoCURRENT!F27659</f>
        <v>0</v>
      </c>
      <c r="D1143" s="37">
        <f>[1]consoCURRENT!G27659</f>
        <v>0</v>
      </c>
      <c r="E1143" s="37">
        <f>[1]consoCURRENT!H27659</f>
        <v>0</v>
      </c>
      <c r="F1143" s="37">
        <f>[1]consoCURRENT!I27659</f>
        <v>0</v>
      </c>
      <c r="G1143" s="37">
        <f>[1]consoCURRENT!J27659</f>
        <v>0</v>
      </c>
      <c r="H1143" s="37">
        <f>[1]consoCURRENT!K27659</f>
        <v>0</v>
      </c>
      <c r="I1143" s="37">
        <f>[1]consoCURRENT!L27659</f>
        <v>0</v>
      </c>
      <c r="J1143" s="37">
        <f>[1]consoCURRENT!M27659</f>
        <v>0</v>
      </c>
      <c r="K1143" s="37">
        <f>[1]consoCURRENT!N27659</f>
        <v>0</v>
      </c>
      <c r="L1143" s="37">
        <f>[1]consoCURRENT!O27659</f>
        <v>0</v>
      </c>
      <c r="M1143" s="37">
        <f>[1]consoCURRENT!P27659</f>
        <v>0</v>
      </c>
      <c r="N1143" s="37">
        <f>[1]consoCURRENT!Q27659</f>
        <v>0</v>
      </c>
      <c r="O1143" s="37">
        <f>[1]consoCURRENT!R27659</f>
        <v>0</v>
      </c>
      <c r="P1143" s="37">
        <f>[1]consoCURRENT!S27659</f>
        <v>0</v>
      </c>
      <c r="Q1143" s="37">
        <f>[1]consoCURRENT!T27659</f>
        <v>0</v>
      </c>
      <c r="R1143" s="37">
        <f>[1]consoCURRENT!U27659</f>
        <v>0</v>
      </c>
      <c r="S1143" s="37">
        <f>[1]consoCURRENT!V27659</f>
        <v>0</v>
      </c>
      <c r="T1143" s="37">
        <f>[1]consoCURRENT!W27659</f>
        <v>0</v>
      </c>
      <c r="U1143" s="37">
        <f>[1]consoCURRENT!X27659</f>
        <v>0</v>
      </c>
      <c r="V1143" s="37">
        <f>[1]consoCURRENT!Y27659</f>
        <v>0</v>
      </c>
      <c r="W1143" s="37">
        <f>[1]consoCURRENT!Z27659</f>
        <v>0</v>
      </c>
      <c r="X1143" s="37">
        <f>[1]consoCURRENT!AA27659</f>
        <v>0</v>
      </c>
      <c r="Y1143" s="37">
        <f>[1]consoCURRENT!AB27659</f>
        <v>0</v>
      </c>
      <c r="Z1143" s="37">
        <f t="shared" ref="Z1143" si="868">SUM(M1143:Y1143)</f>
        <v>0</v>
      </c>
      <c r="AA1143" s="37">
        <f t="shared" ref="AA1143" si="869">B1143-Z1143</f>
        <v>0</v>
      </c>
      <c r="AB1143" s="42"/>
      <c r="AC1143" s="38"/>
    </row>
    <row r="1144" spans="1:29" s="39" customFormat="1" ht="18" customHeight="1" x14ac:dyDescent="0.3">
      <c r="A1144" s="43" t="s">
        <v>42</v>
      </c>
      <c r="B1144" s="44">
        <f>B1143+B1142</f>
        <v>53786000</v>
      </c>
      <c r="C1144" s="44">
        <f t="shared" ref="C1144:AA1144" si="870">C1143+C1142</f>
        <v>0</v>
      </c>
      <c r="D1144" s="44">
        <f t="shared" si="870"/>
        <v>0</v>
      </c>
      <c r="E1144" s="44">
        <f t="shared" si="870"/>
        <v>7394406.379999999</v>
      </c>
      <c r="F1144" s="44">
        <f t="shared" si="870"/>
        <v>13549190.559999999</v>
      </c>
      <c r="G1144" s="44">
        <f t="shared" si="870"/>
        <v>19403409.890000001</v>
      </c>
      <c r="H1144" s="44">
        <f t="shared" si="870"/>
        <v>11445696.93</v>
      </c>
      <c r="I1144" s="44">
        <f t="shared" si="870"/>
        <v>0</v>
      </c>
      <c r="J1144" s="44">
        <f t="shared" si="870"/>
        <v>0</v>
      </c>
      <c r="K1144" s="44">
        <f t="shared" si="870"/>
        <v>0</v>
      </c>
      <c r="L1144" s="44">
        <f t="shared" si="870"/>
        <v>0</v>
      </c>
      <c r="M1144" s="44">
        <f t="shared" si="870"/>
        <v>0</v>
      </c>
      <c r="N1144" s="44">
        <f t="shared" si="870"/>
        <v>2181904.38</v>
      </c>
      <c r="O1144" s="44">
        <f t="shared" si="870"/>
        <v>4459522.04</v>
      </c>
      <c r="P1144" s="44">
        <f t="shared" si="870"/>
        <v>752979.96</v>
      </c>
      <c r="Q1144" s="44">
        <f t="shared" si="870"/>
        <v>2817885.91</v>
      </c>
      <c r="R1144" s="44">
        <f t="shared" si="870"/>
        <v>5495141.3600000013</v>
      </c>
      <c r="S1144" s="44">
        <f t="shared" si="870"/>
        <v>5236163.2899999982</v>
      </c>
      <c r="T1144" s="44">
        <f t="shared" si="870"/>
        <v>5946362.4699999997</v>
      </c>
      <c r="U1144" s="44">
        <f t="shared" si="870"/>
        <v>6666986.8499999987</v>
      </c>
      <c r="V1144" s="44">
        <f t="shared" si="870"/>
        <v>6790060.5700000022</v>
      </c>
      <c r="W1144" s="44">
        <f t="shared" si="870"/>
        <v>4844791.0699999994</v>
      </c>
      <c r="X1144" s="44">
        <f t="shared" si="870"/>
        <v>2158763.42</v>
      </c>
      <c r="Y1144" s="44">
        <f t="shared" si="870"/>
        <v>4442142.4400000004</v>
      </c>
      <c r="Z1144" s="44">
        <f t="shared" si="870"/>
        <v>51792703.759999998</v>
      </c>
      <c r="AA1144" s="44">
        <f t="shared" si="870"/>
        <v>1993296.240000003</v>
      </c>
      <c r="AB1144" s="45">
        <f t="shared" si="866"/>
        <v>0.96294024021120739</v>
      </c>
      <c r="AC1144" s="47"/>
    </row>
    <row r="1145" spans="1:29" s="39" customFormat="1" ht="15" customHeight="1" x14ac:dyDescent="0.3">
      <c r="A1145" s="36"/>
      <c r="B1145" s="37"/>
      <c r="C1145" s="37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  <c r="Q1145" s="37"/>
      <c r="R1145" s="37"/>
      <c r="S1145" s="37"/>
      <c r="T1145" s="37"/>
      <c r="U1145" s="37"/>
      <c r="V1145" s="37"/>
      <c r="W1145" s="37"/>
      <c r="X1145" s="37"/>
      <c r="Y1145" s="37"/>
      <c r="Z1145" s="37"/>
      <c r="AA1145" s="37"/>
      <c r="AB1145" s="37"/>
      <c r="AC1145" s="38"/>
    </row>
    <row r="1146" spans="1:29" s="39" customFormat="1" ht="15" customHeight="1" x14ac:dyDescent="0.3">
      <c r="A1146" s="36"/>
      <c r="B1146" s="37"/>
      <c r="C1146" s="37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  <c r="R1146" s="37"/>
      <c r="S1146" s="37"/>
      <c r="T1146" s="37"/>
      <c r="U1146" s="37"/>
      <c r="V1146" s="37"/>
      <c r="W1146" s="37"/>
      <c r="X1146" s="37"/>
      <c r="Y1146" s="37"/>
      <c r="Z1146" s="37"/>
      <c r="AA1146" s="37"/>
      <c r="AB1146" s="37"/>
      <c r="AC1146" s="38"/>
    </row>
    <row r="1147" spans="1:29" s="39" customFormat="1" ht="15" customHeight="1" x14ac:dyDescent="0.35">
      <c r="A1147" s="40" t="s">
        <v>49</v>
      </c>
      <c r="B1147" s="37"/>
      <c r="C1147" s="37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  <c r="R1147" s="37"/>
      <c r="S1147" s="37"/>
      <c r="T1147" s="37"/>
      <c r="U1147" s="37"/>
      <c r="V1147" s="37"/>
      <c r="W1147" s="37"/>
      <c r="X1147" s="37"/>
      <c r="Y1147" s="37"/>
      <c r="Z1147" s="37"/>
      <c r="AA1147" s="37"/>
      <c r="AB1147" s="37"/>
      <c r="AC1147" s="38"/>
    </row>
    <row r="1148" spans="1:29" s="39" customFormat="1" ht="18" customHeight="1" x14ac:dyDescent="0.3">
      <c r="A1148" s="41" t="s">
        <v>36</v>
      </c>
      <c r="B1148" s="37">
        <f>[1]consoCURRENT!E27719</f>
        <v>5937000</v>
      </c>
      <c r="C1148" s="37">
        <f>[1]consoCURRENT!F27719</f>
        <v>0</v>
      </c>
      <c r="D1148" s="37">
        <f>[1]consoCURRENT!G27719</f>
        <v>0</v>
      </c>
      <c r="E1148" s="37">
        <f>[1]consoCURRENT!H27719</f>
        <v>1337111.21</v>
      </c>
      <c r="F1148" s="37">
        <f>[1]consoCURRENT!I27719</f>
        <v>1609679.78</v>
      </c>
      <c r="G1148" s="37">
        <f>[1]consoCURRENT!J27719</f>
        <v>1179824.78</v>
      </c>
      <c r="H1148" s="37">
        <f>[1]consoCURRENT!K27719</f>
        <v>1640296.43</v>
      </c>
      <c r="I1148" s="37">
        <f>[1]consoCURRENT!L27719</f>
        <v>0</v>
      </c>
      <c r="J1148" s="37">
        <f>[1]consoCURRENT!M27719</f>
        <v>0</v>
      </c>
      <c r="K1148" s="37">
        <f>[1]consoCURRENT!N27719</f>
        <v>0</v>
      </c>
      <c r="L1148" s="37">
        <f>[1]consoCURRENT!O27719</f>
        <v>0</v>
      </c>
      <c r="M1148" s="37">
        <f>[1]consoCURRENT!P27719</f>
        <v>0</v>
      </c>
      <c r="N1148" s="37">
        <f>[1]consoCURRENT!Q27719</f>
        <v>420754.25</v>
      </c>
      <c r="O1148" s="37">
        <f>[1]consoCURRENT!R27719</f>
        <v>421027.26</v>
      </c>
      <c r="P1148" s="37">
        <f>[1]consoCURRENT!S27719</f>
        <v>495329.7</v>
      </c>
      <c r="Q1148" s="37">
        <f>[1]consoCURRENT!T27719</f>
        <v>421027.26</v>
      </c>
      <c r="R1148" s="37">
        <f>[1]consoCURRENT!U27719</f>
        <v>767625.26</v>
      </c>
      <c r="S1148" s="37">
        <f>[1]consoCURRENT!V27719</f>
        <v>421027.26</v>
      </c>
      <c r="T1148" s="37">
        <f>[1]consoCURRENT!W27719</f>
        <v>404590.86</v>
      </c>
      <c r="U1148" s="37">
        <f>[1]consoCURRENT!X27719</f>
        <v>387616.96</v>
      </c>
      <c r="V1148" s="37">
        <f>[1]consoCURRENT!Y27719</f>
        <v>387616.96</v>
      </c>
      <c r="W1148" s="37">
        <f>[1]consoCURRENT!Z27719</f>
        <v>387616.96</v>
      </c>
      <c r="X1148" s="37">
        <f>[1]consoCURRENT!AA27719</f>
        <v>789445.46</v>
      </c>
      <c r="Y1148" s="37">
        <f>[1]consoCURRENT!AB27719</f>
        <v>463234.01</v>
      </c>
      <c r="Z1148" s="37">
        <f>SUM(M1148:Y1148)</f>
        <v>5766912.2000000002</v>
      </c>
      <c r="AA1148" s="37">
        <f>B1148-Z1148</f>
        <v>170087.79999999981</v>
      </c>
      <c r="AB1148" s="42">
        <f>Z1148/B1148</f>
        <v>0.97135122115546579</v>
      </c>
      <c r="AC1148" s="38"/>
    </row>
    <row r="1149" spans="1:29" s="39" customFormat="1" ht="18" customHeight="1" x14ac:dyDescent="0.3">
      <c r="A1149" s="41" t="s">
        <v>37</v>
      </c>
      <c r="B1149" s="37">
        <f>[1]consoCURRENT!E27831</f>
        <v>54293000</v>
      </c>
      <c r="C1149" s="37">
        <f>[1]consoCURRENT!F27831</f>
        <v>0</v>
      </c>
      <c r="D1149" s="37">
        <f>[1]consoCURRENT!G27831</f>
        <v>0</v>
      </c>
      <c r="E1149" s="37">
        <f>[1]consoCURRENT!H27831</f>
        <v>4631055.03</v>
      </c>
      <c r="F1149" s="37">
        <f>[1]consoCURRENT!I27831</f>
        <v>14532823.890000002</v>
      </c>
      <c r="G1149" s="37">
        <f>[1]consoCURRENT!J27831</f>
        <v>15525046.470000003</v>
      </c>
      <c r="H1149" s="37">
        <f>[1]consoCURRENT!K27831</f>
        <v>13511122.199999999</v>
      </c>
      <c r="I1149" s="37">
        <f>[1]consoCURRENT!L27831</f>
        <v>0</v>
      </c>
      <c r="J1149" s="37">
        <f>[1]consoCURRENT!M27831</f>
        <v>0</v>
      </c>
      <c r="K1149" s="37">
        <f>[1]consoCURRENT!N27831</f>
        <v>0</v>
      </c>
      <c r="L1149" s="37">
        <f>[1]consoCURRENT!O27831</f>
        <v>0</v>
      </c>
      <c r="M1149" s="37">
        <f>[1]consoCURRENT!P27831</f>
        <v>0</v>
      </c>
      <c r="N1149" s="37">
        <f>[1]consoCURRENT!Q27831</f>
        <v>4252264.72</v>
      </c>
      <c r="O1149" s="37">
        <f>[1]consoCURRENT!R27831</f>
        <v>199807.62</v>
      </c>
      <c r="P1149" s="37">
        <f>[1]consoCURRENT!S27831</f>
        <v>178982.69</v>
      </c>
      <c r="Q1149" s="37">
        <f>[1]consoCURRENT!T27831</f>
        <v>4779180.55</v>
      </c>
      <c r="R1149" s="37">
        <f>[1]consoCURRENT!U27831</f>
        <v>4509438.21</v>
      </c>
      <c r="S1149" s="37">
        <f>[1]consoCURRENT!V27831</f>
        <v>5244205.13</v>
      </c>
      <c r="T1149" s="37">
        <f>[1]consoCURRENT!W27831</f>
        <v>3885654.1599999997</v>
      </c>
      <c r="U1149" s="37">
        <f>[1]consoCURRENT!X27831</f>
        <v>5583242.4800000004</v>
      </c>
      <c r="V1149" s="37">
        <f>[1]consoCURRENT!Y27831</f>
        <v>6056149.8300000001</v>
      </c>
      <c r="W1149" s="37">
        <f>[1]consoCURRENT!Z27831</f>
        <v>5447887.4500000002</v>
      </c>
      <c r="X1149" s="37">
        <f>[1]consoCURRENT!AA27831</f>
        <v>5808752.2799999993</v>
      </c>
      <c r="Y1149" s="37">
        <f>[1]consoCURRENT!AB27831</f>
        <v>2254482.4699999997</v>
      </c>
      <c r="Z1149" s="37">
        <f t="shared" ref="Z1149:Z1151" si="871">SUM(M1149:Y1149)</f>
        <v>48200047.590000004</v>
      </c>
      <c r="AA1149" s="37">
        <f t="shared" ref="AA1149:AA1151" si="872">B1149-Z1149</f>
        <v>6092952.4099999964</v>
      </c>
      <c r="AB1149" s="42">
        <f t="shared" ref="AB1149:AB1154" si="873">Z1149/B1149</f>
        <v>0.88777646455344161</v>
      </c>
      <c r="AC1149" s="38"/>
    </row>
    <row r="1150" spans="1:29" s="39" customFormat="1" ht="18" customHeight="1" x14ac:dyDescent="0.3">
      <c r="A1150" s="41" t="s">
        <v>38</v>
      </c>
      <c r="B1150" s="37">
        <f>[1]consoCURRENT!E27837</f>
        <v>0</v>
      </c>
      <c r="C1150" s="37">
        <f>[1]consoCURRENT!F27837</f>
        <v>0</v>
      </c>
      <c r="D1150" s="37">
        <f>[1]consoCURRENT!G27837</f>
        <v>0</v>
      </c>
      <c r="E1150" s="37">
        <f>[1]consoCURRENT!H27837</f>
        <v>0</v>
      </c>
      <c r="F1150" s="37">
        <f>[1]consoCURRENT!I27837</f>
        <v>0</v>
      </c>
      <c r="G1150" s="37">
        <f>[1]consoCURRENT!J27837</f>
        <v>0</v>
      </c>
      <c r="H1150" s="37">
        <f>[1]consoCURRENT!K27837</f>
        <v>0</v>
      </c>
      <c r="I1150" s="37">
        <f>[1]consoCURRENT!L27837</f>
        <v>0</v>
      </c>
      <c r="J1150" s="37">
        <f>[1]consoCURRENT!M27837</f>
        <v>0</v>
      </c>
      <c r="K1150" s="37">
        <f>[1]consoCURRENT!N27837</f>
        <v>0</v>
      </c>
      <c r="L1150" s="37">
        <f>[1]consoCURRENT!O27837</f>
        <v>0</v>
      </c>
      <c r="M1150" s="37">
        <f>[1]consoCURRENT!P27837</f>
        <v>0</v>
      </c>
      <c r="N1150" s="37">
        <f>[1]consoCURRENT!Q27837</f>
        <v>0</v>
      </c>
      <c r="O1150" s="37">
        <f>[1]consoCURRENT!R27837</f>
        <v>0</v>
      </c>
      <c r="P1150" s="37">
        <f>[1]consoCURRENT!S27837</f>
        <v>0</v>
      </c>
      <c r="Q1150" s="37">
        <f>[1]consoCURRENT!T27837</f>
        <v>0</v>
      </c>
      <c r="R1150" s="37">
        <f>[1]consoCURRENT!U27837</f>
        <v>0</v>
      </c>
      <c r="S1150" s="37">
        <f>[1]consoCURRENT!V27837</f>
        <v>0</v>
      </c>
      <c r="T1150" s="37">
        <f>[1]consoCURRENT!W27837</f>
        <v>0</v>
      </c>
      <c r="U1150" s="37">
        <f>[1]consoCURRENT!X27837</f>
        <v>0</v>
      </c>
      <c r="V1150" s="37">
        <f>[1]consoCURRENT!Y27837</f>
        <v>0</v>
      </c>
      <c r="W1150" s="37">
        <f>[1]consoCURRENT!Z27837</f>
        <v>0</v>
      </c>
      <c r="X1150" s="37">
        <f>[1]consoCURRENT!AA27837</f>
        <v>0</v>
      </c>
      <c r="Y1150" s="37">
        <f>[1]consoCURRENT!AB27837</f>
        <v>0</v>
      </c>
      <c r="Z1150" s="37">
        <f t="shared" si="871"/>
        <v>0</v>
      </c>
      <c r="AA1150" s="37">
        <f t="shared" si="872"/>
        <v>0</v>
      </c>
      <c r="AB1150" s="42"/>
      <c r="AC1150" s="38"/>
    </row>
    <row r="1151" spans="1:29" s="39" customFormat="1" ht="18" customHeight="1" x14ac:dyDescent="0.3">
      <c r="A1151" s="41" t="s">
        <v>39</v>
      </c>
      <c r="B1151" s="37">
        <f>[1]consoCURRENT!E27866</f>
        <v>0</v>
      </c>
      <c r="C1151" s="37">
        <f>[1]consoCURRENT!F27866</f>
        <v>0</v>
      </c>
      <c r="D1151" s="37">
        <f>[1]consoCURRENT!G27866</f>
        <v>0</v>
      </c>
      <c r="E1151" s="37">
        <f>[1]consoCURRENT!H27866</f>
        <v>0</v>
      </c>
      <c r="F1151" s="37">
        <f>[1]consoCURRENT!I27866</f>
        <v>0</v>
      </c>
      <c r="G1151" s="37">
        <f>[1]consoCURRENT!J27866</f>
        <v>0</v>
      </c>
      <c r="H1151" s="37">
        <f>[1]consoCURRENT!K27866</f>
        <v>0</v>
      </c>
      <c r="I1151" s="37">
        <f>[1]consoCURRENT!L27866</f>
        <v>0</v>
      </c>
      <c r="J1151" s="37">
        <f>[1]consoCURRENT!M27866</f>
        <v>0</v>
      </c>
      <c r="K1151" s="37">
        <f>[1]consoCURRENT!N27866</f>
        <v>0</v>
      </c>
      <c r="L1151" s="37">
        <f>[1]consoCURRENT!O27866</f>
        <v>0</v>
      </c>
      <c r="M1151" s="37">
        <f>[1]consoCURRENT!P27866</f>
        <v>0</v>
      </c>
      <c r="N1151" s="37">
        <f>[1]consoCURRENT!Q27866</f>
        <v>0</v>
      </c>
      <c r="O1151" s="37">
        <f>[1]consoCURRENT!R27866</f>
        <v>0</v>
      </c>
      <c r="P1151" s="37">
        <f>[1]consoCURRENT!S27866</f>
        <v>0</v>
      </c>
      <c r="Q1151" s="37">
        <f>[1]consoCURRENT!T27866</f>
        <v>0</v>
      </c>
      <c r="R1151" s="37">
        <f>[1]consoCURRENT!U27866</f>
        <v>0</v>
      </c>
      <c r="S1151" s="37">
        <f>[1]consoCURRENT!V27866</f>
        <v>0</v>
      </c>
      <c r="T1151" s="37">
        <f>[1]consoCURRENT!W27866</f>
        <v>0</v>
      </c>
      <c r="U1151" s="37">
        <f>[1]consoCURRENT!X27866</f>
        <v>0</v>
      </c>
      <c r="V1151" s="37">
        <f>[1]consoCURRENT!Y27866</f>
        <v>0</v>
      </c>
      <c r="W1151" s="37">
        <f>[1]consoCURRENT!Z27866</f>
        <v>0</v>
      </c>
      <c r="X1151" s="37">
        <f>[1]consoCURRENT!AA27866</f>
        <v>0</v>
      </c>
      <c r="Y1151" s="37">
        <f>[1]consoCURRENT!AB27866</f>
        <v>0</v>
      </c>
      <c r="Z1151" s="37">
        <f t="shared" si="871"/>
        <v>0</v>
      </c>
      <c r="AA1151" s="37">
        <f t="shared" si="872"/>
        <v>0</v>
      </c>
      <c r="AB1151" s="42"/>
      <c r="AC1151" s="38"/>
    </row>
    <row r="1152" spans="1:29" s="39" customFormat="1" ht="18" customHeight="1" x14ac:dyDescent="0.3">
      <c r="A1152" s="43" t="s">
        <v>40</v>
      </c>
      <c r="B1152" s="44">
        <f>SUM(B1148:B1151)</f>
        <v>60230000</v>
      </c>
      <c r="C1152" s="44">
        <f t="shared" ref="C1152:AA1152" si="874">SUM(C1148:C1151)</f>
        <v>0</v>
      </c>
      <c r="D1152" s="44">
        <f t="shared" si="874"/>
        <v>0</v>
      </c>
      <c r="E1152" s="44">
        <f t="shared" si="874"/>
        <v>5968166.2400000002</v>
      </c>
      <c r="F1152" s="44">
        <f t="shared" si="874"/>
        <v>16142503.670000002</v>
      </c>
      <c r="G1152" s="44">
        <f t="shared" si="874"/>
        <v>16704871.250000002</v>
      </c>
      <c r="H1152" s="44">
        <f t="shared" si="874"/>
        <v>15151418.629999999</v>
      </c>
      <c r="I1152" s="44">
        <f t="shared" si="874"/>
        <v>0</v>
      </c>
      <c r="J1152" s="44">
        <f t="shared" si="874"/>
        <v>0</v>
      </c>
      <c r="K1152" s="44">
        <f t="shared" si="874"/>
        <v>0</v>
      </c>
      <c r="L1152" s="44">
        <f t="shared" si="874"/>
        <v>0</v>
      </c>
      <c r="M1152" s="44">
        <f t="shared" si="874"/>
        <v>0</v>
      </c>
      <c r="N1152" s="44">
        <f t="shared" si="874"/>
        <v>4673018.97</v>
      </c>
      <c r="O1152" s="44">
        <f t="shared" si="874"/>
        <v>620834.88</v>
      </c>
      <c r="P1152" s="44">
        <f t="shared" si="874"/>
        <v>674312.39</v>
      </c>
      <c r="Q1152" s="44">
        <f t="shared" si="874"/>
        <v>5200207.8099999996</v>
      </c>
      <c r="R1152" s="44">
        <f t="shared" si="874"/>
        <v>5277063.47</v>
      </c>
      <c r="S1152" s="44">
        <f t="shared" si="874"/>
        <v>5665232.3899999997</v>
      </c>
      <c r="T1152" s="44">
        <f t="shared" si="874"/>
        <v>4290245.0199999996</v>
      </c>
      <c r="U1152" s="44">
        <f t="shared" si="874"/>
        <v>5970859.4400000004</v>
      </c>
      <c r="V1152" s="44">
        <f t="shared" si="874"/>
        <v>6443766.79</v>
      </c>
      <c r="W1152" s="44">
        <f t="shared" si="874"/>
        <v>5835504.4100000001</v>
      </c>
      <c r="X1152" s="44">
        <f t="shared" si="874"/>
        <v>6598197.7399999993</v>
      </c>
      <c r="Y1152" s="44">
        <f t="shared" si="874"/>
        <v>2717716.4799999995</v>
      </c>
      <c r="Z1152" s="44">
        <f t="shared" si="874"/>
        <v>53966959.790000007</v>
      </c>
      <c r="AA1152" s="44">
        <f t="shared" si="874"/>
        <v>6263040.2099999962</v>
      </c>
      <c r="AB1152" s="45">
        <f t="shared" si="873"/>
        <v>0.89601460717250547</v>
      </c>
      <c r="AC1152" s="38"/>
    </row>
    <row r="1153" spans="1:29" s="39" customFormat="1" ht="18" customHeight="1" x14ac:dyDescent="0.3">
      <c r="A1153" s="46" t="s">
        <v>41</v>
      </c>
      <c r="B1153" s="37">
        <f>[1]consoCURRENT!E27870</f>
        <v>0</v>
      </c>
      <c r="C1153" s="37">
        <f>[1]consoCURRENT!F27870</f>
        <v>0</v>
      </c>
      <c r="D1153" s="37">
        <f>[1]consoCURRENT!G27870</f>
        <v>0</v>
      </c>
      <c r="E1153" s="37">
        <f>[1]consoCURRENT!H27870</f>
        <v>0</v>
      </c>
      <c r="F1153" s="37">
        <f>[1]consoCURRENT!I27870</f>
        <v>0</v>
      </c>
      <c r="G1153" s="37">
        <f>[1]consoCURRENT!J27870</f>
        <v>0</v>
      </c>
      <c r="H1153" s="37">
        <f>[1]consoCURRENT!K27870</f>
        <v>0</v>
      </c>
      <c r="I1153" s="37">
        <f>[1]consoCURRENT!L27870</f>
        <v>0</v>
      </c>
      <c r="J1153" s="37">
        <f>[1]consoCURRENT!M27870</f>
        <v>0</v>
      </c>
      <c r="K1153" s="37">
        <f>[1]consoCURRENT!N27870</f>
        <v>0</v>
      </c>
      <c r="L1153" s="37">
        <f>[1]consoCURRENT!O27870</f>
        <v>0</v>
      </c>
      <c r="M1153" s="37">
        <f>[1]consoCURRENT!P27870</f>
        <v>0</v>
      </c>
      <c r="N1153" s="37">
        <f>[1]consoCURRENT!Q27870</f>
        <v>0</v>
      </c>
      <c r="O1153" s="37">
        <f>[1]consoCURRENT!R27870</f>
        <v>0</v>
      </c>
      <c r="P1153" s="37">
        <f>[1]consoCURRENT!S27870</f>
        <v>0</v>
      </c>
      <c r="Q1153" s="37">
        <f>[1]consoCURRENT!T27870</f>
        <v>0</v>
      </c>
      <c r="R1153" s="37">
        <f>[1]consoCURRENT!U27870</f>
        <v>0</v>
      </c>
      <c r="S1153" s="37">
        <f>[1]consoCURRENT!V27870</f>
        <v>0</v>
      </c>
      <c r="T1153" s="37">
        <f>[1]consoCURRENT!W27870</f>
        <v>0</v>
      </c>
      <c r="U1153" s="37">
        <f>[1]consoCURRENT!X27870</f>
        <v>0</v>
      </c>
      <c r="V1153" s="37">
        <f>[1]consoCURRENT!Y27870</f>
        <v>0</v>
      </c>
      <c r="W1153" s="37">
        <f>[1]consoCURRENT!Z27870</f>
        <v>0</v>
      </c>
      <c r="X1153" s="37">
        <f>[1]consoCURRENT!AA27870</f>
        <v>0</v>
      </c>
      <c r="Y1153" s="37">
        <f>[1]consoCURRENT!AB27870</f>
        <v>0</v>
      </c>
      <c r="Z1153" s="37">
        <f t="shared" ref="Z1153" si="875">SUM(M1153:Y1153)</f>
        <v>0</v>
      </c>
      <c r="AA1153" s="37">
        <f t="shared" ref="AA1153" si="876">B1153-Z1153</f>
        <v>0</v>
      </c>
      <c r="AB1153" s="42"/>
      <c r="AC1153" s="38"/>
    </row>
    <row r="1154" spans="1:29" s="39" customFormat="1" ht="18" customHeight="1" x14ac:dyDescent="0.3">
      <c r="A1154" s="43" t="s">
        <v>42</v>
      </c>
      <c r="B1154" s="44">
        <f>B1153+B1152</f>
        <v>60230000</v>
      </c>
      <c r="C1154" s="44">
        <f t="shared" ref="C1154:AA1154" si="877">C1153+C1152</f>
        <v>0</v>
      </c>
      <c r="D1154" s="44">
        <f t="shared" si="877"/>
        <v>0</v>
      </c>
      <c r="E1154" s="44">
        <f t="shared" si="877"/>
        <v>5968166.2400000002</v>
      </c>
      <c r="F1154" s="44">
        <f t="shared" si="877"/>
        <v>16142503.670000002</v>
      </c>
      <c r="G1154" s="44">
        <f t="shared" si="877"/>
        <v>16704871.250000002</v>
      </c>
      <c r="H1154" s="44">
        <f t="shared" si="877"/>
        <v>15151418.629999999</v>
      </c>
      <c r="I1154" s="44">
        <f t="shared" si="877"/>
        <v>0</v>
      </c>
      <c r="J1154" s="44">
        <f t="shared" si="877"/>
        <v>0</v>
      </c>
      <c r="K1154" s="44">
        <f t="shared" si="877"/>
        <v>0</v>
      </c>
      <c r="L1154" s="44">
        <f t="shared" si="877"/>
        <v>0</v>
      </c>
      <c r="M1154" s="44">
        <f t="shared" si="877"/>
        <v>0</v>
      </c>
      <c r="N1154" s="44">
        <f t="shared" si="877"/>
        <v>4673018.97</v>
      </c>
      <c r="O1154" s="44">
        <f t="shared" si="877"/>
        <v>620834.88</v>
      </c>
      <c r="P1154" s="44">
        <f t="shared" si="877"/>
        <v>674312.39</v>
      </c>
      <c r="Q1154" s="44">
        <f t="shared" si="877"/>
        <v>5200207.8099999996</v>
      </c>
      <c r="R1154" s="44">
        <f t="shared" si="877"/>
        <v>5277063.47</v>
      </c>
      <c r="S1154" s="44">
        <f t="shared" si="877"/>
        <v>5665232.3899999997</v>
      </c>
      <c r="T1154" s="44">
        <f t="shared" si="877"/>
        <v>4290245.0199999996</v>
      </c>
      <c r="U1154" s="44">
        <f t="shared" si="877"/>
        <v>5970859.4400000004</v>
      </c>
      <c r="V1154" s="44">
        <f t="shared" si="877"/>
        <v>6443766.79</v>
      </c>
      <c r="W1154" s="44">
        <f t="shared" si="877"/>
        <v>5835504.4100000001</v>
      </c>
      <c r="X1154" s="44">
        <f t="shared" si="877"/>
        <v>6598197.7399999993</v>
      </c>
      <c r="Y1154" s="44">
        <f t="shared" si="877"/>
        <v>2717716.4799999995</v>
      </c>
      <c r="Z1154" s="44">
        <f t="shared" si="877"/>
        <v>53966959.790000007</v>
      </c>
      <c r="AA1154" s="44">
        <f t="shared" si="877"/>
        <v>6263040.2099999962</v>
      </c>
      <c r="AB1154" s="45">
        <f t="shared" si="873"/>
        <v>0.89601460717250547</v>
      </c>
      <c r="AC1154" s="47"/>
    </row>
    <row r="1155" spans="1:29" s="39" customFormat="1" ht="15" customHeight="1" x14ac:dyDescent="0.3">
      <c r="A1155" s="36"/>
      <c r="B1155" s="37"/>
      <c r="C1155" s="37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  <c r="Q1155" s="37"/>
      <c r="R1155" s="37"/>
      <c r="S1155" s="37"/>
      <c r="T1155" s="37"/>
      <c r="U1155" s="37"/>
      <c r="V1155" s="37"/>
      <c r="W1155" s="37"/>
      <c r="X1155" s="37"/>
      <c r="Y1155" s="37"/>
      <c r="Z1155" s="37"/>
      <c r="AA1155" s="37"/>
      <c r="AB1155" s="37"/>
      <c r="AC1155" s="38"/>
    </row>
    <row r="1156" spans="1:29" s="39" customFormat="1" ht="15" customHeight="1" x14ac:dyDescent="0.3">
      <c r="A1156" s="36"/>
      <c r="B1156" s="37"/>
      <c r="C1156" s="37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  <c r="Q1156" s="37"/>
      <c r="R1156" s="37"/>
      <c r="S1156" s="37"/>
      <c r="T1156" s="37"/>
      <c r="U1156" s="37"/>
      <c r="V1156" s="37"/>
      <c r="W1156" s="37"/>
      <c r="X1156" s="37"/>
      <c r="Y1156" s="37"/>
      <c r="Z1156" s="37"/>
      <c r="AA1156" s="37"/>
      <c r="AB1156" s="37"/>
      <c r="AC1156" s="38"/>
    </row>
    <row r="1157" spans="1:29" s="39" customFormat="1" ht="15" customHeight="1" x14ac:dyDescent="0.35">
      <c r="A1157" s="40" t="s">
        <v>50</v>
      </c>
      <c r="B1157" s="37"/>
      <c r="C1157" s="37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  <c r="R1157" s="37"/>
      <c r="S1157" s="37"/>
      <c r="T1157" s="37"/>
      <c r="U1157" s="37"/>
      <c r="V1157" s="37"/>
      <c r="W1157" s="37"/>
      <c r="X1157" s="37"/>
      <c r="Y1157" s="37"/>
      <c r="Z1157" s="37"/>
      <c r="AA1157" s="37"/>
      <c r="AB1157" s="37"/>
      <c r="AC1157" s="38"/>
    </row>
    <row r="1158" spans="1:29" s="39" customFormat="1" ht="18" customHeight="1" x14ac:dyDescent="0.3">
      <c r="A1158" s="41" t="s">
        <v>36</v>
      </c>
      <c r="B1158" s="37">
        <f>[1]consoCURRENT!E27930</f>
        <v>14424000</v>
      </c>
      <c r="C1158" s="37">
        <f>[1]consoCURRENT!F27930</f>
        <v>0</v>
      </c>
      <c r="D1158" s="37">
        <f>[1]consoCURRENT!G27930</f>
        <v>0</v>
      </c>
      <c r="E1158" s="37">
        <f>[1]consoCURRENT!H27930</f>
        <v>3080835.01</v>
      </c>
      <c r="F1158" s="37">
        <f>[1]consoCURRENT!I27930</f>
        <v>3783860.68</v>
      </c>
      <c r="G1158" s="37">
        <f>[1]consoCURRENT!J27930</f>
        <v>2892323.89</v>
      </c>
      <c r="H1158" s="37">
        <f>[1]consoCURRENT!K27930</f>
        <v>4328791.97</v>
      </c>
      <c r="I1158" s="37">
        <f>[1]consoCURRENT!L27930</f>
        <v>0</v>
      </c>
      <c r="J1158" s="37">
        <f>[1]consoCURRENT!M27930</f>
        <v>0</v>
      </c>
      <c r="K1158" s="37">
        <f>[1]consoCURRENT!N27930</f>
        <v>0</v>
      </c>
      <c r="L1158" s="37">
        <f>[1]consoCURRENT!O27930</f>
        <v>0</v>
      </c>
      <c r="M1158" s="37">
        <f>[1]consoCURRENT!P27930</f>
        <v>0</v>
      </c>
      <c r="N1158" s="37">
        <f>[1]consoCURRENT!Q27930</f>
        <v>970774.94</v>
      </c>
      <c r="O1158" s="37">
        <f>[1]consoCURRENT!R27930</f>
        <v>993250.27</v>
      </c>
      <c r="P1158" s="37">
        <f>[1]consoCURRENT!S27930</f>
        <v>1116809.8</v>
      </c>
      <c r="Q1158" s="37">
        <f>[1]consoCURRENT!T27930</f>
        <v>888866.17</v>
      </c>
      <c r="R1158" s="37">
        <f>[1]consoCURRENT!U27930</f>
        <v>1888310.76</v>
      </c>
      <c r="S1158" s="37">
        <f>[1]consoCURRENT!V27930</f>
        <v>1006683.75</v>
      </c>
      <c r="T1158" s="37">
        <f>[1]consoCURRENT!W27930</f>
        <v>969409.61</v>
      </c>
      <c r="U1158" s="37">
        <f>[1]consoCURRENT!X27930</f>
        <v>1001826.72</v>
      </c>
      <c r="V1158" s="37">
        <f>[1]consoCURRENT!Y27930</f>
        <v>921087.56</v>
      </c>
      <c r="W1158" s="37">
        <f>[1]consoCURRENT!Z27930</f>
        <v>1024580.72</v>
      </c>
      <c r="X1158" s="37">
        <f>[1]consoCURRENT!AA27930</f>
        <v>1934538.11</v>
      </c>
      <c r="Y1158" s="37">
        <f>[1]consoCURRENT!AB27930</f>
        <v>1369673.14</v>
      </c>
      <c r="Z1158" s="37">
        <f>SUM(M1158:Y1158)</f>
        <v>14085811.550000001</v>
      </c>
      <c r="AA1158" s="37">
        <f>B1158-Z1158</f>
        <v>338188.44999999925</v>
      </c>
      <c r="AB1158" s="42">
        <f>Z1158/B1158</f>
        <v>0.97655376802551308</v>
      </c>
      <c r="AC1158" s="38"/>
    </row>
    <row r="1159" spans="1:29" s="39" customFormat="1" ht="18" customHeight="1" x14ac:dyDescent="0.3">
      <c r="A1159" s="41" t="s">
        <v>37</v>
      </c>
      <c r="B1159" s="37">
        <f>[1]consoCURRENT!E28042</f>
        <v>21139000</v>
      </c>
      <c r="C1159" s="37">
        <f>[1]consoCURRENT!F28042</f>
        <v>0</v>
      </c>
      <c r="D1159" s="37">
        <f>[1]consoCURRENT!G28042</f>
        <v>0</v>
      </c>
      <c r="E1159" s="37">
        <f>[1]consoCURRENT!H28042</f>
        <v>5624201.5100000007</v>
      </c>
      <c r="F1159" s="37">
        <f>[1]consoCURRENT!I28042</f>
        <v>6515769.29</v>
      </c>
      <c r="G1159" s="37">
        <f>[1]consoCURRENT!J28042</f>
        <v>7725672.2200000007</v>
      </c>
      <c r="H1159" s="37">
        <f>[1]consoCURRENT!K28042</f>
        <v>950882.27000000014</v>
      </c>
      <c r="I1159" s="37">
        <f>[1]consoCURRENT!L28042</f>
        <v>0</v>
      </c>
      <c r="J1159" s="37">
        <f>[1]consoCURRENT!M28042</f>
        <v>0</v>
      </c>
      <c r="K1159" s="37">
        <f>[1]consoCURRENT!N28042</f>
        <v>0</v>
      </c>
      <c r="L1159" s="37">
        <f>[1]consoCURRENT!O28042</f>
        <v>0</v>
      </c>
      <c r="M1159" s="37">
        <f>[1]consoCURRENT!P28042</f>
        <v>0</v>
      </c>
      <c r="N1159" s="37">
        <f>[1]consoCURRENT!Q28042</f>
        <v>794622.55</v>
      </c>
      <c r="O1159" s="37">
        <f>[1]consoCURRENT!R28042</f>
        <v>2379322.2000000002</v>
      </c>
      <c r="P1159" s="37">
        <f>[1]consoCURRENT!S28042</f>
        <v>2450256.7600000002</v>
      </c>
      <c r="Q1159" s="37">
        <f>[1]consoCURRENT!T28042</f>
        <v>1631650.07</v>
      </c>
      <c r="R1159" s="37">
        <f>[1]consoCURRENT!U28042</f>
        <v>1879622.4500000002</v>
      </c>
      <c r="S1159" s="37">
        <f>[1]consoCURRENT!V28042</f>
        <v>3004496.77</v>
      </c>
      <c r="T1159" s="37">
        <f>[1]consoCURRENT!W28042</f>
        <v>2715379.8</v>
      </c>
      <c r="U1159" s="37">
        <f>[1]consoCURRENT!X28042</f>
        <v>3069930.04</v>
      </c>
      <c r="V1159" s="37">
        <f>[1]consoCURRENT!Y28042</f>
        <v>1940362.3800000001</v>
      </c>
      <c r="W1159" s="37">
        <f>[1]consoCURRENT!Z28042</f>
        <v>268934.92</v>
      </c>
      <c r="X1159" s="37">
        <f>[1]consoCURRENT!AA28042</f>
        <v>521695.44</v>
      </c>
      <c r="Y1159" s="37">
        <f>[1]consoCURRENT!AB28042</f>
        <v>160251.91</v>
      </c>
      <c r="Z1159" s="37">
        <f t="shared" ref="Z1159:Z1161" si="878">SUM(M1159:Y1159)</f>
        <v>20816525.290000003</v>
      </c>
      <c r="AA1159" s="37">
        <f t="shared" ref="AA1159:AA1161" si="879">B1159-Z1159</f>
        <v>322474.70999999717</v>
      </c>
      <c r="AB1159" s="42">
        <f t="shared" ref="AB1159:AB1164" si="880">Z1159/B1159</f>
        <v>0.98474503476985675</v>
      </c>
      <c r="AC1159" s="38"/>
    </row>
    <row r="1160" spans="1:29" s="39" customFormat="1" ht="18" customHeight="1" x14ac:dyDescent="0.3">
      <c r="A1160" s="41" t="s">
        <v>38</v>
      </c>
      <c r="B1160" s="37">
        <f>[1]consoCURRENT!E28048</f>
        <v>0</v>
      </c>
      <c r="C1160" s="37">
        <f>[1]consoCURRENT!F28048</f>
        <v>0</v>
      </c>
      <c r="D1160" s="37">
        <f>[1]consoCURRENT!G28048</f>
        <v>0</v>
      </c>
      <c r="E1160" s="37">
        <f>[1]consoCURRENT!H28048</f>
        <v>0</v>
      </c>
      <c r="F1160" s="37">
        <f>[1]consoCURRENT!I28048</f>
        <v>0</v>
      </c>
      <c r="G1160" s="37">
        <f>[1]consoCURRENT!J28048</f>
        <v>0</v>
      </c>
      <c r="H1160" s="37">
        <f>[1]consoCURRENT!K28048</f>
        <v>0</v>
      </c>
      <c r="I1160" s="37">
        <f>[1]consoCURRENT!L28048</f>
        <v>0</v>
      </c>
      <c r="J1160" s="37">
        <f>[1]consoCURRENT!M28048</f>
        <v>0</v>
      </c>
      <c r="K1160" s="37">
        <f>[1]consoCURRENT!N28048</f>
        <v>0</v>
      </c>
      <c r="L1160" s="37">
        <f>[1]consoCURRENT!O28048</f>
        <v>0</v>
      </c>
      <c r="M1160" s="37">
        <f>[1]consoCURRENT!P28048</f>
        <v>0</v>
      </c>
      <c r="N1160" s="37">
        <f>[1]consoCURRENT!Q28048</f>
        <v>0</v>
      </c>
      <c r="O1160" s="37">
        <f>[1]consoCURRENT!R28048</f>
        <v>0</v>
      </c>
      <c r="P1160" s="37">
        <f>[1]consoCURRENT!S28048</f>
        <v>0</v>
      </c>
      <c r="Q1160" s="37">
        <f>[1]consoCURRENT!T28048</f>
        <v>0</v>
      </c>
      <c r="R1160" s="37">
        <f>[1]consoCURRENT!U28048</f>
        <v>0</v>
      </c>
      <c r="S1160" s="37">
        <f>[1]consoCURRENT!V28048</f>
        <v>0</v>
      </c>
      <c r="T1160" s="37">
        <f>[1]consoCURRENT!W28048</f>
        <v>0</v>
      </c>
      <c r="U1160" s="37">
        <f>[1]consoCURRENT!X28048</f>
        <v>0</v>
      </c>
      <c r="V1160" s="37">
        <f>[1]consoCURRENT!Y28048</f>
        <v>0</v>
      </c>
      <c r="W1160" s="37">
        <f>[1]consoCURRENT!Z28048</f>
        <v>0</v>
      </c>
      <c r="X1160" s="37">
        <f>[1]consoCURRENT!AA28048</f>
        <v>0</v>
      </c>
      <c r="Y1160" s="37">
        <f>[1]consoCURRENT!AB28048</f>
        <v>0</v>
      </c>
      <c r="Z1160" s="37">
        <f t="shared" si="878"/>
        <v>0</v>
      </c>
      <c r="AA1160" s="37">
        <f t="shared" si="879"/>
        <v>0</v>
      </c>
      <c r="AB1160" s="42"/>
      <c r="AC1160" s="38"/>
    </row>
    <row r="1161" spans="1:29" s="39" customFormat="1" ht="18" customHeight="1" x14ac:dyDescent="0.3">
      <c r="A1161" s="41" t="s">
        <v>39</v>
      </c>
      <c r="B1161" s="37">
        <f>[1]consoCURRENT!E28077</f>
        <v>0</v>
      </c>
      <c r="C1161" s="37">
        <f>[1]consoCURRENT!F28077</f>
        <v>0</v>
      </c>
      <c r="D1161" s="37">
        <f>[1]consoCURRENT!G28077</f>
        <v>0</v>
      </c>
      <c r="E1161" s="37">
        <f>[1]consoCURRENT!H28077</f>
        <v>0</v>
      </c>
      <c r="F1161" s="37">
        <f>[1]consoCURRENT!I28077</f>
        <v>0</v>
      </c>
      <c r="G1161" s="37">
        <f>[1]consoCURRENT!J28077</f>
        <v>0</v>
      </c>
      <c r="H1161" s="37">
        <f>[1]consoCURRENT!K28077</f>
        <v>0</v>
      </c>
      <c r="I1161" s="37">
        <f>[1]consoCURRENT!L28077</f>
        <v>0</v>
      </c>
      <c r="J1161" s="37">
        <f>[1]consoCURRENT!M28077</f>
        <v>0</v>
      </c>
      <c r="K1161" s="37">
        <f>[1]consoCURRENT!N28077</f>
        <v>0</v>
      </c>
      <c r="L1161" s="37">
        <f>[1]consoCURRENT!O28077</f>
        <v>0</v>
      </c>
      <c r="M1161" s="37">
        <f>[1]consoCURRENT!P28077</f>
        <v>0</v>
      </c>
      <c r="N1161" s="37">
        <f>[1]consoCURRENT!Q28077</f>
        <v>0</v>
      </c>
      <c r="O1161" s="37">
        <f>[1]consoCURRENT!R28077</f>
        <v>0</v>
      </c>
      <c r="P1161" s="37">
        <f>[1]consoCURRENT!S28077</f>
        <v>0</v>
      </c>
      <c r="Q1161" s="37">
        <f>[1]consoCURRENT!T28077</f>
        <v>0</v>
      </c>
      <c r="R1161" s="37">
        <f>[1]consoCURRENT!U28077</f>
        <v>0</v>
      </c>
      <c r="S1161" s="37">
        <f>[1]consoCURRENT!V28077</f>
        <v>0</v>
      </c>
      <c r="T1161" s="37">
        <f>[1]consoCURRENT!W28077</f>
        <v>0</v>
      </c>
      <c r="U1161" s="37">
        <f>[1]consoCURRENT!X28077</f>
        <v>0</v>
      </c>
      <c r="V1161" s="37">
        <f>[1]consoCURRENT!Y28077</f>
        <v>0</v>
      </c>
      <c r="W1161" s="37">
        <f>[1]consoCURRENT!Z28077</f>
        <v>0</v>
      </c>
      <c r="X1161" s="37">
        <f>[1]consoCURRENT!AA28077</f>
        <v>0</v>
      </c>
      <c r="Y1161" s="37">
        <f>[1]consoCURRENT!AB28077</f>
        <v>0</v>
      </c>
      <c r="Z1161" s="37">
        <f t="shared" si="878"/>
        <v>0</v>
      </c>
      <c r="AA1161" s="37">
        <f t="shared" si="879"/>
        <v>0</v>
      </c>
      <c r="AB1161" s="42"/>
      <c r="AC1161" s="38"/>
    </row>
    <row r="1162" spans="1:29" s="39" customFormat="1" ht="18" customHeight="1" x14ac:dyDescent="0.3">
      <c r="A1162" s="43" t="s">
        <v>40</v>
      </c>
      <c r="B1162" s="44">
        <f>SUM(B1158:B1161)</f>
        <v>35563000</v>
      </c>
      <c r="C1162" s="44">
        <f t="shared" ref="C1162:AA1162" si="881">SUM(C1158:C1161)</f>
        <v>0</v>
      </c>
      <c r="D1162" s="44">
        <f t="shared" si="881"/>
        <v>0</v>
      </c>
      <c r="E1162" s="44">
        <f t="shared" si="881"/>
        <v>8705036.5199999996</v>
      </c>
      <c r="F1162" s="44">
        <f t="shared" si="881"/>
        <v>10299629.970000001</v>
      </c>
      <c r="G1162" s="44">
        <f t="shared" si="881"/>
        <v>10617996.110000001</v>
      </c>
      <c r="H1162" s="44">
        <f t="shared" si="881"/>
        <v>5279674.24</v>
      </c>
      <c r="I1162" s="44">
        <f t="shared" si="881"/>
        <v>0</v>
      </c>
      <c r="J1162" s="44">
        <f t="shared" si="881"/>
        <v>0</v>
      </c>
      <c r="K1162" s="44">
        <f t="shared" si="881"/>
        <v>0</v>
      </c>
      <c r="L1162" s="44">
        <f t="shared" si="881"/>
        <v>0</v>
      </c>
      <c r="M1162" s="44">
        <f t="shared" si="881"/>
        <v>0</v>
      </c>
      <c r="N1162" s="44">
        <f t="shared" si="881"/>
        <v>1765397.49</v>
      </c>
      <c r="O1162" s="44">
        <f t="shared" si="881"/>
        <v>3372572.47</v>
      </c>
      <c r="P1162" s="44">
        <f t="shared" si="881"/>
        <v>3567066.5600000005</v>
      </c>
      <c r="Q1162" s="44">
        <f t="shared" si="881"/>
        <v>2520516.2400000002</v>
      </c>
      <c r="R1162" s="44">
        <f t="shared" si="881"/>
        <v>3767933.21</v>
      </c>
      <c r="S1162" s="44">
        <f t="shared" si="881"/>
        <v>4011180.52</v>
      </c>
      <c r="T1162" s="44">
        <f t="shared" si="881"/>
        <v>3684789.4099999997</v>
      </c>
      <c r="U1162" s="44">
        <f t="shared" si="881"/>
        <v>4071756.76</v>
      </c>
      <c r="V1162" s="44">
        <f t="shared" si="881"/>
        <v>2861449.9400000004</v>
      </c>
      <c r="W1162" s="44">
        <f t="shared" si="881"/>
        <v>1293515.6399999999</v>
      </c>
      <c r="X1162" s="44">
        <f t="shared" si="881"/>
        <v>2456233.5500000003</v>
      </c>
      <c r="Y1162" s="44">
        <f t="shared" si="881"/>
        <v>1529925.0499999998</v>
      </c>
      <c r="Z1162" s="44">
        <f t="shared" si="881"/>
        <v>34902336.840000004</v>
      </c>
      <c r="AA1162" s="44">
        <f t="shared" si="881"/>
        <v>660663.15999999642</v>
      </c>
      <c r="AB1162" s="45">
        <f t="shared" si="880"/>
        <v>0.98142273823918125</v>
      </c>
      <c r="AC1162" s="38"/>
    </row>
    <row r="1163" spans="1:29" s="39" customFormat="1" ht="18" customHeight="1" x14ac:dyDescent="0.3">
      <c r="A1163" s="46" t="s">
        <v>41</v>
      </c>
      <c r="B1163" s="37">
        <f>[1]consoCURRENT!E28081</f>
        <v>0</v>
      </c>
      <c r="C1163" s="37">
        <f>[1]consoCURRENT!F28081</f>
        <v>0</v>
      </c>
      <c r="D1163" s="37">
        <f>[1]consoCURRENT!G28081</f>
        <v>0</v>
      </c>
      <c r="E1163" s="37">
        <f>[1]consoCURRENT!H28081</f>
        <v>0</v>
      </c>
      <c r="F1163" s="37">
        <f>[1]consoCURRENT!I28081</f>
        <v>0</v>
      </c>
      <c r="G1163" s="37">
        <f>[1]consoCURRENT!J28081</f>
        <v>0</v>
      </c>
      <c r="H1163" s="37">
        <f>[1]consoCURRENT!K28081</f>
        <v>0</v>
      </c>
      <c r="I1163" s="37">
        <f>[1]consoCURRENT!L28081</f>
        <v>0</v>
      </c>
      <c r="J1163" s="37">
        <f>[1]consoCURRENT!M28081</f>
        <v>0</v>
      </c>
      <c r="K1163" s="37">
        <f>[1]consoCURRENT!N28081</f>
        <v>0</v>
      </c>
      <c r="L1163" s="37">
        <f>[1]consoCURRENT!O28081</f>
        <v>0</v>
      </c>
      <c r="M1163" s="37">
        <f>[1]consoCURRENT!P28081</f>
        <v>0</v>
      </c>
      <c r="N1163" s="37">
        <f>[1]consoCURRENT!Q28081</f>
        <v>0</v>
      </c>
      <c r="O1163" s="37">
        <f>[1]consoCURRENT!R28081</f>
        <v>0</v>
      </c>
      <c r="P1163" s="37">
        <f>[1]consoCURRENT!S28081</f>
        <v>0</v>
      </c>
      <c r="Q1163" s="37">
        <f>[1]consoCURRENT!T28081</f>
        <v>0</v>
      </c>
      <c r="R1163" s="37">
        <f>[1]consoCURRENT!U28081</f>
        <v>0</v>
      </c>
      <c r="S1163" s="37">
        <f>[1]consoCURRENT!V28081</f>
        <v>0</v>
      </c>
      <c r="T1163" s="37">
        <f>[1]consoCURRENT!W28081</f>
        <v>0</v>
      </c>
      <c r="U1163" s="37">
        <f>[1]consoCURRENT!X28081</f>
        <v>0</v>
      </c>
      <c r="V1163" s="37">
        <f>[1]consoCURRENT!Y28081</f>
        <v>0</v>
      </c>
      <c r="W1163" s="37">
        <f>[1]consoCURRENT!Z28081</f>
        <v>0</v>
      </c>
      <c r="X1163" s="37">
        <f>[1]consoCURRENT!AA28081</f>
        <v>0</v>
      </c>
      <c r="Y1163" s="37">
        <f>[1]consoCURRENT!AB28081</f>
        <v>0</v>
      </c>
      <c r="Z1163" s="37">
        <f t="shared" ref="Z1163" si="882">SUM(M1163:Y1163)</f>
        <v>0</v>
      </c>
      <c r="AA1163" s="37">
        <f t="shared" ref="AA1163" si="883">B1163-Z1163</f>
        <v>0</v>
      </c>
      <c r="AB1163" s="42"/>
      <c r="AC1163" s="38"/>
    </row>
    <row r="1164" spans="1:29" s="39" customFormat="1" ht="18" customHeight="1" x14ac:dyDescent="0.3">
      <c r="A1164" s="43" t="s">
        <v>42</v>
      </c>
      <c r="B1164" s="44">
        <f>B1163+B1162</f>
        <v>35563000</v>
      </c>
      <c r="C1164" s="44">
        <f t="shared" ref="C1164:AA1164" si="884">C1163+C1162</f>
        <v>0</v>
      </c>
      <c r="D1164" s="44">
        <f t="shared" si="884"/>
        <v>0</v>
      </c>
      <c r="E1164" s="44">
        <f t="shared" si="884"/>
        <v>8705036.5199999996</v>
      </c>
      <c r="F1164" s="44">
        <f t="shared" si="884"/>
        <v>10299629.970000001</v>
      </c>
      <c r="G1164" s="44">
        <f t="shared" si="884"/>
        <v>10617996.110000001</v>
      </c>
      <c r="H1164" s="44">
        <f t="shared" si="884"/>
        <v>5279674.24</v>
      </c>
      <c r="I1164" s="44">
        <f t="shared" si="884"/>
        <v>0</v>
      </c>
      <c r="J1164" s="44">
        <f t="shared" si="884"/>
        <v>0</v>
      </c>
      <c r="K1164" s="44">
        <f t="shared" si="884"/>
        <v>0</v>
      </c>
      <c r="L1164" s="44">
        <f t="shared" si="884"/>
        <v>0</v>
      </c>
      <c r="M1164" s="44">
        <f t="shared" si="884"/>
        <v>0</v>
      </c>
      <c r="N1164" s="44">
        <f t="shared" si="884"/>
        <v>1765397.49</v>
      </c>
      <c r="O1164" s="44">
        <f t="shared" si="884"/>
        <v>3372572.47</v>
      </c>
      <c r="P1164" s="44">
        <f t="shared" si="884"/>
        <v>3567066.5600000005</v>
      </c>
      <c r="Q1164" s="44">
        <f t="shared" si="884"/>
        <v>2520516.2400000002</v>
      </c>
      <c r="R1164" s="44">
        <f t="shared" si="884"/>
        <v>3767933.21</v>
      </c>
      <c r="S1164" s="44">
        <f t="shared" si="884"/>
        <v>4011180.52</v>
      </c>
      <c r="T1164" s="44">
        <f t="shared" si="884"/>
        <v>3684789.4099999997</v>
      </c>
      <c r="U1164" s="44">
        <f t="shared" si="884"/>
        <v>4071756.76</v>
      </c>
      <c r="V1164" s="44">
        <f t="shared" si="884"/>
        <v>2861449.9400000004</v>
      </c>
      <c r="W1164" s="44">
        <f t="shared" si="884"/>
        <v>1293515.6399999999</v>
      </c>
      <c r="X1164" s="44">
        <f t="shared" si="884"/>
        <v>2456233.5500000003</v>
      </c>
      <c r="Y1164" s="44">
        <f t="shared" si="884"/>
        <v>1529925.0499999998</v>
      </c>
      <c r="Z1164" s="44">
        <f t="shared" si="884"/>
        <v>34902336.840000004</v>
      </c>
      <c r="AA1164" s="44">
        <f t="shared" si="884"/>
        <v>660663.15999999642</v>
      </c>
      <c r="AB1164" s="45">
        <f t="shared" si="880"/>
        <v>0.98142273823918125</v>
      </c>
      <c r="AC1164" s="47"/>
    </row>
    <row r="1165" spans="1:29" s="39" customFormat="1" ht="15" customHeight="1" x14ac:dyDescent="0.3">
      <c r="A1165" s="36"/>
      <c r="B1165" s="37"/>
      <c r="C1165" s="37"/>
      <c r="D1165" s="37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  <c r="Q1165" s="37"/>
      <c r="R1165" s="37"/>
      <c r="S1165" s="37"/>
      <c r="T1165" s="37"/>
      <c r="U1165" s="37"/>
      <c r="V1165" s="37"/>
      <c r="W1165" s="37"/>
      <c r="X1165" s="37"/>
      <c r="Y1165" s="37"/>
      <c r="Z1165" s="37"/>
      <c r="AA1165" s="37"/>
      <c r="AB1165" s="37"/>
      <c r="AC1165" s="38"/>
    </row>
    <row r="1166" spans="1:29" s="39" customFormat="1" ht="15" customHeight="1" x14ac:dyDescent="0.3">
      <c r="A1166" s="36"/>
      <c r="B1166" s="37"/>
      <c r="C1166" s="37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  <c r="R1166" s="37"/>
      <c r="S1166" s="37"/>
      <c r="T1166" s="37"/>
      <c r="U1166" s="37"/>
      <c r="V1166" s="37"/>
      <c r="W1166" s="37"/>
      <c r="X1166" s="37"/>
      <c r="Y1166" s="37"/>
      <c r="Z1166" s="37"/>
      <c r="AA1166" s="37"/>
      <c r="AB1166" s="37"/>
      <c r="AC1166" s="38"/>
    </row>
    <row r="1167" spans="1:29" s="39" customFormat="1" ht="15" customHeight="1" x14ac:dyDescent="0.35">
      <c r="A1167" s="40" t="s">
        <v>51</v>
      </c>
      <c r="B1167" s="37"/>
      <c r="C1167" s="37"/>
      <c r="D1167" s="37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  <c r="Q1167" s="37"/>
      <c r="R1167" s="37"/>
      <c r="S1167" s="37"/>
      <c r="T1167" s="37"/>
      <c r="U1167" s="37"/>
      <c r="V1167" s="37"/>
      <c r="W1167" s="37"/>
      <c r="X1167" s="37"/>
      <c r="Y1167" s="37"/>
      <c r="Z1167" s="37"/>
      <c r="AA1167" s="37"/>
      <c r="AB1167" s="37"/>
      <c r="AC1167" s="38"/>
    </row>
    <row r="1168" spans="1:29" s="39" customFormat="1" ht="18" customHeight="1" x14ac:dyDescent="0.3">
      <c r="A1168" s="41" t="s">
        <v>36</v>
      </c>
      <c r="B1168" s="37">
        <f>[1]consoCURRENT!E28141</f>
        <v>14065000</v>
      </c>
      <c r="C1168" s="37">
        <f>[1]consoCURRENT!F28141</f>
        <v>0</v>
      </c>
      <c r="D1168" s="37">
        <f>[1]consoCURRENT!G28141</f>
        <v>0</v>
      </c>
      <c r="E1168" s="37">
        <f>[1]consoCURRENT!H28141</f>
        <v>2989440.49</v>
      </c>
      <c r="F1168" s="37">
        <f>[1]consoCURRENT!I28141</f>
        <v>3608869.3199999994</v>
      </c>
      <c r="G1168" s="37">
        <f>[1]consoCURRENT!J28141</f>
        <v>2760014.3600000008</v>
      </c>
      <c r="H1168" s="37">
        <f>[1]consoCURRENT!K28141</f>
        <v>4706675.83</v>
      </c>
      <c r="I1168" s="37">
        <f>[1]consoCURRENT!L28141</f>
        <v>0</v>
      </c>
      <c r="J1168" s="37">
        <f>[1]consoCURRENT!M28141</f>
        <v>0</v>
      </c>
      <c r="K1168" s="37">
        <f>[1]consoCURRENT!N28141</f>
        <v>0</v>
      </c>
      <c r="L1168" s="37">
        <f>[1]consoCURRENT!O28141</f>
        <v>0</v>
      </c>
      <c r="M1168" s="37">
        <f>[1]consoCURRENT!P28141</f>
        <v>0</v>
      </c>
      <c r="N1168" s="37">
        <f>[1]consoCURRENT!Q28141</f>
        <v>950924.78</v>
      </c>
      <c r="O1168" s="37">
        <f>[1]consoCURRENT!R28141</f>
        <v>950924.78</v>
      </c>
      <c r="P1168" s="37">
        <f>[1]consoCURRENT!S28141</f>
        <v>1087590.93</v>
      </c>
      <c r="Q1168" s="37">
        <f>[1]consoCURRENT!T28141</f>
        <v>950924.77999999898</v>
      </c>
      <c r="R1168" s="37">
        <f>[1]consoCURRENT!U28141</f>
        <v>1738562.78</v>
      </c>
      <c r="S1168" s="37">
        <f>[1]consoCURRENT!V28141</f>
        <v>919381.76</v>
      </c>
      <c r="T1168" s="37">
        <f>[1]consoCURRENT!W28141</f>
        <v>935701.64</v>
      </c>
      <c r="U1168" s="37">
        <f>[1]consoCURRENT!X28141</f>
        <v>924981.76000000071</v>
      </c>
      <c r="V1168" s="37">
        <f>[1]consoCURRENT!Y28141</f>
        <v>899330.96</v>
      </c>
      <c r="W1168" s="37">
        <f>[1]consoCURRENT!Z28141</f>
        <v>888771.46</v>
      </c>
      <c r="X1168" s="37">
        <f>[1]consoCURRENT!AA28141</f>
        <v>1775818.46</v>
      </c>
      <c r="Y1168" s="37">
        <f>[1]consoCURRENT!AB28141</f>
        <v>2042085.9100000001</v>
      </c>
      <c r="Z1168" s="37">
        <f>SUM(M1168:Y1168)</f>
        <v>14065000</v>
      </c>
      <c r="AA1168" s="37">
        <f>B1168-Z1168</f>
        <v>0</v>
      </c>
      <c r="AB1168" s="42">
        <f>Z1168/B1168</f>
        <v>1</v>
      </c>
      <c r="AC1168" s="38"/>
    </row>
    <row r="1169" spans="1:29" s="39" customFormat="1" ht="18" customHeight="1" x14ac:dyDescent="0.3">
      <c r="A1169" s="41" t="s">
        <v>37</v>
      </c>
      <c r="B1169" s="37">
        <f>[1]consoCURRENT!E28253</f>
        <v>36579000</v>
      </c>
      <c r="C1169" s="37">
        <f>[1]consoCURRENT!F28253</f>
        <v>0</v>
      </c>
      <c r="D1169" s="37">
        <f>[1]consoCURRENT!G28253</f>
        <v>0</v>
      </c>
      <c r="E1169" s="37">
        <f>[1]consoCURRENT!H28253</f>
        <v>9149070.3399999999</v>
      </c>
      <c r="F1169" s="37">
        <f>[1]consoCURRENT!I28253</f>
        <v>16037652.129999999</v>
      </c>
      <c r="G1169" s="37">
        <f>[1]consoCURRENT!J28253</f>
        <v>7737419.96</v>
      </c>
      <c r="H1169" s="37">
        <f>[1]consoCURRENT!K28253</f>
        <v>3491041.67</v>
      </c>
      <c r="I1169" s="37">
        <f>[1]consoCURRENT!L28253</f>
        <v>0</v>
      </c>
      <c r="J1169" s="37">
        <f>[1]consoCURRENT!M28253</f>
        <v>0</v>
      </c>
      <c r="K1169" s="37">
        <f>[1]consoCURRENT!N28253</f>
        <v>0</v>
      </c>
      <c r="L1169" s="37">
        <f>[1]consoCURRENT!O28253</f>
        <v>0</v>
      </c>
      <c r="M1169" s="37">
        <f>[1]consoCURRENT!P28253</f>
        <v>0</v>
      </c>
      <c r="N1169" s="37">
        <f>[1]consoCURRENT!Q28253</f>
        <v>2667133.52</v>
      </c>
      <c r="O1169" s="37">
        <f>[1]consoCURRENT!R28253</f>
        <v>2926809.7</v>
      </c>
      <c r="P1169" s="37">
        <f>[1]consoCURRENT!S28253</f>
        <v>3555127.12</v>
      </c>
      <c r="Q1169" s="37">
        <f>[1]consoCURRENT!T28253</f>
        <v>5457019.2299999995</v>
      </c>
      <c r="R1169" s="37">
        <f>[1]consoCURRENT!U28253</f>
        <v>4951591.29</v>
      </c>
      <c r="S1169" s="37">
        <f>[1]consoCURRENT!V28253</f>
        <v>5629041.6100000003</v>
      </c>
      <c r="T1169" s="37">
        <f>[1]consoCURRENT!W28253</f>
        <v>3606001.4899999998</v>
      </c>
      <c r="U1169" s="37">
        <f>[1]consoCURRENT!X28253</f>
        <v>2849798.46</v>
      </c>
      <c r="V1169" s="37">
        <f>[1]consoCURRENT!Y28253</f>
        <v>1281620.01</v>
      </c>
      <c r="W1169" s="37">
        <f>[1]consoCURRENT!Z28253</f>
        <v>320532.40000000002</v>
      </c>
      <c r="X1169" s="37">
        <f>[1]consoCURRENT!AA28253</f>
        <v>685087.99</v>
      </c>
      <c r="Y1169" s="37">
        <f>[1]consoCURRENT!AB28253</f>
        <v>2485421.2799999998</v>
      </c>
      <c r="Z1169" s="37">
        <f t="shared" ref="Z1169:Z1171" si="885">SUM(M1169:Y1169)</f>
        <v>36415184.100000001</v>
      </c>
      <c r="AA1169" s="37">
        <f t="shared" ref="AA1169:AA1171" si="886">B1169-Z1169</f>
        <v>163815.89999999851</v>
      </c>
      <c r="AB1169" s="42">
        <f t="shared" ref="AB1169:AB1174" si="887">Z1169/B1169</f>
        <v>0.99552158615599118</v>
      </c>
      <c r="AC1169" s="38"/>
    </row>
    <row r="1170" spans="1:29" s="39" customFormat="1" ht="18" customHeight="1" x14ac:dyDescent="0.3">
      <c r="A1170" s="41" t="s">
        <v>38</v>
      </c>
      <c r="B1170" s="37">
        <f>[1]consoCURRENT!E28259</f>
        <v>0</v>
      </c>
      <c r="C1170" s="37">
        <f>[1]consoCURRENT!F28259</f>
        <v>0</v>
      </c>
      <c r="D1170" s="37">
        <f>[1]consoCURRENT!G28259</f>
        <v>0</v>
      </c>
      <c r="E1170" s="37">
        <f>[1]consoCURRENT!H28259</f>
        <v>0</v>
      </c>
      <c r="F1170" s="37">
        <f>[1]consoCURRENT!I28259</f>
        <v>0</v>
      </c>
      <c r="G1170" s="37">
        <f>[1]consoCURRENT!J28259</f>
        <v>0</v>
      </c>
      <c r="H1170" s="37">
        <f>[1]consoCURRENT!K28259</f>
        <v>0</v>
      </c>
      <c r="I1170" s="37">
        <f>[1]consoCURRENT!L28259</f>
        <v>0</v>
      </c>
      <c r="J1170" s="37">
        <f>[1]consoCURRENT!M28259</f>
        <v>0</v>
      </c>
      <c r="K1170" s="37">
        <f>[1]consoCURRENT!N28259</f>
        <v>0</v>
      </c>
      <c r="L1170" s="37">
        <f>[1]consoCURRENT!O28259</f>
        <v>0</v>
      </c>
      <c r="M1170" s="37">
        <f>[1]consoCURRENT!P28259</f>
        <v>0</v>
      </c>
      <c r="N1170" s="37">
        <f>[1]consoCURRENT!Q28259</f>
        <v>0</v>
      </c>
      <c r="O1170" s="37">
        <f>[1]consoCURRENT!R28259</f>
        <v>0</v>
      </c>
      <c r="P1170" s="37">
        <f>[1]consoCURRENT!S28259</f>
        <v>0</v>
      </c>
      <c r="Q1170" s="37">
        <f>[1]consoCURRENT!T28259</f>
        <v>0</v>
      </c>
      <c r="R1170" s="37">
        <f>[1]consoCURRENT!U28259</f>
        <v>0</v>
      </c>
      <c r="S1170" s="37">
        <f>[1]consoCURRENT!V28259</f>
        <v>0</v>
      </c>
      <c r="T1170" s="37">
        <f>[1]consoCURRENT!W28259</f>
        <v>0</v>
      </c>
      <c r="U1170" s="37">
        <f>[1]consoCURRENT!X28259</f>
        <v>0</v>
      </c>
      <c r="V1170" s="37">
        <f>[1]consoCURRENT!Y28259</f>
        <v>0</v>
      </c>
      <c r="W1170" s="37">
        <f>[1]consoCURRENT!Z28259</f>
        <v>0</v>
      </c>
      <c r="X1170" s="37">
        <f>[1]consoCURRENT!AA28259</f>
        <v>0</v>
      </c>
      <c r="Y1170" s="37">
        <f>[1]consoCURRENT!AB28259</f>
        <v>0</v>
      </c>
      <c r="Z1170" s="37">
        <f t="shared" si="885"/>
        <v>0</v>
      </c>
      <c r="AA1170" s="37">
        <f t="shared" si="886"/>
        <v>0</v>
      </c>
      <c r="AB1170" s="42"/>
      <c r="AC1170" s="38"/>
    </row>
    <row r="1171" spans="1:29" s="39" customFormat="1" ht="18" customHeight="1" x14ac:dyDescent="0.3">
      <c r="A1171" s="41" t="s">
        <v>39</v>
      </c>
      <c r="B1171" s="37">
        <f>[1]consoCURRENT!E28288</f>
        <v>0</v>
      </c>
      <c r="C1171" s="37">
        <f>[1]consoCURRENT!F28288</f>
        <v>0</v>
      </c>
      <c r="D1171" s="37">
        <f>[1]consoCURRENT!G28288</f>
        <v>0</v>
      </c>
      <c r="E1171" s="37">
        <f>[1]consoCURRENT!H28288</f>
        <v>0</v>
      </c>
      <c r="F1171" s="37">
        <f>[1]consoCURRENT!I28288</f>
        <v>0</v>
      </c>
      <c r="G1171" s="37">
        <f>[1]consoCURRENT!J28288</f>
        <v>0</v>
      </c>
      <c r="H1171" s="37">
        <f>[1]consoCURRENT!K28288</f>
        <v>0</v>
      </c>
      <c r="I1171" s="37">
        <f>[1]consoCURRENT!L28288</f>
        <v>0</v>
      </c>
      <c r="J1171" s="37">
        <f>[1]consoCURRENT!M28288</f>
        <v>0</v>
      </c>
      <c r="K1171" s="37">
        <f>[1]consoCURRENT!N28288</f>
        <v>0</v>
      </c>
      <c r="L1171" s="37">
        <f>[1]consoCURRENT!O28288</f>
        <v>0</v>
      </c>
      <c r="M1171" s="37">
        <f>[1]consoCURRENT!P28288</f>
        <v>0</v>
      </c>
      <c r="N1171" s="37">
        <f>[1]consoCURRENT!Q28288</f>
        <v>0</v>
      </c>
      <c r="O1171" s="37">
        <f>[1]consoCURRENT!R28288</f>
        <v>0</v>
      </c>
      <c r="P1171" s="37">
        <f>[1]consoCURRENT!S28288</f>
        <v>0</v>
      </c>
      <c r="Q1171" s="37">
        <f>[1]consoCURRENT!T28288</f>
        <v>0</v>
      </c>
      <c r="R1171" s="37">
        <f>[1]consoCURRENT!U28288</f>
        <v>0</v>
      </c>
      <c r="S1171" s="37">
        <f>[1]consoCURRENT!V28288</f>
        <v>0</v>
      </c>
      <c r="T1171" s="37">
        <f>[1]consoCURRENT!W28288</f>
        <v>0</v>
      </c>
      <c r="U1171" s="37">
        <f>[1]consoCURRENT!X28288</f>
        <v>0</v>
      </c>
      <c r="V1171" s="37">
        <f>[1]consoCURRENT!Y28288</f>
        <v>0</v>
      </c>
      <c r="W1171" s="37">
        <f>[1]consoCURRENT!Z28288</f>
        <v>0</v>
      </c>
      <c r="X1171" s="37">
        <f>[1]consoCURRENT!AA28288</f>
        <v>0</v>
      </c>
      <c r="Y1171" s="37">
        <f>[1]consoCURRENT!AB28288</f>
        <v>0</v>
      </c>
      <c r="Z1171" s="37">
        <f t="shared" si="885"/>
        <v>0</v>
      </c>
      <c r="AA1171" s="37">
        <f t="shared" si="886"/>
        <v>0</v>
      </c>
      <c r="AB1171" s="42"/>
      <c r="AC1171" s="38"/>
    </row>
    <row r="1172" spans="1:29" s="39" customFormat="1" ht="18" customHeight="1" x14ac:dyDescent="0.3">
      <c r="A1172" s="43" t="s">
        <v>40</v>
      </c>
      <c r="B1172" s="44">
        <f>SUM(B1168:B1171)</f>
        <v>50644000</v>
      </c>
      <c r="C1172" s="44">
        <f t="shared" ref="C1172:AA1172" si="888">SUM(C1168:C1171)</f>
        <v>0</v>
      </c>
      <c r="D1172" s="44">
        <f t="shared" si="888"/>
        <v>0</v>
      </c>
      <c r="E1172" s="44">
        <f t="shared" si="888"/>
        <v>12138510.83</v>
      </c>
      <c r="F1172" s="44">
        <f t="shared" si="888"/>
        <v>19646521.449999999</v>
      </c>
      <c r="G1172" s="44">
        <f t="shared" si="888"/>
        <v>10497434.32</v>
      </c>
      <c r="H1172" s="44">
        <f t="shared" si="888"/>
        <v>8197717.5</v>
      </c>
      <c r="I1172" s="44">
        <f t="shared" si="888"/>
        <v>0</v>
      </c>
      <c r="J1172" s="44">
        <f t="shared" si="888"/>
        <v>0</v>
      </c>
      <c r="K1172" s="44">
        <f t="shared" si="888"/>
        <v>0</v>
      </c>
      <c r="L1172" s="44">
        <f t="shared" si="888"/>
        <v>0</v>
      </c>
      <c r="M1172" s="44">
        <f t="shared" si="888"/>
        <v>0</v>
      </c>
      <c r="N1172" s="44">
        <f t="shared" si="888"/>
        <v>3618058.3</v>
      </c>
      <c r="O1172" s="44">
        <f t="shared" si="888"/>
        <v>3877734.4800000004</v>
      </c>
      <c r="P1172" s="44">
        <f t="shared" si="888"/>
        <v>4642718.05</v>
      </c>
      <c r="Q1172" s="44">
        <f t="shared" si="888"/>
        <v>6407944.0099999988</v>
      </c>
      <c r="R1172" s="44">
        <f t="shared" si="888"/>
        <v>6690154.0700000003</v>
      </c>
      <c r="S1172" s="44">
        <f t="shared" si="888"/>
        <v>6548423.3700000001</v>
      </c>
      <c r="T1172" s="44">
        <f t="shared" si="888"/>
        <v>4541703.13</v>
      </c>
      <c r="U1172" s="44">
        <f t="shared" si="888"/>
        <v>3774780.2200000007</v>
      </c>
      <c r="V1172" s="44">
        <f t="shared" si="888"/>
        <v>2180950.9699999997</v>
      </c>
      <c r="W1172" s="44">
        <f t="shared" si="888"/>
        <v>1209303.8599999999</v>
      </c>
      <c r="X1172" s="44">
        <f t="shared" si="888"/>
        <v>2460906.4500000002</v>
      </c>
      <c r="Y1172" s="44">
        <f t="shared" si="888"/>
        <v>4527507.1899999995</v>
      </c>
      <c r="Z1172" s="44">
        <f t="shared" si="888"/>
        <v>50480184.100000001</v>
      </c>
      <c r="AA1172" s="44">
        <f t="shared" si="888"/>
        <v>163815.89999999851</v>
      </c>
      <c r="AB1172" s="45">
        <f t="shared" si="887"/>
        <v>0.99676534436458419</v>
      </c>
      <c r="AC1172" s="38"/>
    </row>
    <row r="1173" spans="1:29" s="39" customFormat="1" ht="18" customHeight="1" x14ac:dyDescent="0.3">
      <c r="A1173" s="46" t="s">
        <v>41</v>
      </c>
      <c r="B1173" s="37">
        <f>[1]consoCURRENT!E28292</f>
        <v>0</v>
      </c>
      <c r="C1173" s="37">
        <f>[1]consoCURRENT!F28292</f>
        <v>0</v>
      </c>
      <c r="D1173" s="37">
        <f>[1]consoCURRENT!G28292</f>
        <v>0</v>
      </c>
      <c r="E1173" s="37">
        <f>[1]consoCURRENT!H28292</f>
        <v>0</v>
      </c>
      <c r="F1173" s="37">
        <f>[1]consoCURRENT!I28292</f>
        <v>0</v>
      </c>
      <c r="G1173" s="37">
        <f>[1]consoCURRENT!J28292</f>
        <v>0</v>
      </c>
      <c r="H1173" s="37">
        <f>[1]consoCURRENT!K28292</f>
        <v>0</v>
      </c>
      <c r="I1173" s="37">
        <f>[1]consoCURRENT!L28292</f>
        <v>0</v>
      </c>
      <c r="J1173" s="37">
        <f>[1]consoCURRENT!M28292</f>
        <v>0</v>
      </c>
      <c r="K1173" s="37">
        <f>[1]consoCURRENT!N28292</f>
        <v>0</v>
      </c>
      <c r="L1173" s="37">
        <f>[1]consoCURRENT!O28292</f>
        <v>0</v>
      </c>
      <c r="M1173" s="37">
        <f>[1]consoCURRENT!P28292</f>
        <v>0</v>
      </c>
      <c r="N1173" s="37">
        <f>[1]consoCURRENT!Q28292</f>
        <v>0</v>
      </c>
      <c r="O1173" s="37">
        <f>[1]consoCURRENT!R28292</f>
        <v>0</v>
      </c>
      <c r="P1173" s="37">
        <f>[1]consoCURRENT!S28292</f>
        <v>0</v>
      </c>
      <c r="Q1173" s="37">
        <f>[1]consoCURRENT!T28292</f>
        <v>0</v>
      </c>
      <c r="R1173" s="37">
        <f>[1]consoCURRENT!U28292</f>
        <v>0</v>
      </c>
      <c r="S1173" s="37">
        <f>[1]consoCURRENT!V28292</f>
        <v>0</v>
      </c>
      <c r="T1173" s="37">
        <f>[1]consoCURRENT!W28292</f>
        <v>0</v>
      </c>
      <c r="U1173" s="37">
        <f>[1]consoCURRENT!X28292</f>
        <v>0</v>
      </c>
      <c r="V1173" s="37">
        <f>[1]consoCURRENT!Y28292</f>
        <v>0</v>
      </c>
      <c r="W1173" s="37">
        <f>[1]consoCURRENT!Z28292</f>
        <v>0</v>
      </c>
      <c r="X1173" s="37">
        <f>[1]consoCURRENT!AA28292</f>
        <v>0</v>
      </c>
      <c r="Y1173" s="37">
        <f>[1]consoCURRENT!AB28292</f>
        <v>0</v>
      </c>
      <c r="Z1173" s="37">
        <f t="shared" ref="Z1173" si="889">SUM(M1173:Y1173)</f>
        <v>0</v>
      </c>
      <c r="AA1173" s="37">
        <f t="shared" ref="AA1173" si="890">B1173-Z1173</f>
        <v>0</v>
      </c>
      <c r="AB1173" s="42"/>
      <c r="AC1173" s="38"/>
    </row>
    <row r="1174" spans="1:29" s="39" customFormat="1" ht="18" customHeight="1" x14ac:dyDescent="0.3">
      <c r="A1174" s="43" t="s">
        <v>42</v>
      </c>
      <c r="B1174" s="44">
        <f>B1173+B1172</f>
        <v>50644000</v>
      </c>
      <c r="C1174" s="44">
        <f t="shared" ref="C1174:AA1174" si="891">C1173+C1172</f>
        <v>0</v>
      </c>
      <c r="D1174" s="44">
        <f t="shared" si="891"/>
        <v>0</v>
      </c>
      <c r="E1174" s="44">
        <f t="shared" si="891"/>
        <v>12138510.83</v>
      </c>
      <c r="F1174" s="44">
        <f t="shared" si="891"/>
        <v>19646521.449999999</v>
      </c>
      <c r="G1174" s="44">
        <f t="shared" si="891"/>
        <v>10497434.32</v>
      </c>
      <c r="H1174" s="44">
        <f t="shared" si="891"/>
        <v>8197717.5</v>
      </c>
      <c r="I1174" s="44">
        <f t="shared" si="891"/>
        <v>0</v>
      </c>
      <c r="J1174" s="44">
        <f t="shared" si="891"/>
        <v>0</v>
      </c>
      <c r="K1174" s="44">
        <f t="shared" si="891"/>
        <v>0</v>
      </c>
      <c r="L1174" s="44">
        <f t="shared" si="891"/>
        <v>0</v>
      </c>
      <c r="M1174" s="44">
        <f t="shared" si="891"/>
        <v>0</v>
      </c>
      <c r="N1174" s="44">
        <f t="shared" si="891"/>
        <v>3618058.3</v>
      </c>
      <c r="O1174" s="44">
        <f t="shared" si="891"/>
        <v>3877734.4800000004</v>
      </c>
      <c r="P1174" s="44">
        <f t="shared" si="891"/>
        <v>4642718.05</v>
      </c>
      <c r="Q1174" s="44">
        <f t="shared" si="891"/>
        <v>6407944.0099999988</v>
      </c>
      <c r="R1174" s="44">
        <f t="shared" si="891"/>
        <v>6690154.0700000003</v>
      </c>
      <c r="S1174" s="44">
        <f t="shared" si="891"/>
        <v>6548423.3700000001</v>
      </c>
      <c r="T1174" s="44">
        <f t="shared" si="891"/>
        <v>4541703.13</v>
      </c>
      <c r="U1174" s="44">
        <f t="shared" si="891"/>
        <v>3774780.2200000007</v>
      </c>
      <c r="V1174" s="44">
        <f t="shared" si="891"/>
        <v>2180950.9699999997</v>
      </c>
      <c r="W1174" s="44">
        <f t="shared" si="891"/>
        <v>1209303.8599999999</v>
      </c>
      <c r="X1174" s="44">
        <f t="shared" si="891"/>
        <v>2460906.4500000002</v>
      </c>
      <c r="Y1174" s="44">
        <f t="shared" si="891"/>
        <v>4527507.1899999995</v>
      </c>
      <c r="Z1174" s="44">
        <f t="shared" si="891"/>
        <v>50480184.100000001</v>
      </c>
      <c r="AA1174" s="44">
        <f t="shared" si="891"/>
        <v>163815.89999999851</v>
      </c>
      <c r="AB1174" s="45">
        <f t="shared" si="887"/>
        <v>0.99676534436458419</v>
      </c>
      <c r="AC1174" s="47"/>
    </row>
    <row r="1175" spans="1:29" s="39" customFormat="1" ht="15" customHeight="1" x14ac:dyDescent="0.3">
      <c r="A1175" s="36"/>
      <c r="B1175" s="37"/>
      <c r="C1175" s="37"/>
      <c r="D1175" s="37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  <c r="Q1175" s="37"/>
      <c r="R1175" s="37"/>
      <c r="S1175" s="37"/>
      <c r="T1175" s="37"/>
      <c r="U1175" s="37"/>
      <c r="V1175" s="37"/>
      <c r="W1175" s="37"/>
      <c r="X1175" s="37"/>
      <c r="Y1175" s="37"/>
      <c r="Z1175" s="37"/>
      <c r="AA1175" s="37"/>
      <c r="AB1175" s="37"/>
      <c r="AC1175" s="38"/>
    </row>
    <row r="1176" spans="1:29" s="39" customFormat="1" ht="15" customHeight="1" x14ac:dyDescent="0.3">
      <c r="A1176" s="36"/>
      <c r="B1176" s="37"/>
      <c r="C1176" s="37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  <c r="Q1176" s="37"/>
      <c r="R1176" s="37"/>
      <c r="S1176" s="37"/>
      <c r="T1176" s="37"/>
      <c r="U1176" s="37"/>
      <c r="V1176" s="37"/>
      <c r="W1176" s="37"/>
      <c r="X1176" s="37"/>
      <c r="Y1176" s="37"/>
      <c r="Z1176" s="37"/>
      <c r="AA1176" s="37"/>
      <c r="AB1176" s="37"/>
      <c r="AC1176" s="38"/>
    </row>
    <row r="1177" spans="1:29" s="39" customFormat="1" ht="15" customHeight="1" x14ac:dyDescent="0.35">
      <c r="A1177" s="40" t="s">
        <v>52</v>
      </c>
      <c r="B1177" s="37"/>
      <c r="C1177" s="37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  <c r="R1177" s="37"/>
      <c r="S1177" s="37"/>
      <c r="T1177" s="37"/>
      <c r="U1177" s="37"/>
      <c r="V1177" s="37"/>
      <c r="W1177" s="37"/>
      <c r="X1177" s="37"/>
      <c r="Y1177" s="37"/>
      <c r="Z1177" s="37"/>
      <c r="AA1177" s="37"/>
      <c r="AB1177" s="37"/>
      <c r="AC1177" s="38"/>
    </row>
    <row r="1178" spans="1:29" s="39" customFormat="1" ht="18" customHeight="1" x14ac:dyDescent="0.3">
      <c r="A1178" s="41" t="s">
        <v>36</v>
      </c>
      <c r="B1178" s="37">
        <f>[1]consoCURRENT!E28352</f>
        <v>11129000</v>
      </c>
      <c r="C1178" s="37">
        <f>[1]consoCURRENT!F28352</f>
        <v>0</v>
      </c>
      <c r="D1178" s="37">
        <f>[1]consoCURRENT!G28352</f>
        <v>0</v>
      </c>
      <c r="E1178" s="37">
        <f>[1]consoCURRENT!H28352</f>
        <v>2485334.1800000002</v>
      </c>
      <c r="F1178" s="37">
        <f>[1]consoCURRENT!I28352</f>
        <v>3015434.68</v>
      </c>
      <c r="G1178" s="37">
        <f>[1]consoCURRENT!J28352</f>
        <v>2264268.0700000003</v>
      </c>
      <c r="H1178" s="37">
        <f>[1]consoCURRENT!K28352</f>
        <v>3363963.0700000003</v>
      </c>
      <c r="I1178" s="37">
        <f>[1]consoCURRENT!L28352</f>
        <v>0</v>
      </c>
      <c r="J1178" s="37">
        <f>[1]consoCURRENT!M28352</f>
        <v>0</v>
      </c>
      <c r="K1178" s="37">
        <f>[1]consoCURRENT!N28352</f>
        <v>0</v>
      </c>
      <c r="L1178" s="37">
        <f>[1]consoCURRENT!O28352</f>
        <v>0</v>
      </c>
      <c r="M1178" s="37">
        <f>[1]consoCURRENT!P28352</f>
        <v>0</v>
      </c>
      <c r="N1178" s="37">
        <f>[1]consoCURRENT!Q28352</f>
        <v>784409.58</v>
      </c>
      <c r="O1178" s="37">
        <f>[1]consoCURRENT!R28352</f>
        <v>788540.56</v>
      </c>
      <c r="P1178" s="37">
        <f>[1]consoCURRENT!S28352</f>
        <v>912384.04</v>
      </c>
      <c r="Q1178" s="37">
        <f>[1]consoCURRENT!T28352</f>
        <v>788540.56</v>
      </c>
      <c r="R1178" s="37">
        <f>[1]consoCURRENT!U28352</f>
        <v>1438353.56</v>
      </c>
      <c r="S1178" s="37">
        <f>[1]consoCURRENT!V28352</f>
        <v>788540.56</v>
      </c>
      <c r="T1178" s="37">
        <f>[1]consoCURRENT!W28352</f>
        <v>755429.76</v>
      </c>
      <c r="U1178" s="37">
        <f>[1]consoCURRENT!X28352</f>
        <v>755130.26</v>
      </c>
      <c r="V1178" s="37">
        <f>[1]consoCURRENT!Y28352</f>
        <v>753708.05</v>
      </c>
      <c r="W1178" s="37">
        <f>[1]consoCURRENT!Z28352</f>
        <v>822201.69</v>
      </c>
      <c r="X1178" s="37">
        <f>[1]consoCURRENT!AA28352</f>
        <v>1617626.26</v>
      </c>
      <c r="Y1178" s="37">
        <f>[1]consoCURRENT!AB28352</f>
        <v>924135.12</v>
      </c>
      <c r="Z1178" s="37">
        <f>SUM(M1178:Y1178)</f>
        <v>11129000</v>
      </c>
      <c r="AA1178" s="37">
        <f>B1178-Z1178</f>
        <v>0</v>
      </c>
      <c r="AB1178" s="42">
        <f>Z1178/B1178</f>
        <v>1</v>
      </c>
      <c r="AC1178" s="38"/>
    </row>
    <row r="1179" spans="1:29" s="39" customFormat="1" ht="18" customHeight="1" x14ac:dyDescent="0.3">
      <c r="A1179" s="41" t="s">
        <v>37</v>
      </c>
      <c r="B1179" s="37">
        <f>[1]consoCURRENT!E28464</f>
        <v>53030000</v>
      </c>
      <c r="C1179" s="37">
        <f>[1]consoCURRENT!F28464</f>
        <v>0</v>
      </c>
      <c r="D1179" s="37">
        <f>[1]consoCURRENT!G28464</f>
        <v>0</v>
      </c>
      <c r="E1179" s="37">
        <f>[1]consoCURRENT!H28464</f>
        <v>13380887.27</v>
      </c>
      <c r="F1179" s="37">
        <f>[1]consoCURRENT!I28464</f>
        <v>7618605.8300000001</v>
      </c>
      <c r="G1179" s="37">
        <f>[1]consoCURRENT!J28464</f>
        <v>5101083.96</v>
      </c>
      <c r="H1179" s="37">
        <f>[1]consoCURRENT!K28464</f>
        <v>22464852.129999999</v>
      </c>
      <c r="I1179" s="37">
        <f>[1]consoCURRENT!L28464</f>
        <v>0</v>
      </c>
      <c r="J1179" s="37">
        <f>[1]consoCURRENT!M28464</f>
        <v>0</v>
      </c>
      <c r="K1179" s="37">
        <f>[1]consoCURRENT!N28464</f>
        <v>0</v>
      </c>
      <c r="L1179" s="37">
        <f>[1]consoCURRENT!O28464</f>
        <v>0</v>
      </c>
      <c r="M1179" s="37">
        <f>[1]consoCURRENT!P28464</f>
        <v>0</v>
      </c>
      <c r="N1179" s="37">
        <f>[1]consoCURRENT!Q28464</f>
        <v>2967517.16</v>
      </c>
      <c r="O1179" s="37">
        <f>[1]consoCURRENT!R28464</f>
        <v>5491876.6200000001</v>
      </c>
      <c r="P1179" s="37">
        <f>[1]consoCURRENT!S28464</f>
        <v>4921493.49</v>
      </c>
      <c r="Q1179" s="37">
        <f>[1]consoCURRENT!T28464</f>
        <v>4871634.01</v>
      </c>
      <c r="R1179" s="37">
        <f>[1]consoCURRENT!U28464</f>
        <v>2710619.1900000004</v>
      </c>
      <c r="S1179" s="37">
        <f>[1]consoCURRENT!V28464</f>
        <v>36352.629999999997</v>
      </c>
      <c r="T1179" s="37">
        <f>[1]consoCURRENT!W28464</f>
        <v>6369.19</v>
      </c>
      <c r="U1179" s="37">
        <f>[1]consoCURRENT!X28464</f>
        <v>211010.94</v>
      </c>
      <c r="V1179" s="37">
        <f>[1]consoCURRENT!Y28464</f>
        <v>4883703.83</v>
      </c>
      <c r="W1179" s="37">
        <f>[1]consoCURRENT!Z28464</f>
        <v>5788597.8100000005</v>
      </c>
      <c r="X1179" s="37">
        <f>[1]consoCURRENT!AA28464</f>
        <v>8790179.0399999991</v>
      </c>
      <c r="Y1179" s="37">
        <f>[1]consoCURRENT!AB28464</f>
        <v>7886075.2799999993</v>
      </c>
      <c r="Z1179" s="37">
        <f t="shared" ref="Z1179:Z1181" si="892">SUM(M1179:Y1179)</f>
        <v>48565429.190000005</v>
      </c>
      <c r="AA1179" s="37">
        <f t="shared" ref="AA1179:AA1181" si="893">B1179-Z1179</f>
        <v>4464570.8099999949</v>
      </c>
      <c r="AB1179" s="42">
        <f t="shared" ref="AB1179:AB1184" si="894">Z1179/B1179</f>
        <v>0.91581046935696786</v>
      </c>
      <c r="AC1179" s="38"/>
    </row>
    <row r="1180" spans="1:29" s="39" customFormat="1" ht="18" customHeight="1" x14ac:dyDescent="0.3">
      <c r="A1180" s="41" t="s">
        <v>38</v>
      </c>
      <c r="B1180" s="37">
        <f>[1]consoCURRENT!E28470</f>
        <v>0</v>
      </c>
      <c r="C1180" s="37">
        <f>[1]consoCURRENT!F28470</f>
        <v>0</v>
      </c>
      <c r="D1180" s="37">
        <f>[1]consoCURRENT!G28470</f>
        <v>0</v>
      </c>
      <c r="E1180" s="37">
        <f>[1]consoCURRENT!H28470</f>
        <v>0</v>
      </c>
      <c r="F1180" s="37">
        <f>[1]consoCURRENT!I28470</f>
        <v>0</v>
      </c>
      <c r="G1180" s="37">
        <f>[1]consoCURRENT!J28470</f>
        <v>0</v>
      </c>
      <c r="H1180" s="37">
        <f>[1]consoCURRENT!K28470</f>
        <v>0</v>
      </c>
      <c r="I1180" s="37">
        <f>[1]consoCURRENT!L28470</f>
        <v>0</v>
      </c>
      <c r="J1180" s="37">
        <f>[1]consoCURRENT!M28470</f>
        <v>0</v>
      </c>
      <c r="K1180" s="37">
        <f>[1]consoCURRENT!N28470</f>
        <v>0</v>
      </c>
      <c r="L1180" s="37">
        <f>[1]consoCURRENT!O28470</f>
        <v>0</v>
      </c>
      <c r="M1180" s="37">
        <f>[1]consoCURRENT!P28470</f>
        <v>0</v>
      </c>
      <c r="N1180" s="37">
        <f>[1]consoCURRENT!Q28470</f>
        <v>0</v>
      </c>
      <c r="O1180" s="37">
        <f>[1]consoCURRENT!R28470</f>
        <v>0</v>
      </c>
      <c r="P1180" s="37">
        <f>[1]consoCURRENT!S28470</f>
        <v>0</v>
      </c>
      <c r="Q1180" s="37">
        <f>[1]consoCURRENT!T28470</f>
        <v>0</v>
      </c>
      <c r="R1180" s="37">
        <f>[1]consoCURRENT!U28470</f>
        <v>0</v>
      </c>
      <c r="S1180" s="37">
        <f>[1]consoCURRENT!V28470</f>
        <v>0</v>
      </c>
      <c r="T1180" s="37">
        <f>[1]consoCURRENT!W28470</f>
        <v>0</v>
      </c>
      <c r="U1180" s="37">
        <f>[1]consoCURRENT!X28470</f>
        <v>0</v>
      </c>
      <c r="V1180" s="37">
        <f>[1]consoCURRENT!Y28470</f>
        <v>0</v>
      </c>
      <c r="W1180" s="37">
        <f>[1]consoCURRENT!Z28470</f>
        <v>0</v>
      </c>
      <c r="X1180" s="37">
        <f>[1]consoCURRENT!AA28470</f>
        <v>0</v>
      </c>
      <c r="Y1180" s="37">
        <f>[1]consoCURRENT!AB28470</f>
        <v>0</v>
      </c>
      <c r="Z1180" s="37">
        <f t="shared" si="892"/>
        <v>0</v>
      </c>
      <c r="AA1180" s="37">
        <f t="shared" si="893"/>
        <v>0</v>
      </c>
      <c r="AB1180" s="42"/>
      <c r="AC1180" s="38"/>
    </row>
    <row r="1181" spans="1:29" s="39" customFormat="1" ht="18" customHeight="1" x14ac:dyDescent="0.3">
      <c r="A1181" s="41" t="s">
        <v>39</v>
      </c>
      <c r="B1181" s="37">
        <f>[1]consoCURRENT!E28499</f>
        <v>0</v>
      </c>
      <c r="C1181" s="37">
        <f>[1]consoCURRENT!F28499</f>
        <v>0</v>
      </c>
      <c r="D1181" s="37">
        <f>[1]consoCURRENT!G28499</f>
        <v>0</v>
      </c>
      <c r="E1181" s="37">
        <f>[1]consoCURRENT!H28499</f>
        <v>0</v>
      </c>
      <c r="F1181" s="37">
        <f>[1]consoCURRENT!I28499</f>
        <v>0</v>
      </c>
      <c r="G1181" s="37">
        <f>[1]consoCURRENT!J28499</f>
        <v>0</v>
      </c>
      <c r="H1181" s="37">
        <f>[1]consoCURRENT!K28499</f>
        <v>0</v>
      </c>
      <c r="I1181" s="37">
        <f>[1]consoCURRENT!L28499</f>
        <v>0</v>
      </c>
      <c r="J1181" s="37">
        <f>[1]consoCURRENT!M28499</f>
        <v>0</v>
      </c>
      <c r="K1181" s="37">
        <f>[1]consoCURRENT!N28499</f>
        <v>0</v>
      </c>
      <c r="L1181" s="37">
        <f>[1]consoCURRENT!O28499</f>
        <v>0</v>
      </c>
      <c r="M1181" s="37">
        <f>[1]consoCURRENT!P28499</f>
        <v>0</v>
      </c>
      <c r="N1181" s="37">
        <f>[1]consoCURRENT!Q28499</f>
        <v>0</v>
      </c>
      <c r="O1181" s="37">
        <f>[1]consoCURRENT!R28499</f>
        <v>0</v>
      </c>
      <c r="P1181" s="37">
        <f>[1]consoCURRENT!S28499</f>
        <v>0</v>
      </c>
      <c r="Q1181" s="37">
        <f>[1]consoCURRENT!T28499</f>
        <v>0</v>
      </c>
      <c r="R1181" s="37">
        <f>[1]consoCURRENT!U28499</f>
        <v>0</v>
      </c>
      <c r="S1181" s="37">
        <f>[1]consoCURRENT!V28499</f>
        <v>0</v>
      </c>
      <c r="T1181" s="37">
        <f>[1]consoCURRENT!W28499</f>
        <v>0</v>
      </c>
      <c r="U1181" s="37">
        <f>[1]consoCURRENT!X28499</f>
        <v>0</v>
      </c>
      <c r="V1181" s="37">
        <f>[1]consoCURRENT!Y28499</f>
        <v>0</v>
      </c>
      <c r="W1181" s="37">
        <f>[1]consoCURRENT!Z28499</f>
        <v>0</v>
      </c>
      <c r="X1181" s="37">
        <f>[1]consoCURRENT!AA28499</f>
        <v>0</v>
      </c>
      <c r="Y1181" s="37">
        <f>[1]consoCURRENT!AB28499</f>
        <v>0</v>
      </c>
      <c r="Z1181" s="37">
        <f t="shared" si="892"/>
        <v>0</v>
      </c>
      <c r="AA1181" s="37">
        <f t="shared" si="893"/>
        <v>0</v>
      </c>
      <c r="AB1181" s="42"/>
      <c r="AC1181" s="38"/>
    </row>
    <row r="1182" spans="1:29" s="39" customFormat="1" ht="18" customHeight="1" x14ac:dyDescent="0.3">
      <c r="A1182" s="43" t="s">
        <v>40</v>
      </c>
      <c r="B1182" s="44">
        <f>SUM(B1178:B1181)</f>
        <v>64159000</v>
      </c>
      <c r="C1182" s="44">
        <f t="shared" ref="C1182:AA1182" si="895">SUM(C1178:C1181)</f>
        <v>0</v>
      </c>
      <c r="D1182" s="44">
        <f t="shared" si="895"/>
        <v>0</v>
      </c>
      <c r="E1182" s="44">
        <f t="shared" si="895"/>
        <v>15866221.449999999</v>
      </c>
      <c r="F1182" s="44">
        <f t="shared" si="895"/>
        <v>10634040.51</v>
      </c>
      <c r="G1182" s="44">
        <f t="shared" si="895"/>
        <v>7365352.0300000003</v>
      </c>
      <c r="H1182" s="44">
        <f t="shared" si="895"/>
        <v>25828815.199999999</v>
      </c>
      <c r="I1182" s="44">
        <f t="shared" si="895"/>
        <v>0</v>
      </c>
      <c r="J1182" s="44">
        <f t="shared" si="895"/>
        <v>0</v>
      </c>
      <c r="K1182" s="44">
        <f t="shared" si="895"/>
        <v>0</v>
      </c>
      <c r="L1182" s="44">
        <f t="shared" si="895"/>
        <v>0</v>
      </c>
      <c r="M1182" s="44">
        <f t="shared" si="895"/>
        <v>0</v>
      </c>
      <c r="N1182" s="44">
        <f t="shared" si="895"/>
        <v>3751926.74</v>
      </c>
      <c r="O1182" s="44">
        <f t="shared" si="895"/>
        <v>6280417.1799999997</v>
      </c>
      <c r="P1182" s="44">
        <f t="shared" si="895"/>
        <v>5833877.5300000003</v>
      </c>
      <c r="Q1182" s="44">
        <f t="shared" si="895"/>
        <v>5660174.5700000003</v>
      </c>
      <c r="R1182" s="44">
        <f t="shared" si="895"/>
        <v>4148972.7500000005</v>
      </c>
      <c r="S1182" s="44">
        <f t="shared" si="895"/>
        <v>824893.19000000006</v>
      </c>
      <c r="T1182" s="44">
        <f t="shared" si="895"/>
        <v>761798.95</v>
      </c>
      <c r="U1182" s="44">
        <f t="shared" si="895"/>
        <v>966141.2</v>
      </c>
      <c r="V1182" s="44">
        <f t="shared" si="895"/>
        <v>5637411.8799999999</v>
      </c>
      <c r="W1182" s="44">
        <f t="shared" si="895"/>
        <v>6610799.5</v>
      </c>
      <c r="X1182" s="44">
        <f t="shared" si="895"/>
        <v>10407805.299999999</v>
      </c>
      <c r="Y1182" s="44">
        <f t="shared" si="895"/>
        <v>8810210.3999999985</v>
      </c>
      <c r="Z1182" s="44">
        <f t="shared" si="895"/>
        <v>59694429.190000005</v>
      </c>
      <c r="AA1182" s="44">
        <f t="shared" si="895"/>
        <v>4464570.8099999949</v>
      </c>
      <c r="AB1182" s="45">
        <f t="shared" si="894"/>
        <v>0.93041395891457168</v>
      </c>
      <c r="AC1182" s="38"/>
    </row>
    <row r="1183" spans="1:29" s="39" customFormat="1" ht="18" customHeight="1" x14ac:dyDescent="0.3">
      <c r="A1183" s="46" t="s">
        <v>41</v>
      </c>
      <c r="B1183" s="37">
        <f>[1]consoCURRENT!E28503</f>
        <v>0</v>
      </c>
      <c r="C1183" s="37">
        <f>[1]consoCURRENT!F28503</f>
        <v>0</v>
      </c>
      <c r="D1183" s="37">
        <f>[1]consoCURRENT!G28503</f>
        <v>0</v>
      </c>
      <c r="E1183" s="37">
        <f>[1]consoCURRENT!H28503</f>
        <v>0</v>
      </c>
      <c r="F1183" s="37">
        <f>[1]consoCURRENT!I28503</f>
        <v>0</v>
      </c>
      <c r="G1183" s="37">
        <f>[1]consoCURRENT!J28503</f>
        <v>0</v>
      </c>
      <c r="H1183" s="37">
        <f>[1]consoCURRENT!K28503</f>
        <v>0</v>
      </c>
      <c r="I1183" s="37">
        <f>[1]consoCURRENT!L28503</f>
        <v>0</v>
      </c>
      <c r="J1183" s="37">
        <f>[1]consoCURRENT!M28503</f>
        <v>0</v>
      </c>
      <c r="K1183" s="37">
        <f>[1]consoCURRENT!N28503</f>
        <v>0</v>
      </c>
      <c r="L1183" s="37">
        <f>[1]consoCURRENT!O28503</f>
        <v>0</v>
      </c>
      <c r="M1183" s="37">
        <f>[1]consoCURRENT!P28503</f>
        <v>0</v>
      </c>
      <c r="N1183" s="37">
        <f>[1]consoCURRENT!Q28503</f>
        <v>0</v>
      </c>
      <c r="O1183" s="37">
        <f>[1]consoCURRENT!R28503</f>
        <v>0</v>
      </c>
      <c r="P1183" s="37">
        <f>[1]consoCURRENT!S28503</f>
        <v>0</v>
      </c>
      <c r="Q1183" s="37">
        <f>[1]consoCURRENT!T28503</f>
        <v>0</v>
      </c>
      <c r="R1183" s="37">
        <f>[1]consoCURRENT!U28503</f>
        <v>0</v>
      </c>
      <c r="S1183" s="37">
        <f>[1]consoCURRENT!V28503</f>
        <v>0</v>
      </c>
      <c r="T1183" s="37">
        <f>[1]consoCURRENT!W28503</f>
        <v>0</v>
      </c>
      <c r="U1183" s="37">
        <f>[1]consoCURRENT!X28503</f>
        <v>0</v>
      </c>
      <c r="V1183" s="37">
        <f>[1]consoCURRENT!Y28503</f>
        <v>0</v>
      </c>
      <c r="W1183" s="37">
        <f>[1]consoCURRENT!Z28503</f>
        <v>0</v>
      </c>
      <c r="X1183" s="37">
        <f>[1]consoCURRENT!AA28503</f>
        <v>0</v>
      </c>
      <c r="Y1183" s="37">
        <f>[1]consoCURRENT!AB28503</f>
        <v>0</v>
      </c>
      <c r="Z1183" s="37">
        <f t="shared" ref="Z1183" si="896">SUM(M1183:Y1183)</f>
        <v>0</v>
      </c>
      <c r="AA1183" s="37">
        <f t="shared" ref="AA1183" si="897">B1183-Z1183</f>
        <v>0</v>
      </c>
      <c r="AB1183" s="42"/>
      <c r="AC1183" s="38"/>
    </row>
    <row r="1184" spans="1:29" s="39" customFormat="1" ht="18" customHeight="1" x14ac:dyDescent="0.3">
      <c r="A1184" s="43" t="s">
        <v>42</v>
      </c>
      <c r="B1184" s="44">
        <f>B1183+B1182</f>
        <v>64159000</v>
      </c>
      <c r="C1184" s="44">
        <f t="shared" ref="C1184:AA1184" si="898">C1183+C1182</f>
        <v>0</v>
      </c>
      <c r="D1184" s="44">
        <f t="shared" si="898"/>
        <v>0</v>
      </c>
      <c r="E1184" s="44">
        <f t="shared" si="898"/>
        <v>15866221.449999999</v>
      </c>
      <c r="F1184" s="44">
        <f t="shared" si="898"/>
        <v>10634040.51</v>
      </c>
      <c r="G1184" s="44">
        <f t="shared" si="898"/>
        <v>7365352.0300000003</v>
      </c>
      <c r="H1184" s="44">
        <f t="shared" si="898"/>
        <v>25828815.199999999</v>
      </c>
      <c r="I1184" s="44">
        <f t="shared" si="898"/>
        <v>0</v>
      </c>
      <c r="J1184" s="44">
        <f t="shared" si="898"/>
        <v>0</v>
      </c>
      <c r="K1184" s="44">
        <f t="shared" si="898"/>
        <v>0</v>
      </c>
      <c r="L1184" s="44">
        <f t="shared" si="898"/>
        <v>0</v>
      </c>
      <c r="M1184" s="44">
        <f t="shared" si="898"/>
        <v>0</v>
      </c>
      <c r="N1184" s="44">
        <f t="shared" si="898"/>
        <v>3751926.74</v>
      </c>
      <c r="O1184" s="44">
        <f t="shared" si="898"/>
        <v>6280417.1799999997</v>
      </c>
      <c r="P1184" s="44">
        <f t="shared" si="898"/>
        <v>5833877.5300000003</v>
      </c>
      <c r="Q1184" s="44">
        <f t="shared" si="898"/>
        <v>5660174.5700000003</v>
      </c>
      <c r="R1184" s="44">
        <f t="shared" si="898"/>
        <v>4148972.7500000005</v>
      </c>
      <c r="S1184" s="44">
        <f t="shared" si="898"/>
        <v>824893.19000000006</v>
      </c>
      <c r="T1184" s="44">
        <f t="shared" si="898"/>
        <v>761798.95</v>
      </c>
      <c r="U1184" s="44">
        <f t="shared" si="898"/>
        <v>966141.2</v>
      </c>
      <c r="V1184" s="44">
        <f t="shared" si="898"/>
        <v>5637411.8799999999</v>
      </c>
      <c r="W1184" s="44">
        <f t="shared" si="898"/>
        <v>6610799.5</v>
      </c>
      <c r="X1184" s="44">
        <f t="shared" si="898"/>
        <v>10407805.299999999</v>
      </c>
      <c r="Y1184" s="44">
        <f t="shared" si="898"/>
        <v>8810210.3999999985</v>
      </c>
      <c r="Z1184" s="44">
        <f t="shared" si="898"/>
        <v>59694429.190000005</v>
      </c>
      <c r="AA1184" s="44">
        <f t="shared" si="898"/>
        <v>4464570.8099999949</v>
      </c>
      <c r="AB1184" s="45">
        <f t="shared" si="894"/>
        <v>0.93041395891457168</v>
      </c>
      <c r="AC1184" s="47"/>
    </row>
    <row r="1185" spans="1:29" s="39" customFormat="1" ht="15" customHeight="1" x14ac:dyDescent="0.3">
      <c r="A1185" s="36"/>
      <c r="B1185" s="37"/>
      <c r="C1185" s="37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  <c r="Q1185" s="37"/>
      <c r="R1185" s="37"/>
      <c r="S1185" s="37"/>
      <c r="T1185" s="37"/>
      <c r="U1185" s="37"/>
      <c r="V1185" s="37"/>
      <c r="W1185" s="37"/>
      <c r="X1185" s="37"/>
      <c r="Y1185" s="37"/>
      <c r="Z1185" s="37"/>
      <c r="AA1185" s="37"/>
      <c r="AB1185" s="37"/>
      <c r="AC1185" s="38"/>
    </row>
    <row r="1186" spans="1:29" s="39" customFormat="1" ht="15" customHeight="1" x14ac:dyDescent="0.3">
      <c r="A1186" s="36"/>
      <c r="B1186" s="37"/>
      <c r="C1186" s="37"/>
      <c r="D1186" s="37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  <c r="Q1186" s="37"/>
      <c r="R1186" s="37"/>
      <c r="S1186" s="37"/>
      <c r="T1186" s="37"/>
      <c r="U1186" s="37"/>
      <c r="V1186" s="37"/>
      <c r="W1186" s="37"/>
      <c r="X1186" s="37"/>
      <c r="Y1186" s="37"/>
      <c r="Z1186" s="37"/>
      <c r="AA1186" s="37"/>
      <c r="AB1186" s="37"/>
      <c r="AC1186" s="38"/>
    </row>
    <row r="1187" spans="1:29" s="39" customFormat="1" ht="15" customHeight="1" x14ac:dyDescent="0.35">
      <c r="A1187" s="40" t="s">
        <v>53</v>
      </c>
      <c r="B1187" s="37"/>
      <c r="C1187" s="37"/>
      <c r="D1187" s="37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  <c r="Q1187" s="37"/>
      <c r="R1187" s="37"/>
      <c r="S1187" s="37"/>
      <c r="T1187" s="37"/>
      <c r="U1187" s="37"/>
      <c r="V1187" s="37"/>
      <c r="W1187" s="37"/>
      <c r="X1187" s="37"/>
      <c r="Y1187" s="37"/>
      <c r="Z1187" s="37"/>
      <c r="AA1187" s="37"/>
      <c r="AB1187" s="37"/>
      <c r="AC1187" s="38"/>
    </row>
    <row r="1188" spans="1:29" s="39" customFormat="1" ht="18" customHeight="1" x14ac:dyDescent="0.3">
      <c r="A1188" s="41" t="s">
        <v>36</v>
      </c>
      <c r="B1188" s="37">
        <f>[1]consoCURRENT!E28563</f>
        <v>8788000</v>
      </c>
      <c r="C1188" s="37">
        <f>[1]consoCURRENT!F28563</f>
        <v>0</v>
      </c>
      <c r="D1188" s="37">
        <f>[1]consoCURRENT!G28563</f>
        <v>0</v>
      </c>
      <c r="E1188" s="37">
        <f>[1]consoCURRENT!H28563</f>
        <v>1844350.8599999999</v>
      </c>
      <c r="F1188" s="37">
        <f>[1]consoCURRENT!I28563</f>
        <v>2246750.2800000003</v>
      </c>
      <c r="G1188" s="37">
        <f>[1]consoCURRENT!J28563</f>
        <v>1852212.5000000005</v>
      </c>
      <c r="H1188" s="37">
        <f>[1]consoCURRENT!K28563</f>
        <v>2844686.3599999989</v>
      </c>
      <c r="I1188" s="37">
        <f>[1]consoCURRENT!L28563</f>
        <v>0</v>
      </c>
      <c r="J1188" s="37">
        <f>[1]consoCURRENT!M28563</f>
        <v>0</v>
      </c>
      <c r="K1188" s="37">
        <f>[1]consoCURRENT!N28563</f>
        <v>0</v>
      </c>
      <c r="L1188" s="37">
        <f>[1]consoCURRENT!O28563</f>
        <v>0</v>
      </c>
      <c r="M1188" s="37">
        <f>[1]consoCURRENT!P28563</f>
        <v>0</v>
      </c>
      <c r="N1188" s="37">
        <f>[1]consoCURRENT!Q28563</f>
        <v>563737.80000000005</v>
      </c>
      <c r="O1188" s="37">
        <f>[1]consoCURRENT!R28563</f>
        <v>583033</v>
      </c>
      <c r="P1188" s="37">
        <f>[1]consoCURRENT!S28563</f>
        <v>697580.05999999982</v>
      </c>
      <c r="Q1188" s="37">
        <f>[1]consoCURRENT!T28563</f>
        <v>596987.76000000024</v>
      </c>
      <c r="R1188" s="37">
        <f>[1]consoCURRENT!U28563</f>
        <v>1061683.7599999998</v>
      </c>
      <c r="S1188" s="37">
        <f>[1]consoCURRENT!V28563</f>
        <v>588078.76000000024</v>
      </c>
      <c r="T1188" s="37">
        <f>[1]consoCURRENT!W28563</f>
        <v>602861.26000000024</v>
      </c>
      <c r="U1188" s="37">
        <f>[1]consoCURRENT!X28563</f>
        <v>594728.75999999978</v>
      </c>
      <c r="V1188" s="37">
        <f>[1]consoCURRENT!Y28563</f>
        <v>654622.48000000045</v>
      </c>
      <c r="W1188" s="37">
        <f>[1]consoCURRENT!Z28563</f>
        <v>620789.06000000052</v>
      </c>
      <c r="X1188" s="37">
        <f>[1]consoCURRENT!AA28563</f>
        <v>1839900.0600000005</v>
      </c>
      <c r="Y1188" s="37">
        <f>[1]consoCURRENT!AB28563</f>
        <v>383997.23999999801</v>
      </c>
      <c r="Z1188" s="37">
        <f>SUM(M1188:Y1188)</f>
        <v>8788000</v>
      </c>
      <c r="AA1188" s="37">
        <f>B1188-Z1188</f>
        <v>0</v>
      </c>
      <c r="AB1188" s="42">
        <f>Z1188/B1188</f>
        <v>1</v>
      </c>
      <c r="AC1188" s="38"/>
    </row>
    <row r="1189" spans="1:29" s="39" customFormat="1" ht="18" customHeight="1" x14ac:dyDescent="0.3">
      <c r="A1189" s="41" t="s">
        <v>37</v>
      </c>
      <c r="B1189" s="37">
        <f>[1]consoCURRENT!E28675</f>
        <v>44683000</v>
      </c>
      <c r="C1189" s="37">
        <f>[1]consoCURRENT!F28675</f>
        <v>0</v>
      </c>
      <c r="D1189" s="37">
        <f>[1]consoCURRENT!G28675</f>
        <v>0</v>
      </c>
      <c r="E1189" s="37">
        <f>[1]consoCURRENT!H28675</f>
        <v>4679848.71</v>
      </c>
      <c r="F1189" s="37">
        <f>[1]consoCURRENT!I28675</f>
        <v>30995892.170000009</v>
      </c>
      <c r="G1189" s="37">
        <f>[1]consoCURRENT!J28675</f>
        <v>2877931.4299999932</v>
      </c>
      <c r="H1189" s="37">
        <f>[1]consoCURRENT!K28675</f>
        <v>5376572.5400000028</v>
      </c>
      <c r="I1189" s="37">
        <f>[1]consoCURRENT!L28675</f>
        <v>0</v>
      </c>
      <c r="J1189" s="37">
        <f>[1]consoCURRENT!M28675</f>
        <v>0</v>
      </c>
      <c r="K1189" s="37">
        <f>[1]consoCURRENT!N28675</f>
        <v>0</v>
      </c>
      <c r="L1189" s="37">
        <f>[1]consoCURRENT!O28675</f>
        <v>0</v>
      </c>
      <c r="M1189" s="37">
        <f>[1]consoCURRENT!P28675</f>
        <v>0</v>
      </c>
      <c r="N1189" s="37">
        <f>[1]consoCURRENT!Q28675</f>
        <v>2594108.1100000003</v>
      </c>
      <c r="O1189" s="37">
        <f>[1]consoCURRENT!R28675</f>
        <v>-2549108.11</v>
      </c>
      <c r="P1189" s="37">
        <f>[1]consoCURRENT!S28675</f>
        <v>4634848.71</v>
      </c>
      <c r="Q1189" s="37">
        <f>[1]consoCURRENT!T28675</f>
        <v>4245312.97</v>
      </c>
      <c r="R1189" s="37">
        <f>[1]consoCURRENT!U28675</f>
        <v>3891478.339999998</v>
      </c>
      <c r="S1189" s="37">
        <f>[1]consoCURRENT!V28675</f>
        <v>22859100.860000011</v>
      </c>
      <c r="T1189" s="37">
        <f>[1]consoCURRENT!W28675</f>
        <v>970827.79</v>
      </c>
      <c r="U1189" s="37">
        <f>[1]consoCURRENT!X28675</f>
        <v>653648.52999999374</v>
      </c>
      <c r="V1189" s="37">
        <f>[1]consoCURRENT!Y28675</f>
        <v>1253455.1099999994</v>
      </c>
      <c r="W1189" s="37">
        <f>[1]consoCURRENT!Z28675</f>
        <v>969990</v>
      </c>
      <c r="X1189" s="37">
        <f>[1]consoCURRENT!AA28675</f>
        <v>2719465.4900000128</v>
      </c>
      <c r="Y1189" s="37">
        <f>[1]consoCURRENT!AB28675</f>
        <v>1687117.04999999</v>
      </c>
      <c r="Z1189" s="37">
        <f t="shared" ref="Z1189:Z1191" si="899">SUM(M1189:Y1189)</f>
        <v>43930244.850000001</v>
      </c>
      <c r="AA1189" s="37">
        <f t="shared" ref="AA1189:AA1191" si="900">B1189-Z1189</f>
        <v>752755.14999999851</v>
      </c>
      <c r="AB1189" s="42">
        <f t="shared" ref="AB1189:AB1194" si="901">Z1189/B1189</f>
        <v>0.98315343307298075</v>
      </c>
      <c r="AC1189" s="38"/>
    </row>
    <row r="1190" spans="1:29" s="39" customFormat="1" ht="18" customHeight="1" x14ac:dyDescent="0.3">
      <c r="A1190" s="41" t="s">
        <v>38</v>
      </c>
      <c r="B1190" s="37">
        <f>[1]consoCURRENT!E28681</f>
        <v>0</v>
      </c>
      <c r="C1190" s="37">
        <f>[1]consoCURRENT!F28681</f>
        <v>0</v>
      </c>
      <c r="D1190" s="37">
        <f>[1]consoCURRENT!G28681</f>
        <v>0</v>
      </c>
      <c r="E1190" s="37">
        <f>[1]consoCURRENT!H28681</f>
        <v>0</v>
      </c>
      <c r="F1190" s="37">
        <f>[1]consoCURRENT!I28681</f>
        <v>0</v>
      </c>
      <c r="G1190" s="37">
        <f>[1]consoCURRENT!J28681</f>
        <v>0</v>
      </c>
      <c r="H1190" s="37">
        <f>[1]consoCURRENT!K28681</f>
        <v>0</v>
      </c>
      <c r="I1190" s="37">
        <f>[1]consoCURRENT!L28681</f>
        <v>0</v>
      </c>
      <c r="J1190" s="37">
        <f>[1]consoCURRENT!M28681</f>
        <v>0</v>
      </c>
      <c r="K1190" s="37">
        <f>[1]consoCURRENT!N28681</f>
        <v>0</v>
      </c>
      <c r="L1190" s="37">
        <f>[1]consoCURRENT!O28681</f>
        <v>0</v>
      </c>
      <c r="M1190" s="37">
        <f>[1]consoCURRENT!P28681</f>
        <v>0</v>
      </c>
      <c r="N1190" s="37">
        <f>[1]consoCURRENT!Q28681</f>
        <v>0</v>
      </c>
      <c r="O1190" s="37">
        <f>[1]consoCURRENT!R28681</f>
        <v>0</v>
      </c>
      <c r="P1190" s="37">
        <f>[1]consoCURRENT!S28681</f>
        <v>0</v>
      </c>
      <c r="Q1190" s="37">
        <f>[1]consoCURRENT!T28681</f>
        <v>0</v>
      </c>
      <c r="R1190" s="37">
        <f>[1]consoCURRENT!U28681</f>
        <v>0</v>
      </c>
      <c r="S1190" s="37">
        <f>[1]consoCURRENT!V28681</f>
        <v>0</v>
      </c>
      <c r="T1190" s="37">
        <f>[1]consoCURRENT!W28681</f>
        <v>0</v>
      </c>
      <c r="U1190" s="37">
        <f>[1]consoCURRENT!X28681</f>
        <v>0</v>
      </c>
      <c r="V1190" s="37">
        <f>[1]consoCURRENT!Y28681</f>
        <v>0</v>
      </c>
      <c r="W1190" s="37">
        <f>[1]consoCURRENT!Z28681</f>
        <v>0</v>
      </c>
      <c r="X1190" s="37">
        <f>[1]consoCURRENT!AA28681</f>
        <v>0</v>
      </c>
      <c r="Y1190" s="37">
        <f>[1]consoCURRENT!AB28681</f>
        <v>0</v>
      </c>
      <c r="Z1190" s="37">
        <f t="shared" si="899"/>
        <v>0</v>
      </c>
      <c r="AA1190" s="37">
        <f t="shared" si="900"/>
        <v>0</v>
      </c>
      <c r="AB1190" s="42"/>
      <c r="AC1190" s="38"/>
    </row>
    <row r="1191" spans="1:29" s="39" customFormat="1" ht="18" customHeight="1" x14ac:dyDescent="0.3">
      <c r="A1191" s="41" t="s">
        <v>39</v>
      </c>
      <c r="B1191" s="37">
        <f>[1]consoCURRENT!E28710</f>
        <v>0</v>
      </c>
      <c r="C1191" s="37">
        <f>[1]consoCURRENT!F28710</f>
        <v>0</v>
      </c>
      <c r="D1191" s="37">
        <f>[1]consoCURRENT!G28710</f>
        <v>0</v>
      </c>
      <c r="E1191" s="37">
        <f>[1]consoCURRENT!H28710</f>
        <v>0</v>
      </c>
      <c r="F1191" s="37">
        <f>[1]consoCURRENT!I28710</f>
        <v>0</v>
      </c>
      <c r="G1191" s="37">
        <f>[1]consoCURRENT!J28710</f>
        <v>0</v>
      </c>
      <c r="H1191" s="37">
        <f>[1]consoCURRENT!K28710</f>
        <v>0</v>
      </c>
      <c r="I1191" s="37">
        <f>[1]consoCURRENT!L28710</f>
        <v>0</v>
      </c>
      <c r="J1191" s="37">
        <f>[1]consoCURRENT!M28710</f>
        <v>0</v>
      </c>
      <c r="K1191" s="37">
        <f>[1]consoCURRENT!N28710</f>
        <v>0</v>
      </c>
      <c r="L1191" s="37">
        <f>[1]consoCURRENT!O28710</f>
        <v>0</v>
      </c>
      <c r="M1191" s="37">
        <f>[1]consoCURRENT!P28710</f>
        <v>0</v>
      </c>
      <c r="N1191" s="37">
        <f>[1]consoCURRENT!Q28710</f>
        <v>0</v>
      </c>
      <c r="O1191" s="37">
        <f>[1]consoCURRENT!R28710</f>
        <v>0</v>
      </c>
      <c r="P1191" s="37">
        <f>[1]consoCURRENT!S28710</f>
        <v>0</v>
      </c>
      <c r="Q1191" s="37">
        <f>[1]consoCURRENT!T28710</f>
        <v>0</v>
      </c>
      <c r="R1191" s="37">
        <f>[1]consoCURRENT!U28710</f>
        <v>0</v>
      </c>
      <c r="S1191" s="37">
        <f>[1]consoCURRENT!V28710</f>
        <v>0</v>
      </c>
      <c r="T1191" s="37">
        <f>[1]consoCURRENT!W28710</f>
        <v>0</v>
      </c>
      <c r="U1191" s="37">
        <f>[1]consoCURRENT!X28710</f>
        <v>0</v>
      </c>
      <c r="V1191" s="37">
        <f>[1]consoCURRENT!Y28710</f>
        <v>0</v>
      </c>
      <c r="W1191" s="37">
        <f>[1]consoCURRENT!Z28710</f>
        <v>0</v>
      </c>
      <c r="X1191" s="37">
        <f>[1]consoCURRENT!AA28710</f>
        <v>0</v>
      </c>
      <c r="Y1191" s="37">
        <f>[1]consoCURRENT!AB28710</f>
        <v>0</v>
      </c>
      <c r="Z1191" s="37">
        <f t="shared" si="899"/>
        <v>0</v>
      </c>
      <c r="AA1191" s="37">
        <f t="shared" si="900"/>
        <v>0</v>
      </c>
      <c r="AB1191" s="42"/>
      <c r="AC1191" s="38"/>
    </row>
    <row r="1192" spans="1:29" s="39" customFormat="1" ht="18" customHeight="1" x14ac:dyDescent="0.3">
      <c r="A1192" s="43" t="s">
        <v>40</v>
      </c>
      <c r="B1192" s="44">
        <f>SUM(B1188:B1191)</f>
        <v>53471000</v>
      </c>
      <c r="C1192" s="44">
        <f t="shared" ref="C1192:AA1192" si="902">SUM(C1188:C1191)</f>
        <v>0</v>
      </c>
      <c r="D1192" s="44">
        <f t="shared" si="902"/>
        <v>0</v>
      </c>
      <c r="E1192" s="44">
        <f t="shared" si="902"/>
        <v>6524199.5700000003</v>
      </c>
      <c r="F1192" s="44">
        <f t="shared" si="902"/>
        <v>33242642.45000001</v>
      </c>
      <c r="G1192" s="44">
        <f t="shared" si="902"/>
        <v>4730143.9299999941</v>
      </c>
      <c r="H1192" s="44">
        <f t="shared" si="902"/>
        <v>8221258.9000000022</v>
      </c>
      <c r="I1192" s="44">
        <f t="shared" si="902"/>
        <v>0</v>
      </c>
      <c r="J1192" s="44">
        <f t="shared" si="902"/>
        <v>0</v>
      </c>
      <c r="K1192" s="44">
        <f t="shared" si="902"/>
        <v>0</v>
      </c>
      <c r="L1192" s="44">
        <f t="shared" si="902"/>
        <v>0</v>
      </c>
      <c r="M1192" s="44">
        <f t="shared" si="902"/>
        <v>0</v>
      </c>
      <c r="N1192" s="44">
        <f t="shared" si="902"/>
        <v>3157845.91</v>
      </c>
      <c r="O1192" s="44">
        <f t="shared" si="902"/>
        <v>-1966075.1099999999</v>
      </c>
      <c r="P1192" s="44">
        <f t="shared" si="902"/>
        <v>5332428.7699999996</v>
      </c>
      <c r="Q1192" s="44">
        <f t="shared" si="902"/>
        <v>4842300.7300000004</v>
      </c>
      <c r="R1192" s="44">
        <f t="shared" si="902"/>
        <v>4953162.0999999978</v>
      </c>
      <c r="S1192" s="44">
        <f t="shared" si="902"/>
        <v>23447179.620000012</v>
      </c>
      <c r="T1192" s="44">
        <f t="shared" si="902"/>
        <v>1573689.0500000003</v>
      </c>
      <c r="U1192" s="44">
        <f t="shared" si="902"/>
        <v>1248377.2899999935</v>
      </c>
      <c r="V1192" s="44">
        <f t="shared" si="902"/>
        <v>1908077.5899999999</v>
      </c>
      <c r="W1192" s="44">
        <f t="shared" si="902"/>
        <v>1590779.0600000005</v>
      </c>
      <c r="X1192" s="44">
        <f t="shared" si="902"/>
        <v>4559365.5500000138</v>
      </c>
      <c r="Y1192" s="44">
        <f t="shared" si="902"/>
        <v>2071114.2899999879</v>
      </c>
      <c r="Z1192" s="44">
        <f t="shared" si="902"/>
        <v>52718244.850000001</v>
      </c>
      <c r="AA1192" s="44">
        <f t="shared" si="902"/>
        <v>752755.14999999851</v>
      </c>
      <c r="AB1192" s="45">
        <f t="shared" si="901"/>
        <v>0.98592217931215054</v>
      </c>
      <c r="AC1192" s="38"/>
    </row>
    <row r="1193" spans="1:29" s="39" customFormat="1" ht="18" customHeight="1" x14ac:dyDescent="0.3">
      <c r="A1193" s="46" t="s">
        <v>41</v>
      </c>
      <c r="B1193" s="37">
        <f>[1]consoCURRENT!E28714</f>
        <v>0</v>
      </c>
      <c r="C1193" s="37">
        <f>[1]consoCURRENT!F28714</f>
        <v>0</v>
      </c>
      <c r="D1193" s="37">
        <f>[1]consoCURRENT!G28714</f>
        <v>0</v>
      </c>
      <c r="E1193" s="37">
        <f>[1]consoCURRENT!H28714</f>
        <v>0</v>
      </c>
      <c r="F1193" s="37">
        <f>[1]consoCURRENT!I28714</f>
        <v>0</v>
      </c>
      <c r="G1193" s="37">
        <f>[1]consoCURRENT!J28714</f>
        <v>0</v>
      </c>
      <c r="H1193" s="37">
        <f>[1]consoCURRENT!K28714</f>
        <v>0</v>
      </c>
      <c r="I1193" s="37">
        <f>[1]consoCURRENT!L28714</f>
        <v>0</v>
      </c>
      <c r="J1193" s="37">
        <f>[1]consoCURRENT!M28714</f>
        <v>0</v>
      </c>
      <c r="K1193" s="37">
        <f>[1]consoCURRENT!N28714</f>
        <v>0</v>
      </c>
      <c r="L1193" s="37">
        <f>[1]consoCURRENT!O28714</f>
        <v>0</v>
      </c>
      <c r="M1193" s="37">
        <f>[1]consoCURRENT!P28714</f>
        <v>0</v>
      </c>
      <c r="N1193" s="37">
        <f>[1]consoCURRENT!Q28714</f>
        <v>0</v>
      </c>
      <c r="O1193" s="37">
        <f>[1]consoCURRENT!R28714</f>
        <v>0</v>
      </c>
      <c r="P1193" s="37">
        <f>[1]consoCURRENT!S28714</f>
        <v>0</v>
      </c>
      <c r="Q1193" s="37">
        <f>[1]consoCURRENT!T28714</f>
        <v>0</v>
      </c>
      <c r="R1193" s="37">
        <f>[1]consoCURRENT!U28714</f>
        <v>0</v>
      </c>
      <c r="S1193" s="37">
        <f>[1]consoCURRENT!V28714</f>
        <v>0</v>
      </c>
      <c r="T1193" s="37">
        <f>[1]consoCURRENT!W28714</f>
        <v>0</v>
      </c>
      <c r="U1193" s="37">
        <f>[1]consoCURRENT!X28714</f>
        <v>0</v>
      </c>
      <c r="V1193" s="37">
        <f>[1]consoCURRENT!Y28714</f>
        <v>0</v>
      </c>
      <c r="W1193" s="37">
        <f>[1]consoCURRENT!Z28714</f>
        <v>0</v>
      </c>
      <c r="X1193" s="37">
        <f>[1]consoCURRENT!AA28714</f>
        <v>0</v>
      </c>
      <c r="Y1193" s="37">
        <f>[1]consoCURRENT!AB28714</f>
        <v>0</v>
      </c>
      <c r="Z1193" s="37">
        <f t="shared" ref="Z1193" si="903">SUM(M1193:Y1193)</f>
        <v>0</v>
      </c>
      <c r="AA1193" s="37">
        <f t="shared" ref="AA1193" si="904">B1193-Z1193</f>
        <v>0</v>
      </c>
      <c r="AB1193" s="42"/>
      <c r="AC1193" s="38"/>
    </row>
    <row r="1194" spans="1:29" s="39" customFormat="1" ht="18" customHeight="1" x14ac:dyDescent="0.3">
      <c r="A1194" s="43" t="s">
        <v>42</v>
      </c>
      <c r="B1194" s="44">
        <f>B1193+B1192</f>
        <v>53471000</v>
      </c>
      <c r="C1194" s="44">
        <f t="shared" ref="C1194:AA1194" si="905">C1193+C1192</f>
        <v>0</v>
      </c>
      <c r="D1194" s="44">
        <f t="shared" si="905"/>
        <v>0</v>
      </c>
      <c r="E1194" s="44">
        <f t="shared" si="905"/>
        <v>6524199.5700000003</v>
      </c>
      <c r="F1194" s="44">
        <f t="shared" si="905"/>
        <v>33242642.45000001</v>
      </c>
      <c r="G1194" s="44">
        <f t="shared" si="905"/>
        <v>4730143.9299999941</v>
      </c>
      <c r="H1194" s="44">
        <f t="shared" si="905"/>
        <v>8221258.9000000022</v>
      </c>
      <c r="I1194" s="44">
        <f t="shared" si="905"/>
        <v>0</v>
      </c>
      <c r="J1194" s="44">
        <f t="shared" si="905"/>
        <v>0</v>
      </c>
      <c r="K1194" s="44">
        <f t="shared" si="905"/>
        <v>0</v>
      </c>
      <c r="L1194" s="44">
        <f t="shared" si="905"/>
        <v>0</v>
      </c>
      <c r="M1194" s="44">
        <f t="shared" si="905"/>
        <v>0</v>
      </c>
      <c r="N1194" s="44">
        <f t="shared" si="905"/>
        <v>3157845.91</v>
      </c>
      <c r="O1194" s="44">
        <f t="shared" si="905"/>
        <v>-1966075.1099999999</v>
      </c>
      <c r="P1194" s="44">
        <f t="shared" si="905"/>
        <v>5332428.7699999996</v>
      </c>
      <c r="Q1194" s="44">
        <f t="shared" si="905"/>
        <v>4842300.7300000004</v>
      </c>
      <c r="R1194" s="44">
        <f t="shared" si="905"/>
        <v>4953162.0999999978</v>
      </c>
      <c r="S1194" s="44">
        <f t="shared" si="905"/>
        <v>23447179.620000012</v>
      </c>
      <c r="T1194" s="44">
        <f t="shared" si="905"/>
        <v>1573689.0500000003</v>
      </c>
      <c r="U1194" s="44">
        <f t="shared" si="905"/>
        <v>1248377.2899999935</v>
      </c>
      <c r="V1194" s="44">
        <f t="shared" si="905"/>
        <v>1908077.5899999999</v>
      </c>
      <c r="W1194" s="44">
        <f t="shared" si="905"/>
        <v>1590779.0600000005</v>
      </c>
      <c r="X1194" s="44">
        <f t="shared" si="905"/>
        <v>4559365.5500000138</v>
      </c>
      <c r="Y1194" s="44">
        <f t="shared" si="905"/>
        <v>2071114.2899999879</v>
      </c>
      <c r="Z1194" s="44">
        <f t="shared" si="905"/>
        <v>52718244.850000001</v>
      </c>
      <c r="AA1194" s="44">
        <f t="shared" si="905"/>
        <v>752755.14999999851</v>
      </c>
      <c r="AB1194" s="45">
        <f t="shared" si="901"/>
        <v>0.98592217931215054</v>
      </c>
      <c r="AC1194" s="47"/>
    </row>
    <row r="1195" spans="1:29" s="39" customFormat="1" ht="15" customHeight="1" x14ac:dyDescent="0.3">
      <c r="A1195" s="36"/>
      <c r="B1195" s="37"/>
      <c r="C1195" s="37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  <c r="R1195" s="37"/>
      <c r="S1195" s="37"/>
      <c r="T1195" s="37"/>
      <c r="U1195" s="37"/>
      <c r="V1195" s="37"/>
      <c r="W1195" s="37"/>
      <c r="X1195" s="37"/>
      <c r="Y1195" s="37"/>
      <c r="Z1195" s="37"/>
      <c r="AA1195" s="37"/>
      <c r="AB1195" s="37"/>
      <c r="AC1195" s="38"/>
    </row>
    <row r="1196" spans="1:29" s="39" customFormat="1" ht="15" customHeight="1" x14ac:dyDescent="0.3">
      <c r="A1196" s="36"/>
      <c r="B1196" s="37"/>
      <c r="C1196" s="37"/>
      <c r="D1196" s="37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  <c r="Q1196" s="37"/>
      <c r="R1196" s="37"/>
      <c r="S1196" s="37"/>
      <c r="T1196" s="37"/>
      <c r="U1196" s="37"/>
      <c r="V1196" s="37"/>
      <c r="W1196" s="37"/>
      <c r="X1196" s="37"/>
      <c r="Y1196" s="37"/>
      <c r="Z1196" s="37"/>
      <c r="AA1196" s="37"/>
      <c r="AB1196" s="37"/>
      <c r="AC1196" s="38"/>
    </row>
    <row r="1197" spans="1:29" s="39" customFormat="1" ht="15" customHeight="1" x14ac:dyDescent="0.35">
      <c r="A1197" s="40" t="s">
        <v>54</v>
      </c>
      <c r="B1197" s="37"/>
      <c r="C1197" s="37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  <c r="Q1197" s="37"/>
      <c r="R1197" s="37"/>
      <c r="S1197" s="37"/>
      <c r="T1197" s="37"/>
      <c r="U1197" s="37"/>
      <c r="V1197" s="37"/>
      <c r="W1197" s="37"/>
      <c r="X1197" s="37"/>
      <c r="Y1197" s="37"/>
      <c r="Z1197" s="37"/>
      <c r="AA1197" s="37"/>
      <c r="AB1197" s="37"/>
      <c r="AC1197" s="38"/>
    </row>
    <row r="1198" spans="1:29" s="39" customFormat="1" ht="18" customHeight="1" x14ac:dyDescent="0.3">
      <c r="A1198" s="41" t="s">
        <v>36</v>
      </c>
      <c r="B1198" s="37">
        <f>[1]consoCURRENT!E28774</f>
        <v>17706000</v>
      </c>
      <c r="C1198" s="37">
        <f>[1]consoCURRENT!F28774</f>
        <v>0</v>
      </c>
      <c r="D1198" s="37">
        <f>[1]consoCURRENT!G28774</f>
        <v>0</v>
      </c>
      <c r="E1198" s="37">
        <f>[1]consoCURRENT!H28774</f>
        <v>3512340.5</v>
      </c>
      <c r="F1198" s="37">
        <f>[1]consoCURRENT!I28774</f>
        <v>3859409.3200000003</v>
      </c>
      <c r="G1198" s="37">
        <f>[1]consoCURRENT!J28774</f>
        <v>4810498.9000000004</v>
      </c>
      <c r="H1198" s="37">
        <f>[1]consoCURRENT!K28774</f>
        <v>5279232.99</v>
      </c>
      <c r="I1198" s="37">
        <f>[1]consoCURRENT!L28774</f>
        <v>0</v>
      </c>
      <c r="J1198" s="37">
        <f>[1]consoCURRENT!M28774</f>
        <v>0</v>
      </c>
      <c r="K1198" s="37">
        <f>[1]consoCURRENT!N28774</f>
        <v>0</v>
      </c>
      <c r="L1198" s="37">
        <f>[1]consoCURRENT!O28774</f>
        <v>0</v>
      </c>
      <c r="M1198" s="37">
        <f>[1]consoCURRENT!P28774</f>
        <v>0</v>
      </c>
      <c r="N1198" s="37">
        <f>[1]consoCURRENT!Q28774</f>
        <v>0</v>
      </c>
      <c r="O1198" s="37">
        <f>[1]consoCURRENT!R28774</f>
        <v>2121734.6</v>
      </c>
      <c r="P1198" s="37">
        <f>[1]consoCURRENT!S28774</f>
        <v>1390605.9</v>
      </c>
      <c r="Q1198" s="37">
        <f>[1]consoCURRENT!T28774</f>
        <v>1223645.2</v>
      </c>
      <c r="R1198" s="37">
        <f>[1]consoCURRENT!U28774</f>
        <v>2635764.12</v>
      </c>
      <c r="S1198" s="37">
        <f>[1]consoCURRENT!V28774</f>
        <v>0</v>
      </c>
      <c r="T1198" s="37">
        <f>[1]consoCURRENT!W28774</f>
        <v>0</v>
      </c>
      <c r="U1198" s="37">
        <f>[1]consoCURRENT!X28774</f>
        <v>3716593.9000000004</v>
      </c>
      <c r="V1198" s="37">
        <f>[1]consoCURRENT!Y28774</f>
        <v>1093905</v>
      </c>
      <c r="W1198" s="37">
        <f>[1]consoCURRENT!Z28774</f>
        <v>1360925.84</v>
      </c>
      <c r="X1198" s="37">
        <f>[1]consoCURRENT!AA28774</f>
        <v>2457273.1</v>
      </c>
      <c r="Y1198" s="37">
        <f>[1]consoCURRENT!AB28774</f>
        <v>1461034.05</v>
      </c>
      <c r="Z1198" s="37">
        <f>SUM(M1198:Y1198)</f>
        <v>17461481.710000001</v>
      </c>
      <c r="AA1198" s="37">
        <f>B1198-Z1198</f>
        <v>244518.28999999911</v>
      </c>
      <c r="AB1198" s="42">
        <f>Z1198/B1198</f>
        <v>0.98619008867050717</v>
      </c>
      <c r="AC1198" s="38"/>
    </row>
    <row r="1199" spans="1:29" s="39" customFormat="1" ht="18" customHeight="1" x14ac:dyDescent="0.3">
      <c r="A1199" s="41" t="s">
        <v>37</v>
      </c>
      <c r="B1199" s="37">
        <f>[1]consoCURRENT!E28886</f>
        <v>44973000</v>
      </c>
      <c r="C1199" s="37">
        <f>[1]consoCURRENT!F28886</f>
        <v>0</v>
      </c>
      <c r="D1199" s="37">
        <f>[1]consoCURRENT!G28886</f>
        <v>0</v>
      </c>
      <c r="E1199" s="37">
        <f>[1]consoCURRENT!H28886</f>
        <v>6323167.1299999999</v>
      </c>
      <c r="F1199" s="37">
        <f>[1]consoCURRENT!I28886</f>
        <v>8342545.3399999999</v>
      </c>
      <c r="G1199" s="37">
        <f>[1]consoCURRENT!J28886</f>
        <v>24023754.059999999</v>
      </c>
      <c r="H1199" s="37">
        <f>[1]consoCURRENT!K28886</f>
        <v>4556935</v>
      </c>
      <c r="I1199" s="37">
        <f>[1]consoCURRENT!L28886</f>
        <v>0</v>
      </c>
      <c r="J1199" s="37">
        <f>[1]consoCURRENT!M28886</f>
        <v>0</v>
      </c>
      <c r="K1199" s="37">
        <f>[1]consoCURRENT!N28886</f>
        <v>0</v>
      </c>
      <c r="L1199" s="37">
        <f>[1]consoCURRENT!O28886</f>
        <v>0</v>
      </c>
      <c r="M1199" s="37">
        <f>[1]consoCURRENT!P28886</f>
        <v>0</v>
      </c>
      <c r="N1199" s="37">
        <f>[1]consoCURRENT!Q28886</f>
        <v>0</v>
      </c>
      <c r="O1199" s="37">
        <f>[1]consoCURRENT!R28886</f>
        <v>1270718.24</v>
      </c>
      <c r="P1199" s="37">
        <f>[1]consoCURRENT!S28886</f>
        <v>5052448.8899999997</v>
      </c>
      <c r="Q1199" s="37">
        <f>[1]consoCURRENT!T28886</f>
        <v>4177240.36</v>
      </c>
      <c r="R1199" s="37">
        <f>[1]consoCURRENT!U28886</f>
        <v>4165304.98</v>
      </c>
      <c r="S1199" s="37">
        <f>[1]consoCURRENT!V28886</f>
        <v>0</v>
      </c>
      <c r="T1199" s="37">
        <f>[1]consoCURRENT!W28886</f>
        <v>0</v>
      </c>
      <c r="U1199" s="37">
        <f>[1]consoCURRENT!X28886</f>
        <v>20532258.84</v>
      </c>
      <c r="V1199" s="37">
        <f>[1]consoCURRENT!Y28886</f>
        <v>3491495.22</v>
      </c>
      <c r="W1199" s="37">
        <f>[1]consoCURRENT!Z28886</f>
        <v>489651.5</v>
      </c>
      <c r="X1199" s="37">
        <f>[1]consoCURRENT!AA28886</f>
        <v>945799</v>
      </c>
      <c r="Y1199" s="37">
        <f>[1]consoCURRENT!AB28886</f>
        <v>3121484.5</v>
      </c>
      <c r="Z1199" s="37">
        <f t="shared" ref="Z1199:Z1201" si="906">SUM(M1199:Y1199)</f>
        <v>43246401.530000001</v>
      </c>
      <c r="AA1199" s="37">
        <f t="shared" ref="AA1199:AA1201" si="907">B1199-Z1199</f>
        <v>1726598.4699999988</v>
      </c>
      <c r="AB1199" s="42">
        <f t="shared" ref="AB1199:AB1204" si="908">Z1199/B1199</f>
        <v>0.96160810997709745</v>
      </c>
      <c r="AC1199" s="38"/>
    </row>
    <row r="1200" spans="1:29" s="39" customFormat="1" ht="18" customHeight="1" x14ac:dyDescent="0.3">
      <c r="A1200" s="41" t="s">
        <v>38</v>
      </c>
      <c r="B1200" s="37">
        <f>[1]consoCURRENT!E28892</f>
        <v>0</v>
      </c>
      <c r="C1200" s="37">
        <f>[1]consoCURRENT!F28892</f>
        <v>0</v>
      </c>
      <c r="D1200" s="37">
        <f>[1]consoCURRENT!G28892</f>
        <v>0</v>
      </c>
      <c r="E1200" s="37">
        <f>[1]consoCURRENT!H28892</f>
        <v>0</v>
      </c>
      <c r="F1200" s="37">
        <f>[1]consoCURRENT!I28892</f>
        <v>0</v>
      </c>
      <c r="G1200" s="37">
        <f>[1]consoCURRENT!J28892</f>
        <v>0</v>
      </c>
      <c r="H1200" s="37">
        <f>[1]consoCURRENT!K28892</f>
        <v>0</v>
      </c>
      <c r="I1200" s="37">
        <f>[1]consoCURRENT!L28892</f>
        <v>0</v>
      </c>
      <c r="J1200" s="37">
        <f>[1]consoCURRENT!M28892</f>
        <v>0</v>
      </c>
      <c r="K1200" s="37">
        <f>[1]consoCURRENT!N28892</f>
        <v>0</v>
      </c>
      <c r="L1200" s="37">
        <f>[1]consoCURRENT!O28892</f>
        <v>0</v>
      </c>
      <c r="M1200" s="37">
        <f>[1]consoCURRENT!P28892</f>
        <v>0</v>
      </c>
      <c r="N1200" s="37">
        <f>[1]consoCURRENT!Q28892</f>
        <v>0</v>
      </c>
      <c r="O1200" s="37">
        <f>[1]consoCURRENT!R28892</f>
        <v>0</v>
      </c>
      <c r="P1200" s="37">
        <f>[1]consoCURRENT!S28892</f>
        <v>0</v>
      </c>
      <c r="Q1200" s="37">
        <f>[1]consoCURRENT!T28892</f>
        <v>0</v>
      </c>
      <c r="R1200" s="37">
        <f>[1]consoCURRENT!U28892</f>
        <v>0</v>
      </c>
      <c r="S1200" s="37">
        <f>[1]consoCURRENT!V28892</f>
        <v>0</v>
      </c>
      <c r="T1200" s="37">
        <f>[1]consoCURRENT!W28892</f>
        <v>0</v>
      </c>
      <c r="U1200" s="37">
        <f>[1]consoCURRENT!X28892</f>
        <v>0</v>
      </c>
      <c r="V1200" s="37">
        <f>[1]consoCURRENT!Y28892</f>
        <v>0</v>
      </c>
      <c r="W1200" s="37">
        <f>[1]consoCURRENT!Z28892</f>
        <v>0</v>
      </c>
      <c r="X1200" s="37">
        <f>[1]consoCURRENT!AA28892</f>
        <v>0</v>
      </c>
      <c r="Y1200" s="37">
        <f>[1]consoCURRENT!AB28892</f>
        <v>0</v>
      </c>
      <c r="Z1200" s="37">
        <f t="shared" si="906"/>
        <v>0</v>
      </c>
      <c r="AA1200" s="37">
        <f t="shared" si="907"/>
        <v>0</v>
      </c>
      <c r="AB1200" s="42"/>
      <c r="AC1200" s="38"/>
    </row>
    <row r="1201" spans="1:29" s="39" customFormat="1" ht="18" customHeight="1" x14ac:dyDescent="0.3">
      <c r="A1201" s="41" t="s">
        <v>39</v>
      </c>
      <c r="B1201" s="37">
        <f>[1]consoCURRENT!E28921</f>
        <v>0</v>
      </c>
      <c r="C1201" s="37">
        <f>[1]consoCURRENT!F28921</f>
        <v>0</v>
      </c>
      <c r="D1201" s="37">
        <f>[1]consoCURRENT!G28921</f>
        <v>0</v>
      </c>
      <c r="E1201" s="37">
        <f>[1]consoCURRENT!H28921</f>
        <v>0</v>
      </c>
      <c r="F1201" s="37">
        <f>[1]consoCURRENT!I28921</f>
        <v>0</v>
      </c>
      <c r="G1201" s="37">
        <f>[1]consoCURRENT!J28921</f>
        <v>0</v>
      </c>
      <c r="H1201" s="37">
        <f>[1]consoCURRENT!K28921</f>
        <v>0</v>
      </c>
      <c r="I1201" s="37">
        <f>[1]consoCURRENT!L28921</f>
        <v>0</v>
      </c>
      <c r="J1201" s="37">
        <f>[1]consoCURRENT!M28921</f>
        <v>0</v>
      </c>
      <c r="K1201" s="37">
        <f>[1]consoCURRENT!N28921</f>
        <v>0</v>
      </c>
      <c r="L1201" s="37">
        <f>[1]consoCURRENT!O28921</f>
        <v>0</v>
      </c>
      <c r="M1201" s="37">
        <f>[1]consoCURRENT!P28921</f>
        <v>0</v>
      </c>
      <c r="N1201" s="37">
        <f>[1]consoCURRENT!Q28921</f>
        <v>0</v>
      </c>
      <c r="O1201" s="37">
        <f>[1]consoCURRENT!R28921</f>
        <v>0</v>
      </c>
      <c r="P1201" s="37">
        <f>[1]consoCURRENT!S28921</f>
        <v>0</v>
      </c>
      <c r="Q1201" s="37">
        <f>[1]consoCURRENT!T28921</f>
        <v>0</v>
      </c>
      <c r="R1201" s="37">
        <f>[1]consoCURRENT!U28921</f>
        <v>0</v>
      </c>
      <c r="S1201" s="37">
        <f>[1]consoCURRENT!V28921</f>
        <v>0</v>
      </c>
      <c r="T1201" s="37">
        <f>[1]consoCURRENT!W28921</f>
        <v>0</v>
      </c>
      <c r="U1201" s="37">
        <f>[1]consoCURRENT!X28921</f>
        <v>0</v>
      </c>
      <c r="V1201" s="37">
        <f>[1]consoCURRENT!Y28921</f>
        <v>0</v>
      </c>
      <c r="W1201" s="37">
        <f>[1]consoCURRENT!Z28921</f>
        <v>0</v>
      </c>
      <c r="X1201" s="37">
        <f>[1]consoCURRENT!AA28921</f>
        <v>0</v>
      </c>
      <c r="Y1201" s="37">
        <f>[1]consoCURRENT!AB28921</f>
        <v>0</v>
      </c>
      <c r="Z1201" s="37">
        <f t="shared" si="906"/>
        <v>0</v>
      </c>
      <c r="AA1201" s="37">
        <f t="shared" si="907"/>
        <v>0</v>
      </c>
      <c r="AB1201" s="42"/>
      <c r="AC1201" s="38"/>
    </row>
    <row r="1202" spans="1:29" s="39" customFormat="1" ht="18" customHeight="1" x14ac:dyDescent="0.3">
      <c r="A1202" s="43" t="s">
        <v>40</v>
      </c>
      <c r="B1202" s="44">
        <f>SUM(B1198:B1201)</f>
        <v>62679000</v>
      </c>
      <c r="C1202" s="44">
        <f t="shared" ref="C1202:AA1202" si="909">SUM(C1198:C1201)</f>
        <v>0</v>
      </c>
      <c r="D1202" s="44">
        <f t="shared" si="909"/>
        <v>0</v>
      </c>
      <c r="E1202" s="44">
        <f t="shared" si="909"/>
        <v>9835507.629999999</v>
      </c>
      <c r="F1202" s="44">
        <f t="shared" si="909"/>
        <v>12201954.66</v>
      </c>
      <c r="G1202" s="44">
        <f t="shared" si="909"/>
        <v>28834252.960000001</v>
      </c>
      <c r="H1202" s="44">
        <f t="shared" si="909"/>
        <v>9836167.9900000002</v>
      </c>
      <c r="I1202" s="44">
        <f t="shared" si="909"/>
        <v>0</v>
      </c>
      <c r="J1202" s="44">
        <f t="shared" si="909"/>
        <v>0</v>
      </c>
      <c r="K1202" s="44">
        <f t="shared" si="909"/>
        <v>0</v>
      </c>
      <c r="L1202" s="44">
        <f t="shared" si="909"/>
        <v>0</v>
      </c>
      <c r="M1202" s="44">
        <f t="shared" si="909"/>
        <v>0</v>
      </c>
      <c r="N1202" s="44">
        <f t="shared" si="909"/>
        <v>0</v>
      </c>
      <c r="O1202" s="44">
        <f t="shared" si="909"/>
        <v>3392452.84</v>
      </c>
      <c r="P1202" s="44">
        <f t="shared" si="909"/>
        <v>6443054.7899999991</v>
      </c>
      <c r="Q1202" s="44">
        <f t="shared" si="909"/>
        <v>5400885.5599999996</v>
      </c>
      <c r="R1202" s="44">
        <f t="shared" si="909"/>
        <v>6801069.0999999996</v>
      </c>
      <c r="S1202" s="44">
        <f t="shared" si="909"/>
        <v>0</v>
      </c>
      <c r="T1202" s="44">
        <f t="shared" si="909"/>
        <v>0</v>
      </c>
      <c r="U1202" s="44">
        <f t="shared" si="909"/>
        <v>24248852.740000002</v>
      </c>
      <c r="V1202" s="44">
        <f t="shared" si="909"/>
        <v>4585400.2200000007</v>
      </c>
      <c r="W1202" s="44">
        <f t="shared" si="909"/>
        <v>1850577.34</v>
      </c>
      <c r="X1202" s="44">
        <f t="shared" si="909"/>
        <v>3403072.1</v>
      </c>
      <c r="Y1202" s="44">
        <f t="shared" si="909"/>
        <v>4582518.55</v>
      </c>
      <c r="Z1202" s="44">
        <f t="shared" si="909"/>
        <v>60707883.240000002</v>
      </c>
      <c r="AA1202" s="44">
        <f t="shared" si="909"/>
        <v>1971116.7599999979</v>
      </c>
      <c r="AB1202" s="45">
        <f t="shared" si="908"/>
        <v>0.96855219834394302</v>
      </c>
      <c r="AC1202" s="38"/>
    </row>
    <row r="1203" spans="1:29" s="39" customFormat="1" ht="18" customHeight="1" x14ac:dyDescent="0.3">
      <c r="A1203" s="46" t="s">
        <v>41</v>
      </c>
      <c r="B1203" s="37">
        <f>[1]consoCURRENT!E28925</f>
        <v>0</v>
      </c>
      <c r="C1203" s="37">
        <f>[1]consoCURRENT!F28925</f>
        <v>0</v>
      </c>
      <c r="D1203" s="37">
        <f>[1]consoCURRENT!G28925</f>
        <v>0</v>
      </c>
      <c r="E1203" s="37">
        <f>[1]consoCURRENT!H28925</f>
        <v>0</v>
      </c>
      <c r="F1203" s="37">
        <f>[1]consoCURRENT!I28925</f>
        <v>0</v>
      </c>
      <c r="G1203" s="37">
        <f>[1]consoCURRENT!J28925</f>
        <v>0</v>
      </c>
      <c r="H1203" s="37">
        <f>[1]consoCURRENT!K28925</f>
        <v>0</v>
      </c>
      <c r="I1203" s="37">
        <f>[1]consoCURRENT!L28925</f>
        <v>0</v>
      </c>
      <c r="J1203" s="37">
        <f>[1]consoCURRENT!M28925</f>
        <v>0</v>
      </c>
      <c r="K1203" s="37">
        <f>[1]consoCURRENT!N28925</f>
        <v>0</v>
      </c>
      <c r="L1203" s="37">
        <f>[1]consoCURRENT!O28925</f>
        <v>0</v>
      </c>
      <c r="M1203" s="37">
        <f>[1]consoCURRENT!P28925</f>
        <v>0</v>
      </c>
      <c r="N1203" s="37">
        <f>[1]consoCURRENT!Q28925</f>
        <v>0</v>
      </c>
      <c r="O1203" s="37">
        <f>[1]consoCURRENT!R28925</f>
        <v>0</v>
      </c>
      <c r="P1203" s="37">
        <f>[1]consoCURRENT!S28925</f>
        <v>0</v>
      </c>
      <c r="Q1203" s="37">
        <f>[1]consoCURRENT!T28925</f>
        <v>0</v>
      </c>
      <c r="R1203" s="37">
        <f>[1]consoCURRENT!U28925</f>
        <v>0</v>
      </c>
      <c r="S1203" s="37">
        <f>[1]consoCURRENT!V28925</f>
        <v>0</v>
      </c>
      <c r="T1203" s="37">
        <f>[1]consoCURRENT!W28925</f>
        <v>0</v>
      </c>
      <c r="U1203" s="37">
        <f>[1]consoCURRENT!X28925</f>
        <v>0</v>
      </c>
      <c r="V1203" s="37">
        <f>[1]consoCURRENT!Y28925</f>
        <v>0</v>
      </c>
      <c r="W1203" s="37">
        <f>[1]consoCURRENT!Z28925</f>
        <v>0</v>
      </c>
      <c r="X1203" s="37">
        <f>[1]consoCURRENT!AA28925</f>
        <v>0</v>
      </c>
      <c r="Y1203" s="37">
        <f>[1]consoCURRENT!AB28925</f>
        <v>0</v>
      </c>
      <c r="Z1203" s="37">
        <f t="shared" ref="Z1203" si="910">SUM(M1203:Y1203)</f>
        <v>0</v>
      </c>
      <c r="AA1203" s="37">
        <f t="shared" ref="AA1203" si="911">B1203-Z1203</f>
        <v>0</v>
      </c>
      <c r="AB1203" s="42"/>
      <c r="AC1203" s="38"/>
    </row>
    <row r="1204" spans="1:29" s="39" customFormat="1" ht="18" customHeight="1" x14ac:dyDescent="0.3">
      <c r="A1204" s="43" t="s">
        <v>42</v>
      </c>
      <c r="B1204" s="44">
        <f>B1203+B1202</f>
        <v>62679000</v>
      </c>
      <c r="C1204" s="44">
        <f t="shared" ref="C1204:AA1204" si="912">C1203+C1202</f>
        <v>0</v>
      </c>
      <c r="D1204" s="44">
        <f t="shared" si="912"/>
        <v>0</v>
      </c>
      <c r="E1204" s="44">
        <f t="shared" si="912"/>
        <v>9835507.629999999</v>
      </c>
      <c r="F1204" s="44">
        <f t="shared" si="912"/>
        <v>12201954.66</v>
      </c>
      <c r="G1204" s="44">
        <f t="shared" si="912"/>
        <v>28834252.960000001</v>
      </c>
      <c r="H1204" s="44">
        <f t="shared" si="912"/>
        <v>9836167.9900000002</v>
      </c>
      <c r="I1204" s="44">
        <f t="shared" si="912"/>
        <v>0</v>
      </c>
      <c r="J1204" s="44">
        <f t="shared" si="912"/>
        <v>0</v>
      </c>
      <c r="K1204" s="44">
        <f t="shared" si="912"/>
        <v>0</v>
      </c>
      <c r="L1204" s="44">
        <f t="shared" si="912"/>
        <v>0</v>
      </c>
      <c r="M1204" s="44">
        <f t="shared" si="912"/>
        <v>0</v>
      </c>
      <c r="N1204" s="44">
        <f t="shared" si="912"/>
        <v>0</v>
      </c>
      <c r="O1204" s="44">
        <f t="shared" si="912"/>
        <v>3392452.84</v>
      </c>
      <c r="P1204" s="44">
        <f t="shared" si="912"/>
        <v>6443054.7899999991</v>
      </c>
      <c r="Q1204" s="44">
        <f t="shared" si="912"/>
        <v>5400885.5599999996</v>
      </c>
      <c r="R1204" s="44">
        <f t="shared" si="912"/>
        <v>6801069.0999999996</v>
      </c>
      <c r="S1204" s="44">
        <f t="shared" si="912"/>
        <v>0</v>
      </c>
      <c r="T1204" s="44">
        <f t="shared" si="912"/>
        <v>0</v>
      </c>
      <c r="U1204" s="44">
        <f t="shared" si="912"/>
        <v>24248852.740000002</v>
      </c>
      <c r="V1204" s="44">
        <f t="shared" si="912"/>
        <v>4585400.2200000007</v>
      </c>
      <c r="W1204" s="44">
        <f t="shared" si="912"/>
        <v>1850577.34</v>
      </c>
      <c r="X1204" s="44">
        <f t="shared" si="912"/>
        <v>3403072.1</v>
      </c>
      <c r="Y1204" s="44">
        <f t="shared" si="912"/>
        <v>4582518.55</v>
      </c>
      <c r="Z1204" s="44">
        <f t="shared" si="912"/>
        <v>60707883.240000002</v>
      </c>
      <c r="AA1204" s="44">
        <f t="shared" si="912"/>
        <v>1971116.7599999979</v>
      </c>
      <c r="AB1204" s="45">
        <f t="shared" si="908"/>
        <v>0.96855219834394302</v>
      </c>
      <c r="AC1204" s="47"/>
    </row>
    <row r="1205" spans="1:29" s="39" customFormat="1" ht="15" customHeight="1" x14ac:dyDescent="0.3">
      <c r="A1205" s="36"/>
      <c r="B1205" s="37"/>
      <c r="C1205" s="37"/>
      <c r="D1205" s="37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  <c r="O1205" s="37"/>
      <c r="P1205" s="37"/>
      <c r="Q1205" s="37"/>
      <c r="R1205" s="37"/>
      <c r="S1205" s="37"/>
      <c r="T1205" s="37"/>
      <c r="U1205" s="37"/>
      <c r="V1205" s="37"/>
      <c r="W1205" s="37"/>
      <c r="X1205" s="37"/>
      <c r="Y1205" s="37"/>
      <c r="Z1205" s="37"/>
      <c r="AA1205" s="37"/>
      <c r="AB1205" s="37"/>
      <c r="AC1205" s="38"/>
    </row>
    <row r="1206" spans="1:29" s="39" customFormat="1" ht="15" customHeight="1" x14ac:dyDescent="0.3">
      <c r="A1206" s="36"/>
      <c r="B1206" s="37"/>
      <c r="C1206" s="37"/>
      <c r="D1206" s="37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  <c r="Q1206" s="37"/>
      <c r="R1206" s="37"/>
      <c r="S1206" s="37"/>
      <c r="T1206" s="37"/>
      <c r="U1206" s="37"/>
      <c r="V1206" s="37"/>
      <c r="W1206" s="37"/>
      <c r="X1206" s="37"/>
      <c r="Y1206" s="37"/>
      <c r="Z1206" s="37"/>
      <c r="AA1206" s="37"/>
      <c r="AB1206" s="37"/>
      <c r="AC1206" s="38"/>
    </row>
    <row r="1207" spans="1:29" s="39" customFormat="1" ht="15" customHeight="1" x14ac:dyDescent="0.35">
      <c r="A1207" s="40" t="s">
        <v>55</v>
      </c>
      <c r="B1207" s="37"/>
      <c r="C1207" s="37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  <c r="R1207" s="37"/>
      <c r="S1207" s="37"/>
      <c r="T1207" s="37"/>
      <c r="U1207" s="37"/>
      <c r="V1207" s="37"/>
      <c r="W1207" s="37"/>
      <c r="X1207" s="37"/>
      <c r="Y1207" s="37"/>
      <c r="Z1207" s="37">
        <f>21*5+30</f>
        <v>135</v>
      </c>
      <c r="AA1207" s="37"/>
      <c r="AB1207" s="37"/>
      <c r="AC1207" s="38"/>
    </row>
    <row r="1208" spans="1:29" s="39" customFormat="1" ht="18" customHeight="1" x14ac:dyDescent="0.3">
      <c r="A1208" s="41" t="s">
        <v>36</v>
      </c>
      <c r="B1208" s="37">
        <f>[1]consoCURRENT!E28985</f>
        <v>28533000</v>
      </c>
      <c r="C1208" s="37">
        <f>[1]consoCURRENT!F28985</f>
        <v>0</v>
      </c>
      <c r="D1208" s="37">
        <f>[1]consoCURRENT!G28985</f>
        <v>0</v>
      </c>
      <c r="E1208" s="37">
        <f>[1]consoCURRENT!H28985</f>
        <v>5405700.8499999996</v>
      </c>
      <c r="F1208" s="37">
        <f>[1]consoCURRENT!I28985</f>
        <v>6948924.7699999986</v>
      </c>
      <c r="G1208" s="37">
        <f>[1]consoCURRENT!J28985</f>
        <v>5591807.4800000004</v>
      </c>
      <c r="H1208" s="37">
        <f>[1]consoCURRENT!K28985</f>
        <v>10586566.9</v>
      </c>
      <c r="I1208" s="37">
        <f>[1]consoCURRENT!L28985</f>
        <v>0</v>
      </c>
      <c r="J1208" s="37">
        <f>[1]consoCURRENT!M28985</f>
        <v>0</v>
      </c>
      <c r="K1208" s="37">
        <f>[1]consoCURRENT!N28985</f>
        <v>0</v>
      </c>
      <c r="L1208" s="37">
        <f>[1]consoCURRENT!O28985</f>
        <v>0</v>
      </c>
      <c r="M1208" s="37">
        <f>[1]consoCURRENT!P28985</f>
        <v>0</v>
      </c>
      <c r="N1208" s="37">
        <f>[1]consoCURRENT!Q28985</f>
        <v>1455160</v>
      </c>
      <c r="O1208" s="37">
        <f>[1]consoCURRENT!R28985</f>
        <v>1989832.44</v>
      </c>
      <c r="P1208" s="37">
        <f>[1]consoCURRENT!S28985</f>
        <v>1960708.41</v>
      </c>
      <c r="Q1208" s="37">
        <f>[1]consoCURRENT!T28985</f>
        <v>1690618.6599999995</v>
      </c>
      <c r="R1208" s="37">
        <f>[1]consoCURRENT!U28985</f>
        <v>3320559.4399999995</v>
      </c>
      <c r="S1208" s="37">
        <f>[1]consoCURRENT!V28985</f>
        <v>1937746.6700000002</v>
      </c>
      <c r="T1208" s="37">
        <f>[1]consoCURRENT!W28985</f>
        <v>1857670.16</v>
      </c>
      <c r="U1208" s="37">
        <f>[1]consoCURRENT!X28985</f>
        <v>1857670.16</v>
      </c>
      <c r="V1208" s="37">
        <f>[1]consoCURRENT!Y28985</f>
        <v>1876467.1600000001</v>
      </c>
      <c r="W1208" s="37">
        <f>[1]consoCURRENT!Z28985</f>
        <v>1851694.7800000007</v>
      </c>
      <c r="X1208" s="37">
        <f>[1]consoCURRENT!AA28985</f>
        <v>3672870.96</v>
      </c>
      <c r="Y1208" s="37">
        <f>[1]consoCURRENT!AB28985</f>
        <v>5062001.16</v>
      </c>
      <c r="Z1208" s="37">
        <f>SUM(M1208:Y1208)</f>
        <v>28533000.000000004</v>
      </c>
      <c r="AA1208" s="37">
        <f>B1208-Z1208</f>
        <v>0</v>
      </c>
      <c r="AB1208" s="42">
        <f>Z1208/B1208</f>
        <v>1.0000000000000002</v>
      </c>
      <c r="AC1208" s="38"/>
    </row>
    <row r="1209" spans="1:29" s="39" customFormat="1" ht="18" customHeight="1" x14ac:dyDescent="0.3">
      <c r="A1209" s="41" t="s">
        <v>37</v>
      </c>
      <c r="B1209" s="37">
        <f>[1]consoCURRENT!E29097</f>
        <v>9530000</v>
      </c>
      <c r="C1209" s="37">
        <f>[1]consoCURRENT!F29097</f>
        <v>0</v>
      </c>
      <c r="D1209" s="37">
        <f>[1]consoCURRENT!G29097</f>
        <v>0</v>
      </c>
      <c r="E1209" s="37">
        <f>[1]consoCURRENT!H29097</f>
        <v>3256438.13</v>
      </c>
      <c r="F1209" s="37">
        <f>[1]consoCURRENT!I29097</f>
        <v>5076230.4799999995</v>
      </c>
      <c r="G1209" s="37">
        <f>[1]consoCURRENT!J29097</f>
        <v>472220.66</v>
      </c>
      <c r="H1209" s="37">
        <f>[1]consoCURRENT!K29097</f>
        <v>725110.73</v>
      </c>
      <c r="I1209" s="37">
        <f>[1]consoCURRENT!L29097</f>
        <v>0</v>
      </c>
      <c r="J1209" s="37">
        <f>[1]consoCURRENT!M29097</f>
        <v>0</v>
      </c>
      <c r="K1209" s="37">
        <f>[1]consoCURRENT!N29097</f>
        <v>0</v>
      </c>
      <c r="L1209" s="37">
        <f>[1]consoCURRENT!O29097</f>
        <v>0</v>
      </c>
      <c r="M1209" s="37">
        <f>[1]consoCURRENT!P29097</f>
        <v>0</v>
      </c>
      <c r="N1209" s="37">
        <f>[1]consoCURRENT!Q29097</f>
        <v>250987.44</v>
      </c>
      <c r="O1209" s="37">
        <f>[1]consoCURRENT!R29097</f>
        <v>1847811.34</v>
      </c>
      <c r="P1209" s="37">
        <f>[1]consoCURRENT!S29097</f>
        <v>1157639.3500000001</v>
      </c>
      <c r="Q1209" s="37">
        <f>[1]consoCURRENT!T29097</f>
        <v>1192029.1200000001</v>
      </c>
      <c r="R1209" s="37">
        <f>[1]consoCURRENT!U29097</f>
        <v>3487030.57</v>
      </c>
      <c r="S1209" s="37">
        <f>[1]consoCURRENT!V29097</f>
        <v>397170.79000000004</v>
      </c>
      <c r="T1209" s="37">
        <f>[1]consoCURRENT!W29097</f>
        <v>25683.78</v>
      </c>
      <c r="U1209" s="37">
        <f>[1]consoCURRENT!X29097</f>
        <v>236470</v>
      </c>
      <c r="V1209" s="37">
        <f>[1]consoCURRENT!Y29097</f>
        <v>210066.88</v>
      </c>
      <c r="W1209" s="37">
        <f>[1]consoCURRENT!Z29097</f>
        <v>342461.9</v>
      </c>
      <c r="X1209" s="37">
        <f>[1]consoCURRENT!AA29097</f>
        <v>42936.5</v>
      </c>
      <c r="Y1209" s="37">
        <f>[1]consoCURRENT!AB29097</f>
        <v>339712.33</v>
      </c>
      <c r="Z1209" s="37">
        <f t="shared" ref="Z1209:Z1211" si="913">SUM(M1209:Y1209)</f>
        <v>9530000.0000000019</v>
      </c>
      <c r="AA1209" s="37">
        <f t="shared" ref="AA1209:AA1211" si="914">B1209-Z1209</f>
        <v>0</v>
      </c>
      <c r="AB1209" s="42">
        <f t="shared" ref="AB1209:AB1214" si="915">Z1209/B1209</f>
        <v>1.0000000000000002</v>
      </c>
      <c r="AC1209" s="38"/>
    </row>
    <row r="1210" spans="1:29" s="39" customFormat="1" ht="18" customHeight="1" x14ac:dyDescent="0.3">
      <c r="A1210" s="41" t="s">
        <v>38</v>
      </c>
      <c r="B1210" s="37">
        <f>[1]consoCURRENT!E29103</f>
        <v>0</v>
      </c>
      <c r="C1210" s="37">
        <f>[1]consoCURRENT!F29103</f>
        <v>0</v>
      </c>
      <c r="D1210" s="37">
        <f>[1]consoCURRENT!G29103</f>
        <v>0</v>
      </c>
      <c r="E1210" s="37">
        <f>[1]consoCURRENT!H29103</f>
        <v>0</v>
      </c>
      <c r="F1210" s="37">
        <f>[1]consoCURRENT!I29103</f>
        <v>0</v>
      </c>
      <c r="G1210" s="37">
        <f>[1]consoCURRENT!J29103</f>
        <v>0</v>
      </c>
      <c r="H1210" s="37">
        <f>[1]consoCURRENT!K29103</f>
        <v>0</v>
      </c>
      <c r="I1210" s="37">
        <f>[1]consoCURRENT!L29103</f>
        <v>0</v>
      </c>
      <c r="J1210" s="37">
        <f>[1]consoCURRENT!M29103</f>
        <v>0</v>
      </c>
      <c r="K1210" s="37">
        <f>[1]consoCURRENT!N29103</f>
        <v>0</v>
      </c>
      <c r="L1210" s="37">
        <f>[1]consoCURRENT!O29103</f>
        <v>0</v>
      </c>
      <c r="M1210" s="37">
        <f>[1]consoCURRENT!P29103</f>
        <v>0</v>
      </c>
      <c r="N1210" s="37">
        <f>[1]consoCURRENT!Q29103</f>
        <v>0</v>
      </c>
      <c r="O1210" s="37">
        <f>[1]consoCURRENT!R29103</f>
        <v>0</v>
      </c>
      <c r="P1210" s="37">
        <f>[1]consoCURRENT!S29103</f>
        <v>0</v>
      </c>
      <c r="Q1210" s="37">
        <f>[1]consoCURRENT!T29103</f>
        <v>0</v>
      </c>
      <c r="R1210" s="37">
        <f>[1]consoCURRENT!U29103</f>
        <v>0</v>
      </c>
      <c r="S1210" s="37">
        <f>[1]consoCURRENT!V29103</f>
        <v>0</v>
      </c>
      <c r="T1210" s="37">
        <f>[1]consoCURRENT!W29103</f>
        <v>0</v>
      </c>
      <c r="U1210" s="37">
        <f>[1]consoCURRENT!X29103</f>
        <v>0</v>
      </c>
      <c r="V1210" s="37">
        <f>[1]consoCURRENT!Y29103</f>
        <v>0</v>
      </c>
      <c r="W1210" s="37">
        <f>[1]consoCURRENT!Z29103</f>
        <v>0</v>
      </c>
      <c r="X1210" s="37">
        <f>[1]consoCURRENT!AA29103</f>
        <v>0</v>
      </c>
      <c r="Y1210" s="37">
        <f>[1]consoCURRENT!AB29103</f>
        <v>0</v>
      </c>
      <c r="Z1210" s="37">
        <f t="shared" si="913"/>
        <v>0</v>
      </c>
      <c r="AA1210" s="37">
        <f t="shared" si="914"/>
        <v>0</v>
      </c>
      <c r="AB1210" s="42"/>
      <c r="AC1210" s="38"/>
    </row>
    <row r="1211" spans="1:29" s="39" customFormat="1" ht="18" customHeight="1" x14ac:dyDescent="0.3">
      <c r="A1211" s="41" t="s">
        <v>39</v>
      </c>
      <c r="B1211" s="37">
        <f>[1]consoCURRENT!E29132</f>
        <v>0</v>
      </c>
      <c r="C1211" s="37">
        <f>[1]consoCURRENT!F29132</f>
        <v>0</v>
      </c>
      <c r="D1211" s="37">
        <f>[1]consoCURRENT!G29132</f>
        <v>0</v>
      </c>
      <c r="E1211" s="37">
        <f>[1]consoCURRENT!H29132</f>
        <v>0</v>
      </c>
      <c r="F1211" s="37">
        <f>[1]consoCURRENT!I29132</f>
        <v>0</v>
      </c>
      <c r="G1211" s="37">
        <f>[1]consoCURRENT!J29132</f>
        <v>0</v>
      </c>
      <c r="H1211" s="37">
        <f>[1]consoCURRENT!K29132</f>
        <v>0</v>
      </c>
      <c r="I1211" s="37">
        <f>[1]consoCURRENT!L29132</f>
        <v>0</v>
      </c>
      <c r="J1211" s="37">
        <f>[1]consoCURRENT!M29132</f>
        <v>0</v>
      </c>
      <c r="K1211" s="37">
        <f>[1]consoCURRENT!N29132</f>
        <v>0</v>
      </c>
      <c r="L1211" s="37">
        <f>[1]consoCURRENT!O29132</f>
        <v>0</v>
      </c>
      <c r="M1211" s="37">
        <f>[1]consoCURRENT!P29132</f>
        <v>0</v>
      </c>
      <c r="N1211" s="37">
        <f>[1]consoCURRENT!Q29132</f>
        <v>0</v>
      </c>
      <c r="O1211" s="37">
        <f>[1]consoCURRENT!R29132</f>
        <v>0</v>
      </c>
      <c r="P1211" s="37">
        <f>[1]consoCURRENT!S29132</f>
        <v>0</v>
      </c>
      <c r="Q1211" s="37">
        <f>[1]consoCURRENT!T29132</f>
        <v>0</v>
      </c>
      <c r="R1211" s="37">
        <f>[1]consoCURRENT!U29132</f>
        <v>0</v>
      </c>
      <c r="S1211" s="37">
        <f>[1]consoCURRENT!V29132</f>
        <v>0</v>
      </c>
      <c r="T1211" s="37">
        <f>[1]consoCURRENT!W29132</f>
        <v>0</v>
      </c>
      <c r="U1211" s="37">
        <f>[1]consoCURRENT!X29132</f>
        <v>0</v>
      </c>
      <c r="V1211" s="37">
        <f>[1]consoCURRENT!Y29132</f>
        <v>0</v>
      </c>
      <c r="W1211" s="37">
        <f>[1]consoCURRENT!Z29132</f>
        <v>0</v>
      </c>
      <c r="X1211" s="37">
        <f>[1]consoCURRENT!AA29132</f>
        <v>0</v>
      </c>
      <c r="Y1211" s="37">
        <f>[1]consoCURRENT!AB29132</f>
        <v>0</v>
      </c>
      <c r="Z1211" s="37">
        <f t="shared" si="913"/>
        <v>0</v>
      </c>
      <c r="AA1211" s="37">
        <f t="shared" si="914"/>
        <v>0</v>
      </c>
      <c r="AB1211" s="42"/>
      <c r="AC1211" s="38"/>
    </row>
    <row r="1212" spans="1:29" s="39" customFormat="1" ht="18" customHeight="1" x14ac:dyDescent="0.3">
      <c r="A1212" s="43" t="s">
        <v>40</v>
      </c>
      <c r="B1212" s="44">
        <f>SUM(B1208:B1211)</f>
        <v>38063000</v>
      </c>
      <c r="C1212" s="44">
        <f t="shared" ref="C1212:AA1212" si="916">SUM(C1208:C1211)</f>
        <v>0</v>
      </c>
      <c r="D1212" s="44">
        <f t="shared" si="916"/>
        <v>0</v>
      </c>
      <c r="E1212" s="44">
        <f t="shared" si="916"/>
        <v>8662138.9800000004</v>
      </c>
      <c r="F1212" s="44">
        <f t="shared" si="916"/>
        <v>12025155.249999998</v>
      </c>
      <c r="G1212" s="44">
        <f t="shared" si="916"/>
        <v>6064028.1400000006</v>
      </c>
      <c r="H1212" s="44">
        <f t="shared" si="916"/>
        <v>11311677.630000001</v>
      </c>
      <c r="I1212" s="44">
        <f t="shared" si="916"/>
        <v>0</v>
      </c>
      <c r="J1212" s="44">
        <f t="shared" si="916"/>
        <v>0</v>
      </c>
      <c r="K1212" s="44">
        <f t="shared" si="916"/>
        <v>0</v>
      </c>
      <c r="L1212" s="44">
        <f t="shared" si="916"/>
        <v>0</v>
      </c>
      <c r="M1212" s="44">
        <f t="shared" si="916"/>
        <v>0</v>
      </c>
      <c r="N1212" s="44">
        <f t="shared" si="916"/>
        <v>1706147.44</v>
      </c>
      <c r="O1212" s="44">
        <f t="shared" si="916"/>
        <v>3837643.7800000003</v>
      </c>
      <c r="P1212" s="44">
        <f t="shared" si="916"/>
        <v>3118347.76</v>
      </c>
      <c r="Q1212" s="44">
        <f t="shared" si="916"/>
        <v>2882647.7799999993</v>
      </c>
      <c r="R1212" s="44">
        <f t="shared" si="916"/>
        <v>6807590.0099999998</v>
      </c>
      <c r="S1212" s="44">
        <f t="shared" si="916"/>
        <v>2334917.46</v>
      </c>
      <c r="T1212" s="44">
        <f t="shared" si="916"/>
        <v>1883353.94</v>
      </c>
      <c r="U1212" s="44">
        <f t="shared" si="916"/>
        <v>2094140.16</v>
      </c>
      <c r="V1212" s="44">
        <f t="shared" si="916"/>
        <v>2086534.04</v>
      </c>
      <c r="W1212" s="44">
        <f t="shared" si="916"/>
        <v>2194156.6800000006</v>
      </c>
      <c r="X1212" s="44">
        <f t="shared" si="916"/>
        <v>3715807.46</v>
      </c>
      <c r="Y1212" s="44">
        <f t="shared" si="916"/>
        <v>5401713.4900000002</v>
      </c>
      <c r="Z1212" s="44">
        <f t="shared" si="916"/>
        <v>38063000.000000007</v>
      </c>
      <c r="AA1212" s="44">
        <f t="shared" si="916"/>
        <v>0</v>
      </c>
      <c r="AB1212" s="45">
        <f t="shared" si="915"/>
        <v>1.0000000000000002</v>
      </c>
      <c r="AC1212" s="38"/>
    </row>
    <row r="1213" spans="1:29" s="39" customFormat="1" ht="18" customHeight="1" x14ac:dyDescent="0.3">
      <c r="A1213" s="46" t="s">
        <v>41</v>
      </c>
      <c r="B1213" s="37">
        <f>[1]consoCURRENT!E29136</f>
        <v>0</v>
      </c>
      <c r="C1213" s="37">
        <f>[1]consoCURRENT!F29136</f>
        <v>0</v>
      </c>
      <c r="D1213" s="37">
        <f>[1]consoCURRENT!G29136</f>
        <v>0</v>
      </c>
      <c r="E1213" s="37">
        <f>[1]consoCURRENT!H29136</f>
        <v>0</v>
      </c>
      <c r="F1213" s="37">
        <f>[1]consoCURRENT!I29136</f>
        <v>0</v>
      </c>
      <c r="G1213" s="37">
        <f>[1]consoCURRENT!J29136</f>
        <v>0</v>
      </c>
      <c r="H1213" s="37">
        <f>[1]consoCURRENT!K29136</f>
        <v>0</v>
      </c>
      <c r="I1213" s="37">
        <f>[1]consoCURRENT!L29136</f>
        <v>0</v>
      </c>
      <c r="J1213" s="37">
        <f>[1]consoCURRENT!M29136</f>
        <v>0</v>
      </c>
      <c r="K1213" s="37">
        <f>[1]consoCURRENT!N29136</f>
        <v>0</v>
      </c>
      <c r="L1213" s="37">
        <f>[1]consoCURRENT!O29136</f>
        <v>0</v>
      </c>
      <c r="M1213" s="37">
        <f>[1]consoCURRENT!P29136</f>
        <v>0</v>
      </c>
      <c r="N1213" s="37">
        <f>[1]consoCURRENT!Q29136</f>
        <v>0</v>
      </c>
      <c r="O1213" s="37">
        <f>[1]consoCURRENT!R29136</f>
        <v>0</v>
      </c>
      <c r="P1213" s="37">
        <f>[1]consoCURRENT!S29136</f>
        <v>0</v>
      </c>
      <c r="Q1213" s="37">
        <f>[1]consoCURRENT!T29136</f>
        <v>0</v>
      </c>
      <c r="R1213" s="37">
        <f>[1]consoCURRENT!U29136</f>
        <v>0</v>
      </c>
      <c r="S1213" s="37">
        <f>[1]consoCURRENT!V29136</f>
        <v>0</v>
      </c>
      <c r="T1213" s="37">
        <f>[1]consoCURRENT!W29136</f>
        <v>0</v>
      </c>
      <c r="U1213" s="37">
        <f>[1]consoCURRENT!X29136</f>
        <v>0</v>
      </c>
      <c r="V1213" s="37">
        <f>[1]consoCURRENT!Y29136</f>
        <v>0</v>
      </c>
      <c r="W1213" s="37">
        <f>[1]consoCURRENT!Z29136</f>
        <v>0</v>
      </c>
      <c r="X1213" s="37">
        <f>[1]consoCURRENT!AA29136</f>
        <v>0</v>
      </c>
      <c r="Y1213" s="37">
        <f>[1]consoCURRENT!AB29136</f>
        <v>0</v>
      </c>
      <c r="Z1213" s="37">
        <f t="shared" ref="Z1213" si="917">SUM(M1213:Y1213)</f>
        <v>0</v>
      </c>
      <c r="AA1213" s="37">
        <f t="shared" ref="AA1213" si="918">B1213-Z1213</f>
        <v>0</v>
      </c>
      <c r="AB1213" s="42"/>
      <c r="AC1213" s="38"/>
    </row>
    <row r="1214" spans="1:29" s="39" customFormat="1" ht="18" customHeight="1" x14ac:dyDescent="0.3">
      <c r="A1214" s="43" t="s">
        <v>42</v>
      </c>
      <c r="B1214" s="44">
        <f>B1213+B1212</f>
        <v>38063000</v>
      </c>
      <c r="C1214" s="44">
        <f t="shared" ref="C1214:AA1214" si="919">C1213+C1212</f>
        <v>0</v>
      </c>
      <c r="D1214" s="44">
        <f t="shared" si="919"/>
        <v>0</v>
      </c>
      <c r="E1214" s="44">
        <f t="shared" si="919"/>
        <v>8662138.9800000004</v>
      </c>
      <c r="F1214" s="44">
        <f t="shared" si="919"/>
        <v>12025155.249999998</v>
      </c>
      <c r="G1214" s="44">
        <f t="shared" si="919"/>
        <v>6064028.1400000006</v>
      </c>
      <c r="H1214" s="44">
        <f t="shared" si="919"/>
        <v>11311677.630000001</v>
      </c>
      <c r="I1214" s="44">
        <f t="shared" si="919"/>
        <v>0</v>
      </c>
      <c r="J1214" s="44">
        <f t="shared" si="919"/>
        <v>0</v>
      </c>
      <c r="K1214" s="44">
        <f t="shared" si="919"/>
        <v>0</v>
      </c>
      <c r="L1214" s="44">
        <f t="shared" si="919"/>
        <v>0</v>
      </c>
      <c r="M1214" s="44">
        <f t="shared" si="919"/>
        <v>0</v>
      </c>
      <c r="N1214" s="44">
        <f t="shared" si="919"/>
        <v>1706147.44</v>
      </c>
      <c r="O1214" s="44">
        <f t="shared" si="919"/>
        <v>3837643.7800000003</v>
      </c>
      <c r="P1214" s="44">
        <f t="shared" si="919"/>
        <v>3118347.76</v>
      </c>
      <c r="Q1214" s="44">
        <f t="shared" si="919"/>
        <v>2882647.7799999993</v>
      </c>
      <c r="R1214" s="44">
        <f t="shared" si="919"/>
        <v>6807590.0099999998</v>
      </c>
      <c r="S1214" s="44">
        <f t="shared" si="919"/>
        <v>2334917.46</v>
      </c>
      <c r="T1214" s="44">
        <f t="shared" si="919"/>
        <v>1883353.94</v>
      </c>
      <c r="U1214" s="44">
        <f t="shared" si="919"/>
        <v>2094140.16</v>
      </c>
      <c r="V1214" s="44">
        <f t="shared" si="919"/>
        <v>2086534.04</v>
      </c>
      <c r="W1214" s="44">
        <f t="shared" si="919"/>
        <v>2194156.6800000006</v>
      </c>
      <c r="X1214" s="44">
        <f t="shared" si="919"/>
        <v>3715807.46</v>
      </c>
      <c r="Y1214" s="44">
        <f t="shared" si="919"/>
        <v>5401713.4900000002</v>
      </c>
      <c r="Z1214" s="44">
        <f t="shared" si="919"/>
        <v>38063000.000000007</v>
      </c>
      <c r="AA1214" s="44">
        <f t="shared" si="919"/>
        <v>0</v>
      </c>
      <c r="AB1214" s="45">
        <f t="shared" si="915"/>
        <v>1.0000000000000002</v>
      </c>
      <c r="AC1214" s="47"/>
    </row>
    <row r="1215" spans="1:29" s="39" customFormat="1" ht="15" customHeight="1" x14ac:dyDescent="0.3">
      <c r="A1215" s="36"/>
      <c r="B1215" s="37"/>
      <c r="C1215" s="37"/>
      <c r="D1215" s="37"/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  <c r="Q1215" s="37"/>
      <c r="R1215" s="37"/>
      <c r="S1215" s="37"/>
      <c r="T1215" s="37"/>
      <c r="U1215" s="37"/>
      <c r="V1215" s="37"/>
      <c r="W1215" s="37"/>
      <c r="X1215" s="37"/>
      <c r="Y1215" s="37"/>
      <c r="Z1215" s="37"/>
      <c r="AA1215" s="37"/>
      <c r="AB1215" s="37"/>
      <c r="AC1215" s="38"/>
    </row>
    <row r="1216" spans="1:29" s="39" customFormat="1" ht="15" customHeight="1" x14ac:dyDescent="0.3">
      <c r="A1216" s="36"/>
      <c r="B1216" s="37"/>
      <c r="C1216" s="37"/>
      <c r="D1216" s="37"/>
      <c r="E1216" s="37"/>
      <c r="F1216" s="37"/>
      <c r="G1216" s="37"/>
      <c r="H1216" s="37"/>
      <c r="I1216" s="37"/>
      <c r="J1216" s="37"/>
      <c r="K1216" s="37"/>
      <c r="L1216" s="37"/>
      <c r="M1216" s="37"/>
      <c r="N1216" s="37"/>
      <c r="O1216" s="37"/>
      <c r="P1216" s="37"/>
      <c r="Q1216" s="37"/>
      <c r="R1216" s="37"/>
      <c r="S1216" s="37"/>
      <c r="T1216" s="37"/>
      <c r="U1216" s="37"/>
      <c r="V1216" s="37"/>
      <c r="W1216" s="37"/>
      <c r="X1216" s="37"/>
      <c r="Y1216" s="37"/>
      <c r="Z1216" s="37"/>
      <c r="AA1216" s="37"/>
      <c r="AB1216" s="37"/>
      <c r="AC1216" s="38"/>
    </row>
    <row r="1217" spans="1:29" s="39" customFormat="1" ht="15" customHeight="1" x14ac:dyDescent="0.35">
      <c r="A1217" s="40" t="s">
        <v>56</v>
      </c>
      <c r="B1217" s="37"/>
      <c r="C1217" s="37"/>
      <c r="D1217" s="37"/>
      <c r="E1217" s="37"/>
      <c r="F1217" s="37"/>
      <c r="G1217" s="37"/>
      <c r="H1217" s="37"/>
      <c r="I1217" s="37"/>
      <c r="J1217" s="37"/>
      <c r="K1217" s="37"/>
      <c r="L1217" s="37"/>
      <c r="M1217" s="37"/>
      <c r="N1217" s="37"/>
      <c r="O1217" s="37"/>
      <c r="P1217" s="37"/>
      <c r="Q1217" s="37"/>
      <c r="R1217" s="37"/>
      <c r="S1217" s="37"/>
      <c r="T1217" s="37"/>
      <c r="U1217" s="37"/>
      <c r="V1217" s="37"/>
      <c r="W1217" s="37"/>
      <c r="X1217" s="37"/>
      <c r="Y1217" s="37"/>
      <c r="Z1217" s="37"/>
      <c r="AA1217" s="37"/>
      <c r="AB1217" s="37"/>
      <c r="AC1217" s="38"/>
    </row>
    <row r="1218" spans="1:29" s="39" customFormat="1" ht="18" customHeight="1" x14ac:dyDescent="0.3">
      <c r="A1218" s="41" t="s">
        <v>36</v>
      </c>
      <c r="B1218" s="37">
        <f>[1]consoCURRENT!E29196</f>
        <v>18647000</v>
      </c>
      <c r="C1218" s="37">
        <f>[1]consoCURRENT!F29196</f>
        <v>0</v>
      </c>
      <c r="D1218" s="37">
        <f>[1]consoCURRENT!G29196</f>
        <v>0</v>
      </c>
      <c r="E1218" s="37">
        <f>[1]consoCURRENT!H29196</f>
        <v>4002617.21</v>
      </c>
      <c r="F1218" s="37">
        <f>[1]consoCURRENT!I29196</f>
        <v>5059999.24</v>
      </c>
      <c r="G1218" s="37">
        <f>[1]consoCURRENT!J29196</f>
        <v>5137481.3599999994</v>
      </c>
      <c r="H1218" s="37">
        <f>[1]consoCURRENT!K29196</f>
        <v>4446902.1899999995</v>
      </c>
      <c r="I1218" s="37">
        <f>[1]consoCURRENT!L29196</f>
        <v>0</v>
      </c>
      <c r="J1218" s="37">
        <f>[1]consoCURRENT!M29196</f>
        <v>0</v>
      </c>
      <c r="K1218" s="37">
        <f>[1]consoCURRENT!N29196</f>
        <v>0</v>
      </c>
      <c r="L1218" s="37">
        <f>[1]consoCURRENT!O29196</f>
        <v>0</v>
      </c>
      <c r="M1218" s="37">
        <f>[1]consoCURRENT!P29196</f>
        <v>0</v>
      </c>
      <c r="N1218" s="37">
        <f>[1]consoCURRENT!Q29196</f>
        <v>1223260</v>
      </c>
      <c r="O1218" s="37">
        <f>[1]consoCURRENT!R29196</f>
        <v>1274407.52</v>
      </c>
      <c r="P1218" s="37">
        <f>[1]consoCURRENT!S29196</f>
        <v>1504949.69</v>
      </c>
      <c r="Q1218" s="37">
        <f>[1]consoCURRENT!T29196</f>
        <v>1323105.3600000001</v>
      </c>
      <c r="R1218" s="37">
        <f>[1]consoCURRENT!U29196</f>
        <v>2413958.36</v>
      </c>
      <c r="S1218" s="37">
        <f>[1]consoCURRENT!V29196</f>
        <v>1322935.52</v>
      </c>
      <c r="T1218" s="37">
        <f>[1]consoCURRENT!W29196</f>
        <v>1458007.72</v>
      </c>
      <c r="U1218" s="37">
        <f>[1]consoCURRENT!X29196</f>
        <v>1188203</v>
      </c>
      <c r="V1218" s="37">
        <f>[1]consoCURRENT!Y29196</f>
        <v>2491270.64</v>
      </c>
      <c r="W1218" s="37">
        <f>[1]consoCURRENT!Z29196</f>
        <v>152252.35999999999</v>
      </c>
      <c r="X1218" s="37">
        <f>[1]consoCURRENT!AA29196</f>
        <v>2577985.56</v>
      </c>
      <c r="Y1218" s="37">
        <f>[1]consoCURRENT!AB29196</f>
        <v>1716664.27</v>
      </c>
      <c r="Z1218" s="37">
        <f>SUM(M1218:Y1218)</f>
        <v>18647000</v>
      </c>
      <c r="AA1218" s="37">
        <f>B1218-Z1218</f>
        <v>0</v>
      </c>
      <c r="AB1218" s="42">
        <f>Z1218/B1218</f>
        <v>1</v>
      </c>
      <c r="AC1218" s="38"/>
    </row>
    <row r="1219" spans="1:29" s="39" customFormat="1" ht="18" customHeight="1" x14ac:dyDescent="0.3">
      <c r="A1219" s="41" t="s">
        <v>37</v>
      </c>
      <c r="B1219" s="37">
        <f>[1]consoCURRENT!E29308</f>
        <v>25826000</v>
      </c>
      <c r="C1219" s="37">
        <f>[1]consoCURRENT!F29308</f>
        <v>0</v>
      </c>
      <c r="D1219" s="37">
        <f>[1]consoCURRENT!G29308</f>
        <v>0</v>
      </c>
      <c r="E1219" s="37">
        <f>[1]consoCURRENT!H29308</f>
        <v>6252300.8000000007</v>
      </c>
      <c r="F1219" s="37">
        <f>[1]consoCURRENT!I29308</f>
        <v>12641375.6</v>
      </c>
      <c r="G1219" s="37">
        <f>[1]consoCURRENT!J29308</f>
        <v>3175813.91</v>
      </c>
      <c r="H1219" s="37">
        <f>[1]consoCURRENT!K29308</f>
        <v>3755568.3</v>
      </c>
      <c r="I1219" s="37">
        <f>[1]consoCURRENT!L29308</f>
        <v>0</v>
      </c>
      <c r="J1219" s="37">
        <f>[1]consoCURRENT!M29308</f>
        <v>0</v>
      </c>
      <c r="K1219" s="37">
        <f>[1]consoCURRENT!N29308</f>
        <v>0</v>
      </c>
      <c r="L1219" s="37">
        <f>[1]consoCURRENT!O29308</f>
        <v>0</v>
      </c>
      <c r="M1219" s="37">
        <f>[1]consoCURRENT!P29308</f>
        <v>0</v>
      </c>
      <c r="N1219" s="37">
        <f>[1]consoCURRENT!Q29308</f>
        <v>1801637.95</v>
      </c>
      <c r="O1219" s="37">
        <f>[1]consoCURRENT!R29308</f>
        <v>1864350.12</v>
      </c>
      <c r="P1219" s="37">
        <f>[1]consoCURRENT!S29308</f>
        <v>2586312.73</v>
      </c>
      <c r="Q1219" s="37">
        <f>[1]consoCURRENT!T29308</f>
        <v>2396919.96</v>
      </c>
      <c r="R1219" s="37">
        <f>[1]consoCURRENT!U29308</f>
        <v>3208168.3899999997</v>
      </c>
      <c r="S1219" s="37">
        <f>[1]consoCURRENT!V29308</f>
        <v>7036287.25</v>
      </c>
      <c r="T1219" s="37">
        <f>[1]consoCURRENT!W29308</f>
        <v>880589.12</v>
      </c>
      <c r="U1219" s="37">
        <f>[1]consoCURRENT!X29308</f>
        <v>969885.29</v>
      </c>
      <c r="V1219" s="37">
        <f>[1]consoCURRENT!Y29308</f>
        <v>1325339.5</v>
      </c>
      <c r="W1219" s="37">
        <f>[1]consoCURRENT!Z29308</f>
        <v>497930.3</v>
      </c>
      <c r="X1219" s="37">
        <f>[1]consoCURRENT!AA29308</f>
        <v>3216475.75</v>
      </c>
      <c r="Y1219" s="37">
        <f>[1]consoCURRENT!AB29308</f>
        <v>41162.25</v>
      </c>
      <c r="Z1219" s="37">
        <f t="shared" ref="Z1219:Z1221" si="920">SUM(M1219:Y1219)</f>
        <v>25825058.610000003</v>
      </c>
      <c r="AA1219" s="37">
        <f t="shared" ref="AA1219:AA1221" si="921">B1219-Z1219</f>
        <v>941.38999999687076</v>
      </c>
      <c r="AB1219" s="42">
        <f t="shared" ref="AB1219:AB1224" si="922">Z1219/B1219</f>
        <v>0.99996354874932247</v>
      </c>
      <c r="AC1219" s="38"/>
    </row>
    <row r="1220" spans="1:29" s="39" customFormat="1" ht="18" customHeight="1" x14ac:dyDescent="0.3">
      <c r="A1220" s="41" t="s">
        <v>38</v>
      </c>
      <c r="B1220" s="37">
        <f>[1]consoCURRENT!E29314</f>
        <v>0</v>
      </c>
      <c r="C1220" s="37">
        <f>[1]consoCURRENT!F29314</f>
        <v>0</v>
      </c>
      <c r="D1220" s="37">
        <f>[1]consoCURRENT!G29314</f>
        <v>0</v>
      </c>
      <c r="E1220" s="37">
        <f>[1]consoCURRENT!H29314</f>
        <v>0</v>
      </c>
      <c r="F1220" s="37">
        <f>[1]consoCURRENT!I29314</f>
        <v>0</v>
      </c>
      <c r="G1220" s="37">
        <f>[1]consoCURRENT!J29314</f>
        <v>0</v>
      </c>
      <c r="H1220" s="37">
        <f>[1]consoCURRENT!K29314</f>
        <v>0</v>
      </c>
      <c r="I1220" s="37">
        <f>[1]consoCURRENT!L29314</f>
        <v>0</v>
      </c>
      <c r="J1220" s="37">
        <f>[1]consoCURRENT!M29314</f>
        <v>0</v>
      </c>
      <c r="K1220" s="37">
        <f>[1]consoCURRENT!N29314</f>
        <v>0</v>
      </c>
      <c r="L1220" s="37">
        <f>[1]consoCURRENT!O29314</f>
        <v>0</v>
      </c>
      <c r="M1220" s="37">
        <f>[1]consoCURRENT!P29314</f>
        <v>0</v>
      </c>
      <c r="N1220" s="37">
        <f>[1]consoCURRENT!Q29314</f>
        <v>0</v>
      </c>
      <c r="O1220" s="37">
        <f>[1]consoCURRENT!R29314</f>
        <v>0</v>
      </c>
      <c r="P1220" s="37">
        <f>[1]consoCURRENT!S29314</f>
        <v>0</v>
      </c>
      <c r="Q1220" s="37">
        <f>[1]consoCURRENT!T29314</f>
        <v>0</v>
      </c>
      <c r="R1220" s="37">
        <f>[1]consoCURRENT!U29314</f>
        <v>0</v>
      </c>
      <c r="S1220" s="37">
        <f>[1]consoCURRENT!V29314</f>
        <v>0</v>
      </c>
      <c r="T1220" s="37">
        <f>[1]consoCURRENT!W29314</f>
        <v>0</v>
      </c>
      <c r="U1220" s="37">
        <f>[1]consoCURRENT!X29314</f>
        <v>0</v>
      </c>
      <c r="V1220" s="37">
        <f>[1]consoCURRENT!Y29314</f>
        <v>0</v>
      </c>
      <c r="W1220" s="37">
        <f>[1]consoCURRENT!Z29314</f>
        <v>0</v>
      </c>
      <c r="X1220" s="37">
        <f>[1]consoCURRENT!AA29314</f>
        <v>0</v>
      </c>
      <c r="Y1220" s="37">
        <f>[1]consoCURRENT!AB29314</f>
        <v>0</v>
      </c>
      <c r="Z1220" s="37">
        <f t="shared" si="920"/>
        <v>0</v>
      </c>
      <c r="AA1220" s="37">
        <f t="shared" si="921"/>
        <v>0</v>
      </c>
      <c r="AB1220" s="42"/>
      <c r="AC1220" s="38"/>
    </row>
    <row r="1221" spans="1:29" s="39" customFormat="1" ht="18" customHeight="1" x14ac:dyDescent="0.3">
      <c r="A1221" s="41" t="s">
        <v>39</v>
      </c>
      <c r="B1221" s="37">
        <f>[1]consoCURRENT!E29343</f>
        <v>0</v>
      </c>
      <c r="C1221" s="37">
        <f>[1]consoCURRENT!F29343</f>
        <v>0</v>
      </c>
      <c r="D1221" s="37">
        <f>[1]consoCURRENT!G29343</f>
        <v>0</v>
      </c>
      <c r="E1221" s="37">
        <f>[1]consoCURRENT!H29343</f>
        <v>0</v>
      </c>
      <c r="F1221" s="37">
        <f>[1]consoCURRENT!I29343</f>
        <v>0</v>
      </c>
      <c r="G1221" s="37">
        <f>[1]consoCURRENT!J29343</f>
        <v>0</v>
      </c>
      <c r="H1221" s="37">
        <f>[1]consoCURRENT!K29343</f>
        <v>0</v>
      </c>
      <c r="I1221" s="37">
        <f>[1]consoCURRENT!L29343</f>
        <v>0</v>
      </c>
      <c r="J1221" s="37">
        <f>[1]consoCURRENT!M29343</f>
        <v>0</v>
      </c>
      <c r="K1221" s="37">
        <f>[1]consoCURRENT!N29343</f>
        <v>0</v>
      </c>
      <c r="L1221" s="37">
        <f>[1]consoCURRENT!O29343</f>
        <v>0</v>
      </c>
      <c r="M1221" s="37">
        <f>[1]consoCURRENT!P29343</f>
        <v>0</v>
      </c>
      <c r="N1221" s="37">
        <f>[1]consoCURRENT!Q29343</f>
        <v>0</v>
      </c>
      <c r="O1221" s="37">
        <f>[1]consoCURRENT!R29343</f>
        <v>0</v>
      </c>
      <c r="P1221" s="37">
        <f>[1]consoCURRENT!S29343</f>
        <v>0</v>
      </c>
      <c r="Q1221" s="37">
        <f>[1]consoCURRENT!T29343</f>
        <v>0</v>
      </c>
      <c r="R1221" s="37">
        <f>[1]consoCURRENT!U29343</f>
        <v>0</v>
      </c>
      <c r="S1221" s="37">
        <f>[1]consoCURRENT!V29343</f>
        <v>0</v>
      </c>
      <c r="T1221" s="37">
        <f>[1]consoCURRENT!W29343</f>
        <v>0</v>
      </c>
      <c r="U1221" s="37">
        <f>[1]consoCURRENT!X29343</f>
        <v>0</v>
      </c>
      <c r="V1221" s="37">
        <f>[1]consoCURRENT!Y29343</f>
        <v>0</v>
      </c>
      <c r="W1221" s="37">
        <f>[1]consoCURRENT!Z29343</f>
        <v>0</v>
      </c>
      <c r="X1221" s="37">
        <f>[1]consoCURRENT!AA29343</f>
        <v>0</v>
      </c>
      <c r="Y1221" s="37">
        <f>[1]consoCURRENT!AB29343</f>
        <v>0</v>
      </c>
      <c r="Z1221" s="37">
        <f t="shared" si="920"/>
        <v>0</v>
      </c>
      <c r="AA1221" s="37">
        <f t="shared" si="921"/>
        <v>0</v>
      </c>
      <c r="AB1221" s="42"/>
      <c r="AC1221" s="38"/>
    </row>
    <row r="1222" spans="1:29" s="39" customFormat="1" ht="18" customHeight="1" x14ac:dyDescent="0.3">
      <c r="A1222" s="43" t="s">
        <v>40</v>
      </c>
      <c r="B1222" s="44">
        <f>SUM(B1218:B1221)</f>
        <v>44473000</v>
      </c>
      <c r="C1222" s="44">
        <f t="shared" ref="C1222:AA1222" si="923">SUM(C1218:C1221)</f>
        <v>0</v>
      </c>
      <c r="D1222" s="44">
        <f t="shared" si="923"/>
        <v>0</v>
      </c>
      <c r="E1222" s="44">
        <f t="shared" si="923"/>
        <v>10254918.010000002</v>
      </c>
      <c r="F1222" s="44">
        <f t="shared" si="923"/>
        <v>17701374.84</v>
      </c>
      <c r="G1222" s="44">
        <f t="shared" si="923"/>
        <v>8313295.2699999996</v>
      </c>
      <c r="H1222" s="44">
        <f t="shared" si="923"/>
        <v>8202470.4899999993</v>
      </c>
      <c r="I1222" s="44">
        <f t="shared" si="923"/>
        <v>0</v>
      </c>
      <c r="J1222" s="44">
        <f t="shared" si="923"/>
        <v>0</v>
      </c>
      <c r="K1222" s="44">
        <f t="shared" si="923"/>
        <v>0</v>
      </c>
      <c r="L1222" s="44">
        <f t="shared" si="923"/>
        <v>0</v>
      </c>
      <c r="M1222" s="44">
        <f t="shared" si="923"/>
        <v>0</v>
      </c>
      <c r="N1222" s="44">
        <f t="shared" si="923"/>
        <v>3024897.95</v>
      </c>
      <c r="O1222" s="44">
        <f t="shared" si="923"/>
        <v>3138757.64</v>
      </c>
      <c r="P1222" s="44">
        <f t="shared" si="923"/>
        <v>4091262.42</v>
      </c>
      <c r="Q1222" s="44">
        <f t="shared" si="923"/>
        <v>3720025.3200000003</v>
      </c>
      <c r="R1222" s="44">
        <f t="shared" si="923"/>
        <v>5622126.75</v>
      </c>
      <c r="S1222" s="44">
        <f t="shared" si="923"/>
        <v>8359222.7699999996</v>
      </c>
      <c r="T1222" s="44">
        <f t="shared" si="923"/>
        <v>2338596.84</v>
      </c>
      <c r="U1222" s="44">
        <f t="shared" si="923"/>
        <v>2158088.29</v>
      </c>
      <c r="V1222" s="44">
        <f t="shared" si="923"/>
        <v>3816610.14</v>
      </c>
      <c r="W1222" s="44">
        <f t="shared" si="923"/>
        <v>650182.65999999992</v>
      </c>
      <c r="X1222" s="44">
        <f t="shared" si="923"/>
        <v>5794461.3100000005</v>
      </c>
      <c r="Y1222" s="44">
        <f t="shared" si="923"/>
        <v>1757826.52</v>
      </c>
      <c r="Z1222" s="44">
        <f t="shared" si="923"/>
        <v>44472058.609999999</v>
      </c>
      <c r="AA1222" s="44">
        <f t="shared" si="923"/>
        <v>941.38999999687076</v>
      </c>
      <c r="AB1222" s="45">
        <f t="shared" si="922"/>
        <v>0.99997883232523099</v>
      </c>
      <c r="AC1222" s="38"/>
    </row>
    <row r="1223" spans="1:29" s="39" customFormat="1" ht="18" customHeight="1" x14ac:dyDescent="0.3">
      <c r="A1223" s="46" t="s">
        <v>41</v>
      </c>
      <c r="B1223" s="37">
        <f>[1]consoCURRENT!E29347</f>
        <v>0</v>
      </c>
      <c r="C1223" s="37">
        <f>[1]consoCURRENT!F29347</f>
        <v>0</v>
      </c>
      <c r="D1223" s="37">
        <f>[1]consoCURRENT!G29347</f>
        <v>0</v>
      </c>
      <c r="E1223" s="37">
        <f>[1]consoCURRENT!H29347</f>
        <v>0</v>
      </c>
      <c r="F1223" s="37">
        <f>[1]consoCURRENT!I29347</f>
        <v>0</v>
      </c>
      <c r="G1223" s="37">
        <f>[1]consoCURRENT!J29347</f>
        <v>0</v>
      </c>
      <c r="H1223" s="37">
        <f>[1]consoCURRENT!K29347</f>
        <v>0</v>
      </c>
      <c r="I1223" s="37">
        <f>[1]consoCURRENT!L29347</f>
        <v>0</v>
      </c>
      <c r="J1223" s="37">
        <f>[1]consoCURRENT!M29347</f>
        <v>0</v>
      </c>
      <c r="K1223" s="37">
        <f>[1]consoCURRENT!N29347</f>
        <v>0</v>
      </c>
      <c r="L1223" s="37">
        <f>[1]consoCURRENT!O29347</f>
        <v>0</v>
      </c>
      <c r="M1223" s="37">
        <f>[1]consoCURRENT!P29347</f>
        <v>0</v>
      </c>
      <c r="N1223" s="37">
        <f>[1]consoCURRENT!Q29347</f>
        <v>0</v>
      </c>
      <c r="O1223" s="37">
        <f>[1]consoCURRENT!R29347</f>
        <v>0</v>
      </c>
      <c r="P1223" s="37">
        <f>[1]consoCURRENT!S29347</f>
        <v>0</v>
      </c>
      <c r="Q1223" s="37">
        <f>[1]consoCURRENT!T29347</f>
        <v>0</v>
      </c>
      <c r="R1223" s="37">
        <f>[1]consoCURRENT!U29347</f>
        <v>0</v>
      </c>
      <c r="S1223" s="37">
        <f>[1]consoCURRENT!V29347</f>
        <v>0</v>
      </c>
      <c r="T1223" s="37">
        <f>[1]consoCURRENT!W29347</f>
        <v>0</v>
      </c>
      <c r="U1223" s="37">
        <f>[1]consoCURRENT!X29347</f>
        <v>0</v>
      </c>
      <c r="V1223" s="37">
        <f>[1]consoCURRENT!Y29347</f>
        <v>0</v>
      </c>
      <c r="W1223" s="37">
        <f>[1]consoCURRENT!Z29347</f>
        <v>0</v>
      </c>
      <c r="X1223" s="37">
        <f>[1]consoCURRENT!AA29347</f>
        <v>0</v>
      </c>
      <c r="Y1223" s="37">
        <f>[1]consoCURRENT!AB29347</f>
        <v>0</v>
      </c>
      <c r="Z1223" s="37">
        <f t="shared" ref="Z1223" si="924">SUM(M1223:Y1223)</f>
        <v>0</v>
      </c>
      <c r="AA1223" s="37">
        <f t="shared" ref="AA1223" si="925">B1223-Z1223</f>
        <v>0</v>
      </c>
      <c r="AB1223" s="42"/>
      <c r="AC1223" s="38"/>
    </row>
    <row r="1224" spans="1:29" s="39" customFormat="1" ht="18" customHeight="1" x14ac:dyDescent="0.3">
      <c r="A1224" s="43" t="s">
        <v>42</v>
      </c>
      <c r="B1224" s="44">
        <f>B1223+B1222</f>
        <v>44473000</v>
      </c>
      <c r="C1224" s="44">
        <f t="shared" ref="C1224:AA1224" si="926">C1223+C1222</f>
        <v>0</v>
      </c>
      <c r="D1224" s="44">
        <f t="shared" si="926"/>
        <v>0</v>
      </c>
      <c r="E1224" s="44">
        <f t="shared" si="926"/>
        <v>10254918.010000002</v>
      </c>
      <c r="F1224" s="44">
        <f t="shared" si="926"/>
        <v>17701374.84</v>
      </c>
      <c r="G1224" s="44">
        <f t="shared" si="926"/>
        <v>8313295.2699999996</v>
      </c>
      <c r="H1224" s="44">
        <f t="shared" si="926"/>
        <v>8202470.4899999993</v>
      </c>
      <c r="I1224" s="44">
        <f t="shared" si="926"/>
        <v>0</v>
      </c>
      <c r="J1224" s="44">
        <f t="shared" si="926"/>
        <v>0</v>
      </c>
      <c r="K1224" s="44">
        <f t="shared" si="926"/>
        <v>0</v>
      </c>
      <c r="L1224" s="44">
        <f t="shared" si="926"/>
        <v>0</v>
      </c>
      <c r="M1224" s="44">
        <f t="shared" si="926"/>
        <v>0</v>
      </c>
      <c r="N1224" s="44">
        <f t="shared" si="926"/>
        <v>3024897.95</v>
      </c>
      <c r="O1224" s="44">
        <f t="shared" si="926"/>
        <v>3138757.64</v>
      </c>
      <c r="P1224" s="44">
        <f t="shared" si="926"/>
        <v>4091262.42</v>
      </c>
      <c r="Q1224" s="44">
        <f t="shared" si="926"/>
        <v>3720025.3200000003</v>
      </c>
      <c r="R1224" s="44">
        <f t="shared" si="926"/>
        <v>5622126.75</v>
      </c>
      <c r="S1224" s="44">
        <f t="shared" si="926"/>
        <v>8359222.7699999996</v>
      </c>
      <c r="T1224" s="44">
        <f t="shared" si="926"/>
        <v>2338596.84</v>
      </c>
      <c r="U1224" s="44">
        <f t="shared" si="926"/>
        <v>2158088.29</v>
      </c>
      <c r="V1224" s="44">
        <f t="shared" si="926"/>
        <v>3816610.14</v>
      </c>
      <c r="W1224" s="44">
        <f t="shared" si="926"/>
        <v>650182.65999999992</v>
      </c>
      <c r="X1224" s="44">
        <f t="shared" si="926"/>
        <v>5794461.3100000005</v>
      </c>
      <c r="Y1224" s="44">
        <f t="shared" si="926"/>
        <v>1757826.52</v>
      </c>
      <c r="Z1224" s="44">
        <f t="shared" si="926"/>
        <v>44472058.609999999</v>
      </c>
      <c r="AA1224" s="44">
        <f t="shared" si="926"/>
        <v>941.38999999687076</v>
      </c>
      <c r="AB1224" s="45">
        <f t="shared" si="922"/>
        <v>0.99997883232523099</v>
      </c>
      <c r="AC1224" s="47"/>
    </row>
    <row r="1225" spans="1:29" s="39" customFormat="1" ht="15" customHeight="1" x14ac:dyDescent="0.3">
      <c r="A1225" s="36"/>
      <c r="B1225" s="37"/>
      <c r="C1225" s="37"/>
      <c r="D1225" s="37"/>
      <c r="E1225" s="37"/>
      <c r="F1225" s="37"/>
      <c r="G1225" s="37"/>
      <c r="H1225" s="37"/>
      <c r="I1225" s="37"/>
      <c r="J1225" s="37"/>
      <c r="K1225" s="37"/>
      <c r="L1225" s="37"/>
      <c r="M1225" s="37"/>
      <c r="N1225" s="37"/>
      <c r="O1225" s="37"/>
      <c r="P1225" s="37"/>
      <c r="Q1225" s="37"/>
      <c r="R1225" s="37"/>
      <c r="S1225" s="37"/>
      <c r="T1225" s="37"/>
      <c r="U1225" s="37"/>
      <c r="V1225" s="37"/>
      <c r="W1225" s="37"/>
      <c r="X1225" s="37"/>
      <c r="Y1225" s="37"/>
      <c r="Z1225" s="37"/>
      <c r="AA1225" s="37"/>
      <c r="AB1225" s="37"/>
      <c r="AC1225" s="38"/>
    </row>
    <row r="1226" spans="1:29" s="39" customFormat="1" ht="15" customHeight="1" x14ac:dyDescent="0.3">
      <c r="A1226" s="36"/>
      <c r="B1226" s="37"/>
      <c r="C1226" s="37"/>
      <c r="D1226" s="37"/>
      <c r="E1226" s="37"/>
      <c r="F1226" s="37"/>
      <c r="G1226" s="37"/>
      <c r="H1226" s="37"/>
      <c r="I1226" s="37"/>
      <c r="J1226" s="37"/>
      <c r="K1226" s="37"/>
      <c r="L1226" s="37"/>
      <c r="M1226" s="37"/>
      <c r="N1226" s="37"/>
      <c r="O1226" s="37"/>
      <c r="P1226" s="37"/>
      <c r="Q1226" s="37"/>
      <c r="R1226" s="37"/>
      <c r="S1226" s="37"/>
      <c r="T1226" s="37"/>
      <c r="U1226" s="37"/>
      <c r="V1226" s="37"/>
      <c r="W1226" s="37"/>
      <c r="X1226" s="37"/>
      <c r="Y1226" s="37"/>
      <c r="Z1226" s="37"/>
      <c r="AA1226" s="37"/>
      <c r="AB1226" s="37"/>
      <c r="AC1226" s="38"/>
    </row>
    <row r="1227" spans="1:29" s="39" customFormat="1" ht="15" customHeight="1" x14ac:dyDescent="0.35">
      <c r="A1227" s="40" t="s">
        <v>57</v>
      </c>
      <c r="B1227" s="37"/>
      <c r="C1227" s="37"/>
      <c r="D1227" s="37"/>
      <c r="E1227" s="37"/>
      <c r="F1227" s="37"/>
      <c r="G1227" s="37"/>
      <c r="H1227" s="37"/>
      <c r="I1227" s="37"/>
      <c r="J1227" s="37"/>
      <c r="K1227" s="37"/>
      <c r="L1227" s="37"/>
      <c r="M1227" s="37"/>
      <c r="N1227" s="37"/>
      <c r="O1227" s="37"/>
      <c r="P1227" s="37"/>
      <c r="Q1227" s="37"/>
      <c r="R1227" s="37"/>
      <c r="S1227" s="37"/>
      <c r="T1227" s="37"/>
      <c r="U1227" s="37"/>
      <c r="V1227" s="37"/>
      <c r="W1227" s="37"/>
      <c r="X1227" s="37"/>
      <c r="Y1227" s="37"/>
      <c r="Z1227" s="37"/>
      <c r="AA1227" s="37"/>
      <c r="AB1227" s="37"/>
      <c r="AC1227" s="38"/>
    </row>
    <row r="1228" spans="1:29" s="39" customFormat="1" ht="18" customHeight="1" x14ac:dyDescent="0.3">
      <c r="A1228" s="41" t="s">
        <v>36</v>
      </c>
      <c r="B1228" s="37">
        <f>[1]consoCURRENT!E29407</f>
        <v>16777000</v>
      </c>
      <c r="C1228" s="37">
        <f>[1]consoCURRENT!F29407</f>
        <v>0</v>
      </c>
      <c r="D1228" s="37">
        <f>[1]consoCURRENT!G29407</f>
        <v>0</v>
      </c>
      <c r="E1228" s="37">
        <f>[1]consoCURRENT!H29407</f>
        <v>4256508.7200000007</v>
      </c>
      <c r="F1228" s="37">
        <f>[1]consoCURRENT!I29407</f>
        <v>4343625.9800000004</v>
      </c>
      <c r="G1228" s="37">
        <f>[1]consoCURRENT!J29407</f>
        <v>4180468.63</v>
      </c>
      <c r="H1228" s="37">
        <f>[1]consoCURRENT!K29407</f>
        <v>3996396.67</v>
      </c>
      <c r="I1228" s="37">
        <f>[1]consoCURRENT!L29407</f>
        <v>0</v>
      </c>
      <c r="J1228" s="37">
        <f>[1]consoCURRENT!M29407</f>
        <v>0</v>
      </c>
      <c r="K1228" s="37">
        <f>[1]consoCURRENT!N29407</f>
        <v>0</v>
      </c>
      <c r="L1228" s="37">
        <f>[1]consoCURRENT!O29407</f>
        <v>0</v>
      </c>
      <c r="M1228" s="37">
        <f>[1]consoCURRENT!P29407</f>
        <v>0</v>
      </c>
      <c r="N1228" s="37">
        <f>[1]consoCURRENT!Q29407</f>
        <v>1122309.06</v>
      </c>
      <c r="O1228" s="37">
        <f>[1]consoCURRENT!R29407</f>
        <v>1287306.06</v>
      </c>
      <c r="P1228" s="37">
        <f>[1]consoCURRENT!S29407</f>
        <v>1846893.6</v>
      </c>
      <c r="Q1228" s="37">
        <f>[1]consoCURRENT!T29407</f>
        <v>1489126.66</v>
      </c>
      <c r="R1228" s="37">
        <f>[1]consoCURRENT!U29407</f>
        <v>2114589.66</v>
      </c>
      <c r="S1228" s="37">
        <f>[1]consoCURRENT!V29407</f>
        <v>739909.66</v>
      </c>
      <c r="T1228" s="37">
        <f>[1]consoCURRENT!W29407</f>
        <v>1328975.81</v>
      </c>
      <c r="U1228" s="37">
        <f>[1]consoCURRENT!X29407</f>
        <v>1348293.48</v>
      </c>
      <c r="V1228" s="37">
        <f>[1]consoCURRENT!Y29407</f>
        <v>1503199.34</v>
      </c>
      <c r="W1228" s="37">
        <f>[1]consoCURRENT!Z29407</f>
        <v>1489126.66</v>
      </c>
      <c r="X1228" s="37">
        <f>[1]consoCURRENT!AA29407</f>
        <v>1433180.66</v>
      </c>
      <c r="Y1228" s="37">
        <f>[1]consoCURRENT!AB29407</f>
        <v>1074089.3500000001</v>
      </c>
      <c r="Z1228" s="37">
        <f>SUM(M1228:Y1228)</f>
        <v>16777000.000000002</v>
      </c>
      <c r="AA1228" s="37">
        <f>B1228-Z1228</f>
        <v>0</v>
      </c>
      <c r="AB1228" s="42">
        <f>Z1228/B1228</f>
        <v>1.0000000000000002</v>
      </c>
      <c r="AC1228" s="38"/>
    </row>
    <row r="1229" spans="1:29" s="39" customFormat="1" ht="18" customHeight="1" x14ac:dyDescent="0.3">
      <c r="A1229" s="41" t="s">
        <v>37</v>
      </c>
      <c r="B1229" s="37">
        <f>[1]consoCURRENT!E29519</f>
        <v>9998000</v>
      </c>
      <c r="C1229" s="37">
        <f>[1]consoCURRENT!F29519</f>
        <v>0</v>
      </c>
      <c r="D1229" s="37">
        <f>[1]consoCURRENT!G29519</f>
        <v>0</v>
      </c>
      <c r="E1229" s="37">
        <f>[1]consoCURRENT!H29519</f>
        <v>5463647</v>
      </c>
      <c r="F1229" s="37">
        <f>[1]consoCURRENT!I29519</f>
        <v>3066231</v>
      </c>
      <c r="G1229" s="37">
        <f>[1]consoCURRENT!J29519</f>
        <v>119400</v>
      </c>
      <c r="H1229" s="37">
        <f>[1]consoCURRENT!K29519</f>
        <v>1348722</v>
      </c>
      <c r="I1229" s="37">
        <f>[1]consoCURRENT!L29519</f>
        <v>0</v>
      </c>
      <c r="J1229" s="37">
        <f>[1]consoCURRENT!M29519</f>
        <v>0</v>
      </c>
      <c r="K1229" s="37">
        <f>[1]consoCURRENT!N29519</f>
        <v>0</v>
      </c>
      <c r="L1229" s="37">
        <f>[1]consoCURRENT!O29519</f>
        <v>0</v>
      </c>
      <c r="M1229" s="37">
        <f>[1]consoCURRENT!P29519</f>
        <v>0</v>
      </c>
      <c r="N1229" s="37">
        <f>[1]consoCURRENT!Q29519</f>
        <v>4948247</v>
      </c>
      <c r="O1229" s="37">
        <f>[1]consoCURRENT!R29519</f>
        <v>56195</v>
      </c>
      <c r="P1229" s="37">
        <f>[1]consoCURRENT!S29519</f>
        <v>459205</v>
      </c>
      <c r="Q1229" s="37">
        <f>[1]consoCURRENT!T29519</f>
        <v>229077</v>
      </c>
      <c r="R1229" s="37">
        <f>[1]consoCURRENT!U29519</f>
        <v>243265</v>
      </c>
      <c r="S1229" s="37">
        <f>[1]consoCURRENT!V29519</f>
        <v>2593889</v>
      </c>
      <c r="T1229" s="37">
        <f>[1]consoCURRENT!W29519</f>
        <v>0</v>
      </c>
      <c r="U1229" s="37">
        <f>[1]consoCURRENT!X29519</f>
        <v>0</v>
      </c>
      <c r="V1229" s="37">
        <f>[1]consoCURRENT!Y29519</f>
        <v>119400</v>
      </c>
      <c r="W1229" s="37">
        <f>[1]consoCURRENT!Z29519</f>
        <v>141400</v>
      </c>
      <c r="X1229" s="37">
        <f>[1]consoCURRENT!AA29519</f>
        <v>568998</v>
      </c>
      <c r="Y1229" s="37">
        <f>[1]consoCURRENT!AB29519</f>
        <v>638324</v>
      </c>
      <c r="Z1229" s="37">
        <f t="shared" ref="Z1229:Z1231" si="927">SUM(M1229:Y1229)</f>
        <v>9998000</v>
      </c>
      <c r="AA1229" s="37">
        <f t="shared" ref="AA1229:AA1231" si="928">B1229-Z1229</f>
        <v>0</v>
      </c>
      <c r="AB1229" s="42">
        <f t="shared" ref="AB1229:AB1234" si="929">Z1229/B1229</f>
        <v>1</v>
      </c>
      <c r="AC1229" s="38"/>
    </row>
    <row r="1230" spans="1:29" s="39" customFormat="1" ht="18" customHeight="1" x14ac:dyDescent="0.3">
      <c r="A1230" s="41" t="s">
        <v>38</v>
      </c>
      <c r="B1230" s="37">
        <f>[1]consoCURRENT!E29525</f>
        <v>0</v>
      </c>
      <c r="C1230" s="37">
        <f>[1]consoCURRENT!F29525</f>
        <v>0</v>
      </c>
      <c r="D1230" s="37">
        <f>[1]consoCURRENT!G29525</f>
        <v>0</v>
      </c>
      <c r="E1230" s="37">
        <f>[1]consoCURRENT!H29525</f>
        <v>0</v>
      </c>
      <c r="F1230" s="37">
        <f>[1]consoCURRENT!I29525</f>
        <v>0</v>
      </c>
      <c r="G1230" s="37">
        <f>[1]consoCURRENT!J29525</f>
        <v>0</v>
      </c>
      <c r="H1230" s="37">
        <f>[1]consoCURRENT!K29525</f>
        <v>0</v>
      </c>
      <c r="I1230" s="37">
        <f>[1]consoCURRENT!L29525</f>
        <v>0</v>
      </c>
      <c r="J1230" s="37">
        <f>[1]consoCURRENT!M29525</f>
        <v>0</v>
      </c>
      <c r="K1230" s="37">
        <f>[1]consoCURRENT!N29525</f>
        <v>0</v>
      </c>
      <c r="L1230" s="37">
        <f>[1]consoCURRENT!O29525</f>
        <v>0</v>
      </c>
      <c r="M1230" s="37">
        <f>[1]consoCURRENT!P29525</f>
        <v>0</v>
      </c>
      <c r="N1230" s="37">
        <f>[1]consoCURRENT!Q29525</f>
        <v>0</v>
      </c>
      <c r="O1230" s="37">
        <f>[1]consoCURRENT!R29525</f>
        <v>0</v>
      </c>
      <c r="P1230" s="37">
        <f>[1]consoCURRENT!S29525</f>
        <v>0</v>
      </c>
      <c r="Q1230" s="37">
        <f>[1]consoCURRENT!T29525</f>
        <v>0</v>
      </c>
      <c r="R1230" s="37">
        <f>[1]consoCURRENT!U29525</f>
        <v>0</v>
      </c>
      <c r="S1230" s="37">
        <f>[1]consoCURRENT!V29525</f>
        <v>0</v>
      </c>
      <c r="T1230" s="37">
        <f>[1]consoCURRENT!W29525</f>
        <v>0</v>
      </c>
      <c r="U1230" s="37">
        <f>[1]consoCURRENT!X29525</f>
        <v>0</v>
      </c>
      <c r="V1230" s="37">
        <f>[1]consoCURRENT!Y29525</f>
        <v>0</v>
      </c>
      <c r="W1230" s="37">
        <f>[1]consoCURRENT!Z29525</f>
        <v>0</v>
      </c>
      <c r="X1230" s="37">
        <f>[1]consoCURRENT!AA29525</f>
        <v>0</v>
      </c>
      <c r="Y1230" s="37">
        <f>[1]consoCURRENT!AB29525</f>
        <v>0</v>
      </c>
      <c r="Z1230" s="37">
        <f t="shared" si="927"/>
        <v>0</v>
      </c>
      <c r="AA1230" s="37">
        <f t="shared" si="928"/>
        <v>0</v>
      </c>
      <c r="AB1230" s="42"/>
      <c r="AC1230" s="38"/>
    </row>
    <row r="1231" spans="1:29" s="39" customFormat="1" ht="18" customHeight="1" x14ac:dyDescent="0.3">
      <c r="A1231" s="41" t="s">
        <v>39</v>
      </c>
      <c r="B1231" s="37">
        <f>[1]consoCURRENT!E29554</f>
        <v>0</v>
      </c>
      <c r="C1231" s="37">
        <f>[1]consoCURRENT!F29554</f>
        <v>0</v>
      </c>
      <c r="D1231" s="37">
        <f>[1]consoCURRENT!G29554</f>
        <v>0</v>
      </c>
      <c r="E1231" s="37">
        <f>[1]consoCURRENT!H29554</f>
        <v>0</v>
      </c>
      <c r="F1231" s="37">
        <f>[1]consoCURRENT!I29554</f>
        <v>0</v>
      </c>
      <c r="G1231" s="37">
        <f>[1]consoCURRENT!J29554</f>
        <v>0</v>
      </c>
      <c r="H1231" s="37">
        <f>[1]consoCURRENT!K29554</f>
        <v>0</v>
      </c>
      <c r="I1231" s="37">
        <f>[1]consoCURRENT!L29554</f>
        <v>0</v>
      </c>
      <c r="J1231" s="37">
        <f>[1]consoCURRENT!M29554</f>
        <v>0</v>
      </c>
      <c r="K1231" s="37">
        <f>[1]consoCURRENT!N29554</f>
        <v>0</v>
      </c>
      <c r="L1231" s="37">
        <f>[1]consoCURRENT!O29554</f>
        <v>0</v>
      </c>
      <c r="M1231" s="37">
        <f>[1]consoCURRENT!P29554</f>
        <v>0</v>
      </c>
      <c r="N1231" s="37">
        <f>[1]consoCURRENT!Q29554</f>
        <v>0</v>
      </c>
      <c r="O1231" s="37">
        <f>[1]consoCURRENT!R29554</f>
        <v>0</v>
      </c>
      <c r="P1231" s="37">
        <f>[1]consoCURRENT!S29554</f>
        <v>0</v>
      </c>
      <c r="Q1231" s="37">
        <f>[1]consoCURRENT!T29554</f>
        <v>0</v>
      </c>
      <c r="R1231" s="37">
        <f>[1]consoCURRENT!U29554</f>
        <v>0</v>
      </c>
      <c r="S1231" s="37">
        <f>[1]consoCURRENT!V29554</f>
        <v>0</v>
      </c>
      <c r="T1231" s="37">
        <f>[1]consoCURRENT!W29554</f>
        <v>0</v>
      </c>
      <c r="U1231" s="37">
        <f>[1]consoCURRENT!X29554</f>
        <v>0</v>
      </c>
      <c r="V1231" s="37">
        <f>[1]consoCURRENT!Y29554</f>
        <v>0</v>
      </c>
      <c r="W1231" s="37">
        <f>[1]consoCURRENT!Z29554</f>
        <v>0</v>
      </c>
      <c r="X1231" s="37">
        <f>[1]consoCURRENT!AA29554</f>
        <v>0</v>
      </c>
      <c r="Y1231" s="37">
        <f>[1]consoCURRENT!AB29554</f>
        <v>0</v>
      </c>
      <c r="Z1231" s="37">
        <f t="shared" si="927"/>
        <v>0</v>
      </c>
      <c r="AA1231" s="37">
        <f t="shared" si="928"/>
        <v>0</v>
      </c>
      <c r="AB1231" s="42"/>
      <c r="AC1231" s="38"/>
    </row>
    <row r="1232" spans="1:29" s="39" customFormat="1" ht="18" customHeight="1" x14ac:dyDescent="0.3">
      <c r="A1232" s="43" t="s">
        <v>40</v>
      </c>
      <c r="B1232" s="44">
        <f>SUM(B1228:B1231)</f>
        <v>26775000</v>
      </c>
      <c r="C1232" s="44">
        <f t="shared" ref="C1232:AA1232" si="930">SUM(C1228:C1231)</f>
        <v>0</v>
      </c>
      <c r="D1232" s="44">
        <f t="shared" si="930"/>
        <v>0</v>
      </c>
      <c r="E1232" s="44">
        <f t="shared" si="930"/>
        <v>9720155.7200000007</v>
      </c>
      <c r="F1232" s="44">
        <f t="shared" si="930"/>
        <v>7409856.9800000004</v>
      </c>
      <c r="G1232" s="44">
        <f t="shared" si="930"/>
        <v>4299868.63</v>
      </c>
      <c r="H1232" s="44">
        <f t="shared" si="930"/>
        <v>5345118.67</v>
      </c>
      <c r="I1232" s="44">
        <f t="shared" si="930"/>
        <v>0</v>
      </c>
      <c r="J1232" s="44">
        <f t="shared" si="930"/>
        <v>0</v>
      </c>
      <c r="K1232" s="44">
        <f t="shared" si="930"/>
        <v>0</v>
      </c>
      <c r="L1232" s="44">
        <f t="shared" si="930"/>
        <v>0</v>
      </c>
      <c r="M1232" s="44">
        <f t="shared" si="930"/>
        <v>0</v>
      </c>
      <c r="N1232" s="44">
        <f t="shared" si="930"/>
        <v>6070556.0600000005</v>
      </c>
      <c r="O1232" s="44">
        <f t="shared" si="930"/>
        <v>1343501.06</v>
      </c>
      <c r="P1232" s="44">
        <f t="shared" si="930"/>
        <v>2306098.6</v>
      </c>
      <c r="Q1232" s="44">
        <f t="shared" si="930"/>
        <v>1718203.66</v>
      </c>
      <c r="R1232" s="44">
        <f t="shared" si="930"/>
        <v>2357854.66</v>
      </c>
      <c r="S1232" s="44">
        <f t="shared" si="930"/>
        <v>3333798.66</v>
      </c>
      <c r="T1232" s="44">
        <f t="shared" si="930"/>
        <v>1328975.81</v>
      </c>
      <c r="U1232" s="44">
        <f t="shared" si="930"/>
        <v>1348293.48</v>
      </c>
      <c r="V1232" s="44">
        <f t="shared" si="930"/>
        <v>1622599.34</v>
      </c>
      <c r="W1232" s="44">
        <f t="shared" si="930"/>
        <v>1630526.66</v>
      </c>
      <c r="X1232" s="44">
        <f t="shared" si="930"/>
        <v>2002178.66</v>
      </c>
      <c r="Y1232" s="44">
        <f t="shared" si="930"/>
        <v>1712413.35</v>
      </c>
      <c r="Z1232" s="44">
        <f t="shared" si="930"/>
        <v>26775000</v>
      </c>
      <c r="AA1232" s="44">
        <f t="shared" si="930"/>
        <v>0</v>
      </c>
      <c r="AB1232" s="45">
        <f t="shared" si="929"/>
        <v>1</v>
      </c>
      <c r="AC1232" s="38"/>
    </row>
    <row r="1233" spans="1:29" s="39" customFormat="1" ht="18" customHeight="1" x14ac:dyDescent="0.3">
      <c r="A1233" s="46" t="s">
        <v>41</v>
      </c>
      <c r="B1233" s="37">
        <f>[1]consoCURRENT!E29558</f>
        <v>0</v>
      </c>
      <c r="C1233" s="37">
        <f>[1]consoCURRENT!F29558</f>
        <v>0</v>
      </c>
      <c r="D1233" s="37">
        <f>[1]consoCURRENT!G29558</f>
        <v>0</v>
      </c>
      <c r="E1233" s="37">
        <f>[1]consoCURRENT!H29558</f>
        <v>0</v>
      </c>
      <c r="F1233" s="37">
        <f>[1]consoCURRENT!I29558</f>
        <v>0</v>
      </c>
      <c r="G1233" s="37">
        <f>[1]consoCURRENT!J29558</f>
        <v>0</v>
      </c>
      <c r="H1233" s="37">
        <f>[1]consoCURRENT!K29558</f>
        <v>0</v>
      </c>
      <c r="I1233" s="37">
        <f>[1]consoCURRENT!L29558</f>
        <v>0</v>
      </c>
      <c r="J1233" s="37">
        <f>[1]consoCURRENT!M29558</f>
        <v>0</v>
      </c>
      <c r="K1233" s="37">
        <f>[1]consoCURRENT!N29558</f>
        <v>0</v>
      </c>
      <c r="L1233" s="37">
        <f>[1]consoCURRENT!O29558</f>
        <v>0</v>
      </c>
      <c r="M1233" s="37">
        <f>[1]consoCURRENT!P29558</f>
        <v>0</v>
      </c>
      <c r="N1233" s="37">
        <f>[1]consoCURRENT!Q29558</f>
        <v>0</v>
      </c>
      <c r="O1233" s="37">
        <f>[1]consoCURRENT!R29558</f>
        <v>0</v>
      </c>
      <c r="P1233" s="37">
        <f>[1]consoCURRENT!S29558</f>
        <v>0</v>
      </c>
      <c r="Q1233" s="37">
        <f>[1]consoCURRENT!T29558</f>
        <v>0</v>
      </c>
      <c r="R1233" s="37">
        <f>[1]consoCURRENT!U29558</f>
        <v>0</v>
      </c>
      <c r="S1233" s="37">
        <f>[1]consoCURRENT!V29558</f>
        <v>0</v>
      </c>
      <c r="T1233" s="37">
        <f>[1]consoCURRENT!W29558</f>
        <v>0</v>
      </c>
      <c r="U1233" s="37">
        <f>[1]consoCURRENT!X29558</f>
        <v>0</v>
      </c>
      <c r="V1233" s="37">
        <f>[1]consoCURRENT!Y29558</f>
        <v>0</v>
      </c>
      <c r="W1233" s="37">
        <f>[1]consoCURRENT!Z29558</f>
        <v>0</v>
      </c>
      <c r="X1233" s="37">
        <f>[1]consoCURRENT!AA29558</f>
        <v>0</v>
      </c>
      <c r="Y1233" s="37">
        <f>[1]consoCURRENT!AB29558</f>
        <v>0</v>
      </c>
      <c r="Z1233" s="37">
        <f t="shared" ref="Z1233" si="931">SUM(M1233:Y1233)</f>
        <v>0</v>
      </c>
      <c r="AA1233" s="37">
        <f t="shared" ref="AA1233" si="932">B1233-Z1233</f>
        <v>0</v>
      </c>
      <c r="AB1233" s="42"/>
      <c r="AC1233" s="38"/>
    </row>
    <row r="1234" spans="1:29" s="39" customFormat="1" ht="18" customHeight="1" x14ac:dyDescent="0.3">
      <c r="A1234" s="43" t="s">
        <v>42</v>
      </c>
      <c r="B1234" s="44">
        <f>B1233+B1232</f>
        <v>26775000</v>
      </c>
      <c r="C1234" s="44">
        <f t="shared" ref="C1234:AA1234" si="933">C1233+C1232</f>
        <v>0</v>
      </c>
      <c r="D1234" s="44">
        <f t="shared" si="933"/>
        <v>0</v>
      </c>
      <c r="E1234" s="44">
        <f t="shared" si="933"/>
        <v>9720155.7200000007</v>
      </c>
      <c r="F1234" s="44">
        <f t="shared" si="933"/>
        <v>7409856.9800000004</v>
      </c>
      <c r="G1234" s="44">
        <f t="shared" si="933"/>
        <v>4299868.63</v>
      </c>
      <c r="H1234" s="44">
        <f t="shared" si="933"/>
        <v>5345118.67</v>
      </c>
      <c r="I1234" s="44">
        <f t="shared" si="933"/>
        <v>0</v>
      </c>
      <c r="J1234" s="44">
        <f t="shared" si="933"/>
        <v>0</v>
      </c>
      <c r="K1234" s="44">
        <f t="shared" si="933"/>
        <v>0</v>
      </c>
      <c r="L1234" s="44">
        <f t="shared" si="933"/>
        <v>0</v>
      </c>
      <c r="M1234" s="44">
        <f t="shared" si="933"/>
        <v>0</v>
      </c>
      <c r="N1234" s="44">
        <f t="shared" si="933"/>
        <v>6070556.0600000005</v>
      </c>
      <c r="O1234" s="44">
        <f t="shared" si="933"/>
        <v>1343501.06</v>
      </c>
      <c r="P1234" s="44">
        <f t="shared" si="933"/>
        <v>2306098.6</v>
      </c>
      <c r="Q1234" s="44">
        <f t="shared" si="933"/>
        <v>1718203.66</v>
      </c>
      <c r="R1234" s="44">
        <f t="shared" si="933"/>
        <v>2357854.66</v>
      </c>
      <c r="S1234" s="44">
        <f t="shared" si="933"/>
        <v>3333798.66</v>
      </c>
      <c r="T1234" s="44">
        <f t="shared" si="933"/>
        <v>1328975.81</v>
      </c>
      <c r="U1234" s="44">
        <f t="shared" si="933"/>
        <v>1348293.48</v>
      </c>
      <c r="V1234" s="44">
        <f t="shared" si="933"/>
        <v>1622599.34</v>
      </c>
      <c r="W1234" s="44">
        <f t="shared" si="933"/>
        <v>1630526.66</v>
      </c>
      <c r="X1234" s="44">
        <f t="shared" si="933"/>
        <v>2002178.66</v>
      </c>
      <c r="Y1234" s="44">
        <f t="shared" si="933"/>
        <v>1712413.35</v>
      </c>
      <c r="Z1234" s="44">
        <f t="shared" si="933"/>
        <v>26775000</v>
      </c>
      <c r="AA1234" s="44">
        <f t="shared" si="933"/>
        <v>0</v>
      </c>
      <c r="AB1234" s="45">
        <f t="shared" si="929"/>
        <v>1</v>
      </c>
      <c r="AC1234" s="47"/>
    </row>
    <row r="1235" spans="1:29" s="39" customFormat="1" ht="15" customHeight="1" x14ac:dyDescent="0.3">
      <c r="A1235" s="36"/>
      <c r="B1235" s="37"/>
      <c r="C1235" s="37"/>
      <c r="D1235" s="37"/>
      <c r="E1235" s="37"/>
      <c r="F1235" s="37"/>
      <c r="G1235" s="37"/>
      <c r="H1235" s="37"/>
      <c r="I1235" s="37"/>
      <c r="J1235" s="37"/>
      <c r="K1235" s="37"/>
      <c r="L1235" s="37"/>
      <c r="M1235" s="37"/>
      <c r="N1235" s="37"/>
      <c r="O1235" s="37"/>
      <c r="P1235" s="37"/>
      <c r="Q1235" s="37"/>
      <c r="R1235" s="37"/>
      <c r="S1235" s="37"/>
      <c r="T1235" s="37"/>
      <c r="U1235" s="37"/>
      <c r="V1235" s="37"/>
      <c r="W1235" s="37"/>
      <c r="X1235" s="37"/>
      <c r="Y1235" s="37"/>
      <c r="Z1235" s="37"/>
      <c r="AA1235" s="37"/>
      <c r="AB1235" s="37"/>
      <c r="AC1235" s="38"/>
    </row>
    <row r="1236" spans="1:29" s="39" customFormat="1" ht="15" customHeight="1" x14ac:dyDescent="0.3">
      <c r="A1236" s="36"/>
      <c r="B1236" s="37"/>
      <c r="C1236" s="37"/>
      <c r="D1236" s="37"/>
      <c r="E1236" s="37"/>
      <c r="F1236" s="37"/>
      <c r="G1236" s="37"/>
      <c r="H1236" s="37"/>
      <c r="I1236" s="37"/>
      <c r="J1236" s="37"/>
      <c r="K1236" s="37"/>
      <c r="L1236" s="37"/>
      <c r="M1236" s="37"/>
      <c r="N1236" s="37"/>
      <c r="O1236" s="37"/>
      <c r="P1236" s="37"/>
      <c r="Q1236" s="37"/>
      <c r="R1236" s="37"/>
      <c r="S1236" s="37"/>
      <c r="T1236" s="37"/>
      <c r="U1236" s="37"/>
      <c r="V1236" s="37"/>
      <c r="W1236" s="37"/>
      <c r="X1236" s="37"/>
      <c r="Y1236" s="37"/>
      <c r="Z1236" s="37"/>
      <c r="AA1236" s="37"/>
      <c r="AB1236" s="37"/>
      <c r="AC1236" s="38"/>
    </row>
    <row r="1237" spans="1:29" s="39" customFormat="1" ht="15" customHeight="1" x14ac:dyDescent="0.35">
      <c r="A1237" s="40" t="s">
        <v>58</v>
      </c>
      <c r="B1237" s="37"/>
      <c r="C1237" s="37"/>
      <c r="D1237" s="37"/>
      <c r="E1237" s="37"/>
      <c r="F1237" s="37"/>
      <c r="G1237" s="37"/>
      <c r="H1237" s="37"/>
      <c r="I1237" s="37"/>
      <c r="J1237" s="37"/>
      <c r="K1237" s="37"/>
      <c r="L1237" s="37"/>
      <c r="M1237" s="37"/>
      <c r="N1237" s="37"/>
      <c r="O1237" s="37"/>
      <c r="P1237" s="37"/>
      <c r="Q1237" s="37"/>
      <c r="R1237" s="37"/>
      <c r="S1237" s="37"/>
      <c r="T1237" s="37"/>
      <c r="U1237" s="37"/>
      <c r="V1237" s="37"/>
      <c r="W1237" s="37"/>
      <c r="X1237" s="37"/>
      <c r="Y1237" s="37"/>
      <c r="Z1237" s="37"/>
      <c r="AA1237" s="37"/>
      <c r="AB1237" s="37"/>
      <c r="AC1237" s="38"/>
    </row>
    <row r="1238" spans="1:29" s="39" customFormat="1" ht="18" customHeight="1" x14ac:dyDescent="0.3">
      <c r="A1238" s="41" t="s">
        <v>36</v>
      </c>
      <c r="B1238" s="37">
        <f>[1]consoCURRENT!E29618</f>
        <v>5937000</v>
      </c>
      <c r="C1238" s="37">
        <f>[1]consoCURRENT!F29618</f>
        <v>0</v>
      </c>
      <c r="D1238" s="37">
        <f>[1]consoCURRENT!G29618</f>
        <v>0</v>
      </c>
      <c r="E1238" s="37">
        <f>[1]consoCURRENT!H29618</f>
        <v>1328081.78</v>
      </c>
      <c r="F1238" s="37">
        <f>[1]consoCURRENT!I29618</f>
        <v>2030707.0399999998</v>
      </c>
      <c r="G1238" s="37">
        <f>[1]consoCURRENT!J29618</f>
        <v>1263081.7799999998</v>
      </c>
      <c r="H1238" s="37">
        <f>[1]consoCURRENT!K29618</f>
        <v>1315129.3999999994</v>
      </c>
      <c r="I1238" s="37">
        <f>[1]consoCURRENT!L29618</f>
        <v>0</v>
      </c>
      <c r="J1238" s="37">
        <f>[1]consoCURRENT!M29618</f>
        <v>0</v>
      </c>
      <c r="K1238" s="37">
        <f>[1]consoCURRENT!N29618</f>
        <v>0</v>
      </c>
      <c r="L1238" s="37">
        <f>[1]consoCURRENT!O29618</f>
        <v>0</v>
      </c>
      <c r="M1238" s="37">
        <f>[1]consoCURRENT!P29618</f>
        <v>0</v>
      </c>
      <c r="N1238" s="37">
        <f>[1]consoCURRENT!Q29618</f>
        <v>0</v>
      </c>
      <c r="O1238" s="37">
        <f>[1]consoCURRENT!R29618</f>
        <v>842054.52</v>
      </c>
      <c r="P1238" s="37">
        <f>[1]consoCURRENT!S29618</f>
        <v>486027.26</v>
      </c>
      <c r="Q1238" s="37">
        <f>[1]consoCURRENT!T29618</f>
        <v>421027.26</v>
      </c>
      <c r="R1238" s="37">
        <f>[1]consoCURRENT!U29618</f>
        <v>767625.25999999978</v>
      </c>
      <c r="S1238" s="37">
        <f>[1]consoCURRENT!V29618</f>
        <v>842054.52</v>
      </c>
      <c r="T1238" s="37">
        <f>[1]consoCURRENT!W29618</f>
        <v>0</v>
      </c>
      <c r="U1238" s="37">
        <f>[1]consoCURRENT!X29618</f>
        <v>842054.52</v>
      </c>
      <c r="V1238" s="37">
        <f>[1]consoCURRENT!Y29618</f>
        <v>421027.25999999978</v>
      </c>
      <c r="W1238" s="37">
        <f>[1]consoCURRENT!Z29618</f>
        <v>421027.25999999978</v>
      </c>
      <c r="X1238" s="37">
        <f>[1]consoCURRENT!AA29618</f>
        <v>832625.25999999978</v>
      </c>
      <c r="Y1238" s="37">
        <f>[1]consoCURRENT!AB29618</f>
        <v>61476.88</v>
      </c>
      <c r="Z1238" s="37">
        <f>SUM(M1238:Y1238)</f>
        <v>5936999.9999999991</v>
      </c>
      <c r="AA1238" s="37">
        <f>B1238-Z1238</f>
        <v>0</v>
      </c>
      <c r="AB1238" s="42">
        <f>Z1238/B1238</f>
        <v>0.99999999999999989</v>
      </c>
      <c r="AC1238" s="38"/>
    </row>
    <row r="1239" spans="1:29" s="39" customFormat="1" ht="18" customHeight="1" x14ac:dyDescent="0.3">
      <c r="A1239" s="41" t="s">
        <v>37</v>
      </c>
      <c r="B1239" s="37">
        <f>[1]consoCURRENT!E29730</f>
        <v>20791000</v>
      </c>
      <c r="C1239" s="37">
        <f>[1]consoCURRENT!F29730</f>
        <v>0</v>
      </c>
      <c r="D1239" s="37">
        <f>[1]consoCURRENT!G29730</f>
        <v>0</v>
      </c>
      <c r="E1239" s="37">
        <f>[1]consoCURRENT!H29730</f>
        <v>4345154.4000000004</v>
      </c>
      <c r="F1239" s="37">
        <f>[1]consoCURRENT!I29730</f>
        <v>9934529.9799999986</v>
      </c>
      <c r="G1239" s="37">
        <f>[1]consoCURRENT!J29730</f>
        <v>5610984.2999999998</v>
      </c>
      <c r="H1239" s="37">
        <f>[1]consoCURRENT!K29730</f>
        <v>900331.3200000003</v>
      </c>
      <c r="I1239" s="37">
        <f>[1]consoCURRENT!L29730</f>
        <v>0</v>
      </c>
      <c r="J1239" s="37">
        <f>[1]consoCURRENT!M29730</f>
        <v>0</v>
      </c>
      <c r="K1239" s="37">
        <f>[1]consoCURRENT!N29730</f>
        <v>0</v>
      </c>
      <c r="L1239" s="37">
        <f>[1]consoCURRENT!O29730</f>
        <v>0</v>
      </c>
      <c r="M1239" s="37">
        <f>[1]consoCURRENT!P29730</f>
        <v>0</v>
      </c>
      <c r="N1239" s="37">
        <f>[1]consoCURRENT!Q29730</f>
        <v>0</v>
      </c>
      <c r="O1239" s="37">
        <f>[1]consoCURRENT!R29730</f>
        <v>2750709.45</v>
      </c>
      <c r="P1239" s="37">
        <f>[1]consoCURRENT!S29730</f>
        <v>1594444.95</v>
      </c>
      <c r="Q1239" s="37">
        <f>[1]consoCURRENT!T29730</f>
        <v>2215103.9400000004</v>
      </c>
      <c r="R1239" s="37">
        <f>[1]consoCURRENT!U29730</f>
        <v>2476488.0799999991</v>
      </c>
      <c r="S1239" s="37">
        <f>[1]consoCURRENT!V29730</f>
        <v>5242937.959999999</v>
      </c>
      <c r="T1239" s="37">
        <f>[1]consoCURRENT!W29730</f>
        <v>1250764.9999999998</v>
      </c>
      <c r="U1239" s="37">
        <f>[1]consoCURRENT!X29730</f>
        <v>4312099.3</v>
      </c>
      <c r="V1239" s="37">
        <f>[1]consoCURRENT!Y29730</f>
        <v>48120</v>
      </c>
      <c r="W1239" s="37">
        <f>[1]consoCURRENT!Z29730</f>
        <v>295331.3200000003</v>
      </c>
      <c r="X1239" s="37">
        <f>[1]consoCURRENT!AA29730</f>
        <v>605000</v>
      </c>
      <c r="Y1239" s="37">
        <f>[1]consoCURRENT!AB29730</f>
        <v>0</v>
      </c>
      <c r="Z1239" s="37">
        <f t="shared" ref="Z1239:Z1241" si="934">SUM(M1239:Y1239)</f>
        <v>20791000</v>
      </c>
      <c r="AA1239" s="37">
        <f t="shared" ref="AA1239:AA1241" si="935">B1239-Z1239</f>
        <v>0</v>
      </c>
      <c r="AB1239" s="42">
        <f t="shared" ref="AB1239:AB1244" si="936">Z1239/B1239</f>
        <v>1</v>
      </c>
      <c r="AC1239" s="38"/>
    </row>
    <row r="1240" spans="1:29" s="39" customFormat="1" ht="18" customHeight="1" x14ac:dyDescent="0.3">
      <c r="A1240" s="41" t="s">
        <v>38</v>
      </c>
      <c r="B1240" s="37">
        <f>[1]consoCURRENT!E29736</f>
        <v>0</v>
      </c>
      <c r="C1240" s="37">
        <f>[1]consoCURRENT!F29736</f>
        <v>0</v>
      </c>
      <c r="D1240" s="37">
        <f>[1]consoCURRENT!G29736</f>
        <v>0</v>
      </c>
      <c r="E1240" s="37">
        <f>[1]consoCURRENT!H29736</f>
        <v>0</v>
      </c>
      <c r="F1240" s="37">
        <f>[1]consoCURRENT!I29736</f>
        <v>0</v>
      </c>
      <c r="G1240" s="37">
        <f>[1]consoCURRENT!J29736</f>
        <v>0</v>
      </c>
      <c r="H1240" s="37">
        <f>[1]consoCURRENT!K29736</f>
        <v>0</v>
      </c>
      <c r="I1240" s="37">
        <f>[1]consoCURRENT!L29736</f>
        <v>0</v>
      </c>
      <c r="J1240" s="37">
        <f>[1]consoCURRENT!M29736</f>
        <v>0</v>
      </c>
      <c r="K1240" s="37">
        <f>[1]consoCURRENT!N29736</f>
        <v>0</v>
      </c>
      <c r="L1240" s="37">
        <f>[1]consoCURRENT!O29736</f>
        <v>0</v>
      </c>
      <c r="M1240" s="37">
        <f>[1]consoCURRENT!P29736</f>
        <v>0</v>
      </c>
      <c r="N1240" s="37">
        <f>[1]consoCURRENT!Q29736</f>
        <v>0</v>
      </c>
      <c r="O1240" s="37">
        <f>[1]consoCURRENT!R29736</f>
        <v>0</v>
      </c>
      <c r="P1240" s="37">
        <f>[1]consoCURRENT!S29736</f>
        <v>0</v>
      </c>
      <c r="Q1240" s="37">
        <f>[1]consoCURRENT!T29736</f>
        <v>0</v>
      </c>
      <c r="R1240" s="37">
        <f>[1]consoCURRENT!U29736</f>
        <v>0</v>
      </c>
      <c r="S1240" s="37">
        <f>[1]consoCURRENT!V29736</f>
        <v>0</v>
      </c>
      <c r="T1240" s="37">
        <f>[1]consoCURRENT!W29736</f>
        <v>0</v>
      </c>
      <c r="U1240" s="37">
        <f>[1]consoCURRENT!X29736</f>
        <v>0</v>
      </c>
      <c r="V1240" s="37">
        <f>[1]consoCURRENT!Y29736</f>
        <v>0</v>
      </c>
      <c r="W1240" s="37">
        <f>[1]consoCURRENT!Z29736</f>
        <v>0</v>
      </c>
      <c r="X1240" s="37">
        <f>[1]consoCURRENT!AA29736</f>
        <v>0</v>
      </c>
      <c r="Y1240" s="37">
        <f>[1]consoCURRENT!AB29736</f>
        <v>0</v>
      </c>
      <c r="Z1240" s="37">
        <f t="shared" si="934"/>
        <v>0</v>
      </c>
      <c r="AA1240" s="37">
        <f t="shared" si="935"/>
        <v>0</v>
      </c>
      <c r="AB1240" s="42"/>
      <c r="AC1240" s="38"/>
    </row>
    <row r="1241" spans="1:29" s="39" customFormat="1" ht="18" customHeight="1" x14ac:dyDescent="0.3">
      <c r="A1241" s="41" t="s">
        <v>39</v>
      </c>
      <c r="B1241" s="37">
        <f>[1]consoCURRENT!E29765</f>
        <v>0</v>
      </c>
      <c r="C1241" s="37">
        <f>[1]consoCURRENT!F29765</f>
        <v>0</v>
      </c>
      <c r="D1241" s="37">
        <f>[1]consoCURRENT!G29765</f>
        <v>0</v>
      </c>
      <c r="E1241" s="37">
        <f>[1]consoCURRENT!H29765</f>
        <v>0</v>
      </c>
      <c r="F1241" s="37">
        <f>[1]consoCURRENT!I29765</f>
        <v>0</v>
      </c>
      <c r="G1241" s="37">
        <f>[1]consoCURRENT!J29765</f>
        <v>0</v>
      </c>
      <c r="H1241" s="37">
        <f>[1]consoCURRENT!K29765</f>
        <v>0</v>
      </c>
      <c r="I1241" s="37">
        <f>[1]consoCURRENT!L29765</f>
        <v>0</v>
      </c>
      <c r="J1241" s="37">
        <f>[1]consoCURRENT!M29765</f>
        <v>0</v>
      </c>
      <c r="K1241" s="37">
        <f>[1]consoCURRENT!N29765</f>
        <v>0</v>
      </c>
      <c r="L1241" s="37">
        <f>[1]consoCURRENT!O29765</f>
        <v>0</v>
      </c>
      <c r="M1241" s="37">
        <f>[1]consoCURRENT!P29765</f>
        <v>0</v>
      </c>
      <c r="N1241" s="37">
        <f>[1]consoCURRENT!Q29765</f>
        <v>0</v>
      </c>
      <c r="O1241" s="37">
        <f>[1]consoCURRENT!R29765</f>
        <v>0</v>
      </c>
      <c r="P1241" s="37">
        <f>[1]consoCURRENT!S29765</f>
        <v>0</v>
      </c>
      <c r="Q1241" s="37">
        <f>[1]consoCURRENT!T29765</f>
        <v>0</v>
      </c>
      <c r="R1241" s="37">
        <f>[1]consoCURRENT!U29765</f>
        <v>0</v>
      </c>
      <c r="S1241" s="37">
        <f>[1]consoCURRENT!V29765</f>
        <v>0</v>
      </c>
      <c r="T1241" s="37">
        <f>[1]consoCURRENT!W29765</f>
        <v>0</v>
      </c>
      <c r="U1241" s="37">
        <f>[1]consoCURRENT!X29765</f>
        <v>0</v>
      </c>
      <c r="V1241" s="37">
        <f>[1]consoCURRENT!Y29765</f>
        <v>0</v>
      </c>
      <c r="W1241" s="37">
        <f>[1]consoCURRENT!Z29765</f>
        <v>0</v>
      </c>
      <c r="X1241" s="37">
        <f>[1]consoCURRENT!AA29765</f>
        <v>0</v>
      </c>
      <c r="Y1241" s="37">
        <f>[1]consoCURRENT!AB29765</f>
        <v>0</v>
      </c>
      <c r="Z1241" s="37">
        <f t="shared" si="934"/>
        <v>0</v>
      </c>
      <c r="AA1241" s="37">
        <f t="shared" si="935"/>
        <v>0</v>
      </c>
      <c r="AB1241" s="42"/>
      <c r="AC1241" s="38"/>
    </row>
    <row r="1242" spans="1:29" s="39" customFormat="1" ht="18" customHeight="1" x14ac:dyDescent="0.3">
      <c r="A1242" s="43" t="s">
        <v>40</v>
      </c>
      <c r="B1242" s="44">
        <f>SUM(B1238:B1241)</f>
        <v>26728000</v>
      </c>
      <c r="C1242" s="44">
        <f t="shared" ref="C1242:AA1242" si="937">SUM(C1238:C1241)</f>
        <v>0</v>
      </c>
      <c r="D1242" s="44">
        <f t="shared" si="937"/>
        <v>0</v>
      </c>
      <c r="E1242" s="44">
        <f t="shared" si="937"/>
        <v>5673236.1800000006</v>
      </c>
      <c r="F1242" s="44">
        <f t="shared" si="937"/>
        <v>11965237.019999998</v>
      </c>
      <c r="G1242" s="44">
        <f t="shared" si="937"/>
        <v>6874066.0800000001</v>
      </c>
      <c r="H1242" s="44">
        <f t="shared" si="937"/>
        <v>2215460.7199999997</v>
      </c>
      <c r="I1242" s="44">
        <f t="shared" si="937"/>
        <v>0</v>
      </c>
      <c r="J1242" s="44">
        <f t="shared" si="937"/>
        <v>0</v>
      </c>
      <c r="K1242" s="44">
        <f t="shared" si="937"/>
        <v>0</v>
      </c>
      <c r="L1242" s="44">
        <f t="shared" si="937"/>
        <v>0</v>
      </c>
      <c r="M1242" s="44">
        <f t="shared" si="937"/>
        <v>0</v>
      </c>
      <c r="N1242" s="44">
        <f t="shared" si="937"/>
        <v>0</v>
      </c>
      <c r="O1242" s="44">
        <f t="shared" si="937"/>
        <v>3592763.97</v>
      </c>
      <c r="P1242" s="44">
        <f t="shared" si="937"/>
        <v>2080472.21</v>
      </c>
      <c r="Q1242" s="44">
        <f t="shared" si="937"/>
        <v>2636131.2000000002</v>
      </c>
      <c r="R1242" s="44">
        <f t="shared" si="937"/>
        <v>3244113.3399999989</v>
      </c>
      <c r="S1242" s="44">
        <f t="shared" si="937"/>
        <v>6084992.4799999986</v>
      </c>
      <c r="T1242" s="44">
        <f t="shared" si="937"/>
        <v>1250764.9999999998</v>
      </c>
      <c r="U1242" s="44">
        <f t="shared" si="937"/>
        <v>5154153.82</v>
      </c>
      <c r="V1242" s="44">
        <f t="shared" si="937"/>
        <v>469147.25999999978</v>
      </c>
      <c r="W1242" s="44">
        <f t="shared" si="937"/>
        <v>716358.58000000007</v>
      </c>
      <c r="X1242" s="44">
        <f t="shared" si="937"/>
        <v>1437625.2599999998</v>
      </c>
      <c r="Y1242" s="44">
        <f t="shared" si="937"/>
        <v>61476.88</v>
      </c>
      <c r="Z1242" s="44">
        <f t="shared" si="937"/>
        <v>26728000</v>
      </c>
      <c r="AA1242" s="44">
        <f t="shared" si="937"/>
        <v>0</v>
      </c>
      <c r="AB1242" s="45">
        <f t="shared" si="936"/>
        <v>1</v>
      </c>
      <c r="AC1242" s="38"/>
    </row>
    <row r="1243" spans="1:29" s="39" customFormat="1" ht="18" customHeight="1" x14ac:dyDescent="0.3">
      <c r="A1243" s="46" t="s">
        <v>41</v>
      </c>
      <c r="B1243" s="37">
        <f>[1]consoCURRENT!E29769</f>
        <v>0</v>
      </c>
      <c r="C1243" s="37">
        <f>[1]consoCURRENT!F29769</f>
        <v>0</v>
      </c>
      <c r="D1243" s="37">
        <f>[1]consoCURRENT!G29769</f>
        <v>0</v>
      </c>
      <c r="E1243" s="37">
        <f>[1]consoCURRENT!H29769</f>
        <v>0</v>
      </c>
      <c r="F1243" s="37">
        <f>[1]consoCURRENT!I29769</f>
        <v>0</v>
      </c>
      <c r="G1243" s="37">
        <f>[1]consoCURRENT!J29769</f>
        <v>0</v>
      </c>
      <c r="H1243" s="37">
        <f>[1]consoCURRENT!K29769</f>
        <v>0</v>
      </c>
      <c r="I1243" s="37">
        <f>[1]consoCURRENT!L29769</f>
        <v>0</v>
      </c>
      <c r="J1243" s="37">
        <f>[1]consoCURRENT!M29769</f>
        <v>0</v>
      </c>
      <c r="K1243" s="37">
        <f>[1]consoCURRENT!N29769</f>
        <v>0</v>
      </c>
      <c r="L1243" s="37">
        <f>[1]consoCURRENT!O29769</f>
        <v>0</v>
      </c>
      <c r="M1243" s="37">
        <f>[1]consoCURRENT!P29769</f>
        <v>0</v>
      </c>
      <c r="N1243" s="37">
        <f>[1]consoCURRENT!Q29769</f>
        <v>0</v>
      </c>
      <c r="O1243" s="37">
        <f>[1]consoCURRENT!R29769</f>
        <v>0</v>
      </c>
      <c r="P1243" s="37">
        <f>[1]consoCURRENT!S29769</f>
        <v>0</v>
      </c>
      <c r="Q1243" s="37">
        <f>[1]consoCURRENT!T29769</f>
        <v>0</v>
      </c>
      <c r="R1243" s="37">
        <f>[1]consoCURRENT!U29769</f>
        <v>0</v>
      </c>
      <c r="S1243" s="37">
        <f>[1]consoCURRENT!V29769</f>
        <v>0</v>
      </c>
      <c r="T1243" s="37">
        <f>[1]consoCURRENT!W29769</f>
        <v>0</v>
      </c>
      <c r="U1243" s="37">
        <f>[1]consoCURRENT!X29769</f>
        <v>0</v>
      </c>
      <c r="V1243" s="37">
        <f>[1]consoCURRENT!Y29769</f>
        <v>0</v>
      </c>
      <c r="W1243" s="37">
        <f>[1]consoCURRENT!Z29769</f>
        <v>0</v>
      </c>
      <c r="X1243" s="37">
        <f>[1]consoCURRENT!AA29769</f>
        <v>0</v>
      </c>
      <c r="Y1243" s="37">
        <f>[1]consoCURRENT!AB29769</f>
        <v>0</v>
      </c>
      <c r="Z1243" s="37">
        <f t="shared" ref="Z1243" si="938">SUM(M1243:Y1243)</f>
        <v>0</v>
      </c>
      <c r="AA1243" s="37">
        <f t="shared" ref="AA1243" si="939">B1243-Z1243</f>
        <v>0</v>
      </c>
      <c r="AB1243" s="42"/>
      <c r="AC1243" s="38"/>
    </row>
    <row r="1244" spans="1:29" s="39" customFormat="1" ht="18" customHeight="1" x14ac:dyDescent="0.3">
      <c r="A1244" s="43" t="s">
        <v>42</v>
      </c>
      <c r="B1244" s="44">
        <f>B1243+B1242</f>
        <v>26728000</v>
      </c>
      <c r="C1244" s="44">
        <f t="shared" ref="C1244:AA1244" si="940">C1243+C1242</f>
        <v>0</v>
      </c>
      <c r="D1244" s="44">
        <f t="shared" si="940"/>
        <v>0</v>
      </c>
      <c r="E1244" s="44">
        <f t="shared" si="940"/>
        <v>5673236.1800000006</v>
      </c>
      <c r="F1244" s="44">
        <f t="shared" si="940"/>
        <v>11965237.019999998</v>
      </c>
      <c r="G1244" s="44">
        <f t="shared" si="940"/>
        <v>6874066.0800000001</v>
      </c>
      <c r="H1244" s="44">
        <f t="shared" si="940"/>
        <v>2215460.7199999997</v>
      </c>
      <c r="I1244" s="44">
        <f t="shared" si="940"/>
        <v>0</v>
      </c>
      <c r="J1244" s="44">
        <f t="shared" si="940"/>
        <v>0</v>
      </c>
      <c r="K1244" s="44">
        <f t="shared" si="940"/>
        <v>0</v>
      </c>
      <c r="L1244" s="44">
        <f t="shared" si="940"/>
        <v>0</v>
      </c>
      <c r="M1244" s="44">
        <f t="shared" si="940"/>
        <v>0</v>
      </c>
      <c r="N1244" s="44">
        <f t="shared" si="940"/>
        <v>0</v>
      </c>
      <c r="O1244" s="44">
        <f t="shared" si="940"/>
        <v>3592763.97</v>
      </c>
      <c r="P1244" s="44">
        <f t="shared" si="940"/>
        <v>2080472.21</v>
      </c>
      <c r="Q1244" s="44">
        <f t="shared" si="940"/>
        <v>2636131.2000000002</v>
      </c>
      <c r="R1244" s="44">
        <f t="shared" si="940"/>
        <v>3244113.3399999989</v>
      </c>
      <c r="S1244" s="44">
        <f t="shared" si="940"/>
        <v>6084992.4799999986</v>
      </c>
      <c r="T1244" s="44">
        <f t="shared" si="940"/>
        <v>1250764.9999999998</v>
      </c>
      <c r="U1244" s="44">
        <f t="shared" si="940"/>
        <v>5154153.82</v>
      </c>
      <c r="V1244" s="44">
        <f t="shared" si="940"/>
        <v>469147.25999999978</v>
      </c>
      <c r="W1244" s="44">
        <f t="shared" si="940"/>
        <v>716358.58000000007</v>
      </c>
      <c r="X1244" s="44">
        <f t="shared" si="940"/>
        <v>1437625.2599999998</v>
      </c>
      <c r="Y1244" s="44">
        <f t="shared" si="940"/>
        <v>61476.88</v>
      </c>
      <c r="Z1244" s="44">
        <f t="shared" si="940"/>
        <v>26728000</v>
      </c>
      <c r="AA1244" s="44">
        <f t="shared" si="940"/>
        <v>0</v>
      </c>
      <c r="AB1244" s="45">
        <f t="shared" si="936"/>
        <v>1</v>
      </c>
      <c r="AC1244" s="47"/>
    </row>
    <row r="1245" spans="1:29" s="39" customFormat="1" ht="15" customHeight="1" x14ac:dyDescent="0.3">
      <c r="A1245" s="36"/>
      <c r="B1245" s="37"/>
      <c r="C1245" s="37"/>
      <c r="D1245" s="37"/>
      <c r="E1245" s="37"/>
      <c r="F1245" s="37"/>
      <c r="G1245" s="37"/>
      <c r="H1245" s="37"/>
      <c r="I1245" s="37"/>
      <c r="J1245" s="37"/>
      <c r="K1245" s="37"/>
      <c r="L1245" s="37"/>
      <c r="M1245" s="37"/>
      <c r="N1245" s="37"/>
      <c r="O1245" s="37"/>
      <c r="P1245" s="37"/>
      <c r="Q1245" s="37"/>
      <c r="R1245" s="37"/>
      <c r="S1245" s="37"/>
      <c r="T1245" s="37"/>
      <c r="U1245" s="37"/>
      <c r="V1245" s="37"/>
      <c r="W1245" s="37"/>
      <c r="X1245" s="37"/>
      <c r="Y1245" s="37"/>
      <c r="Z1245" s="37"/>
      <c r="AA1245" s="37"/>
      <c r="AB1245" s="37"/>
      <c r="AC1245" s="38"/>
    </row>
    <row r="1246" spans="1:29" s="39" customFormat="1" ht="15" customHeight="1" x14ac:dyDescent="0.3">
      <c r="A1246" s="36"/>
      <c r="B1246" s="37"/>
      <c r="C1246" s="37"/>
      <c r="D1246" s="37"/>
      <c r="E1246" s="37"/>
      <c r="F1246" s="37"/>
      <c r="G1246" s="37"/>
      <c r="H1246" s="37"/>
      <c r="I1246" s="37"/>
      <c r="J1246" s="37"/>
      <c r="K1246" s="37"/>
      <c r="L1246" s="37"/>
      <c r="M1246" s="37"/>
      <c r="N1246" s="37"/>
      <c r="O1246" s="37"/>
      <c r="P1246" s="37"/>
      <c r="Q1246" s="37"/>
      <c r="R1246" s="37"/>
      <c r="S1246" s="37"/>
      <c r="T1246" s="37"/>
      <c r="U1246" s="37"/>
      <c r="V1246" s="37"/>
      <c r="W1246" s="37"/>
      <c r="X1246" s="37"/>
      <c r="Y1246" s="37"/>
      <c r="Z1246" s="37"/>
      <c r="AA1246" s="37"/>
      <c r="AB1246" s="37"/>
      <c r="AC1246" s="38"/>
    </row>
    <row r="1247" spans="1:29" s="39" customFormat="1" ht="15" customHeight="1" x14ac:dyDescent="0.35">
      <c r="A1247" s="40" t="s">
        <v>59</v>
      </c>
      <c r="B1247" s="37"/>
      <c r="C1247" s="37"/>
      <c r="D1247" s="37"/>
      <c r="E1247" s="37"/>
      <c r="F1247" s="37"/>
      <c r="G1247" s="37"/>
      <c r="H1247" s="37"/>
      <c r="I1247" s="37"/>
      <c r="J1247" s="37"/>
      <c r="K1247" s="37"/>
      <c r="L1247" s="37"/>
      <c r="M1247" s="37"/>
      <c r="N1247" s="37"/>
      <c r="O1247" s="37"/>
      <c r="P1247" s="37"/>
      <c r="Q1247" s="37"/>
      <c r="R1247" s="37"/>
      <c r="S1247" s="37"/>
      <c r="T1247" s="37"/>
      <c r="U1247" s="37"/>
      <c r="V1247" s="37"/>
      <c r="W1247" s="37"/>
      <c r="X1247" s="37"/>
      <c r="Y1247" s="37"/>
      <c r="Z1247" s="37"/>
      <c r="AA1247" s="37"/>
      <c r="AB1247" s="37"/>
      <c r="AC1247" s="38"/>
    </row>
    <row r="1248" spans="1:29" s="39" customFormat="1" ht="18" customHeight="1" x14ac:dyDescent="0.3">
      <c r="A1248" s="41" t="s">
        <v>36</v>
      </c>
      <c r="B1248" s="37">
        <f>[1]consoCURRENT!E29829</f>
        <v>25238000</v>
      </c>
      <c r="C1248" s="37">
        <f>[1]consoCURRENT!F29829</f>
        <v>0</v>
      </c>
      <c r="D1248" s="37">
        <f>[1]consoCURRENT!G29829</f>
        <v>0</v>
      </c>
      <c r="E1248" s="37">
        <f>[1]consoCURRENT!H29829</f>
        <v>5478774.4000000004</v>
      </c>
      <c r="F1248" s="37">
        <f>[1]consoCURRENT!I29829</f>
        <v>6501562.4000000004</v>
      </c>
      <c r="G1248" s="37">
        <f>[1]consoCURRENT!J29829</f>
        <v>5461359.9500000002</v>
      </c>
      <c r="H1248" s="37">
        <f>[1]consoCURRENT!K29829</f>
        <v>7796303.25</v>
      </c>
      <c r="I1248" s="37">
        <f>[1]consoCURRENT!L29829</f>
        <v>0</v>
      </c>
      <c r="J1248" s="37">
        <f>[1]consoCURRENT!M29829</f>
        <v>0</v>
      </c>
      <c r="K1248" s="37">
        <f>[1]consoCURRENT!N29829</f>
        <v>0</v>
      </c>
      <c r="L1248" s="37">
        <f>[1]consoCURRENT!O29829</f>
        <v>0</v>
      </c>
      <c r="M1248" s="37">
        <f>[1]consoCURRENT!P29829</f>
        <v>0</v>
      </c>
      <c r="N1248" s="37">
        <f>[1]consoCURRENT!Q29829</f>
        <v>1834210.39</v>
      </c>
      <c r="O1248" s="37">
        <f>[1]consoCURRENT!R29829</f>
        <v>1652097.39</v>
      </c>
      <c r="P1248" s="37">
        <f>[1]consoCURRENT!S29829</f>
        <v>1992466.6200000008</v>
      </c>
      <c r="Q1248" s="37">
        <f>[1]consoCURRENT!T29829</f>
        <v>1623614.0199999993</v>
      </c>
      <c r="R1248" s="37">
        <f>[1]consoCURRENT!U29829</f>
        <v>2956040.9000000004</v>
      </c>
      <c r="S1248" s="37">
        <f>[1]consoCURRENT!V29829</f>
        <v>1921907.48</v>
      </c>
      <c r="T1248" s="37">
        <f>[1]consoCURRENT!W29829</f>
        <v>1926131.33</v>
      </c>
      <c r="U1248" s="37">
        <f>[1]consoCURRENT!X29829</f>
        <v>1777789.36</v>
      </c>
      <c r="V1248" s="37">
        <f>[1]consoCURRENT!Y29829</f>
        <v>1757439.26</v>
      </c>
      <c r="W1248" s="37">
        <f>[1]consoCURRENT!Z29829</f>
        <v>1737307.83</v>
      </c>
      <c r="X1248" s="37">
        <f>[1]consoCURRENT!AA29829</f>
        <v>3391046.52</v>
      </c>
      <c r="Y1248" s="37">
        <f>[1]consoCURRENT!AB29829</f>
        <v>2667948.9</v>
      </c>
      <c r="Z1248" s="37">
        <f>SUM(M1248:Y1248)</f>
        <v>25237999.999999996</v>
      </c>
      <c r="AA1248" s="37">
        <f>B1248-Z1248</f>
        <v>0</v>
      </c>
      <c r="AB1248" s="42">
        <f>Z1248/B1248</f>
        <v>0.99999999999999989</v>
      </c>
      <c r="AC1248" s="38"/>
    </row>
    <row r="1249" spans="1:29" s="39" customFormat="1" ht="18" customHeight="1" x14ac:dyDescent="0.3">
      <c r="A1249" s="41" t="s">
        <v>37</v>
      </c>
      <c r="B1249" s="37">
        <f>[1]consoCURRENT!E29941</f>
        <v>15075000</v>
      </c>
      <c r="C1249" s="37">
        <f>[1]consoCURRENT!F29941</f>
        <v>0</v>
      </c>
      <c r="D1249" s="37">
        <f>[1]consoCURRENT!G29941</f>
        <v>0</v>
      </c>
      <c r="E1249" s="37">
        <f>[1]consoCURRENT!H29941</f>
        <v>7592636.3400000008</v>
      </c>
      <c r="F1249" s="37">
        <f>[1]consoCURRENT!I29941</f>
        <v>6072891.9000000004</v>
      </c>
      <c r="G1249" s="37">
        <f>[1]consoCURRENT!J29941</f>
        <v>1381738.62</v>
      </c>
      <c r="H1249" s="37">
        <f>[1]consoCURRENT!K29941</f>
        <v>27733.139999999985</v>
      </c>
      <c r="I1249" s="37">
        <f>[1]consoCURRENT!L29941</f>
        <v>0</v>
      </c>
      <c r="J1249" s="37">
        <f>[1]consoCURRENT!M29941</f>
        <v>0</v>
      </c>
      <c r="K1249" s="37">
        <f>[1]consoCURRENT!N29941</f>
        <v>0</v>
      </c>
      <c r="L1249" s="37">
        <f>[1]consoCURRENT!O29941</f>
        <v>0</v>
      </c>
      <c r="M1249" s="37">
        <f>[1]consoCURRENT!P29941</f>
        <v>0</v>
      </c>
      <c r="N1249" s="37">
        <f>[1]consoCURRENT!Q29941</f>
        <v>996317.55</v>
      </c>
      <c r="O1249" s="37">
        <f>[1]consoCURRENT!R29941</f>
        <v>5830151.1699999999</v>
      </c>
      <c r="P1249" s="37">
        <f>[1]consoCURRENT!S29941</f>
        <v>766167.62</v>
      </c>
      <c r="Q1249" s="37">
        <f>[1]consoCURRENT!T29941</f>
        <v>5445712.6400000006</v>
      </c>
      <c r="R1249" s="37">
        <f>[1]consoCURRENT!U29941</f>
        <v>407479.66000000003</v>
      </c>
      <c r="S1249" s="37">
        <f>[1]consoCURRENT!V29941</f>
        <v>219699.6</v>
      </c>
      <c r="T1249" s="37">
        <f>[1]consoCURRENT!W29941</f>
        <v>143085.5</v>
      </c>
      <c r="U1249" s="37">
        <f>[1]consoCURRENT!X29941</f>
        <v>902050.08000000007</v>
      </c>
      <c r="V1249" s="37">
        <f>[1]consoCURRENT!Y29941</f>
        <v>336603.04</v>
      </c>
      <c r="W1249" s="37">
        <f>[1]consoCURRENT!Z29941</f>
        <v>24367</v>
      </c>
      <c r="X1249" s="37">
        <f>[1]consoCURRENT!AA29941</f>
        <v>0</v>
      </c>
      <c r="Y1249" s="37">
        <f>[1]consoCURRENT!AB29941</f>
        <v>3366.1399999999849</v>
      </c>
      <c r="Z1249" s="37">
        <f t="shared" ref="Z1249:Z1251" si="941">SUM(M1249:Y1249)</f>
        <v>15075000</v>
      </c>
      <c r="AA1249" s="37">
        <f t="shared" ref="AA1249:AA1251" si="942">B1249-Z1249</f>
        <v>0</v>
      </c>
      <c r="AB1249" s="42">
        <f t="shared" ref="AB1249:AB1254" si="943">Z1249/B1249</f>
        <v>1</v>
      </c>
      <c r="AC1249" s="38"/>
    </row>
    <row r="1250" spans="1:29" s="39" customFormat="1" ht="18" customHeight="1" x14ac:dyDescent="0.3">
      <c r="A1250" s="41" t="s">
        <v>38</v>
      </c>
      <c r="B1250" s="37">
        <f>[1]consoCURRENT!E29947</f>
        <v>0</v>
      </c>
      <c r="C1250" s="37">
        <f>[1]consoCURRENT!F29947</f>
        <v>0</v>
      </c>
      <c r="D1250" s="37">
        <f>[1]consoCURRENT!G29947</f>
        <v>0</v>
      </c>
      <c r="E1250" s="37">
        <f>[1]consoCURRENT!H29947</f>
        <v>0</v>
      </c>
      <c r="F1250" s="37">
        <f>[1]consoCURRENT!I29947</f>
        <v>0</v>
      </c>
      <c r="G1250" s="37">
        <f>[1]consoCURRENT!J29947</f>
        <v>0</v>
      </c>
      <c r="H1250" s="37">
        <f>[1]consoCURRENT!K29947</f>
        <v>0</v>
      </c>
      <c r="I1250" s="37">
        <f>[1]consoCURRENT!L29947</f>
        <v>0</v>
      </c>
      <c r="J1250" s="37">
        <f>[1]consoCURRENT!M29947</f>
        <v>0</v>
      </c>
      <c r="K1250" s="37">
        <f>[1]consoCURRENT!N29947</f>
        <v>0</v>
      </c>
      <c r="L1250" s="37">
        <f>[1]consoCURRENT!O29947</f>
        <v>0</v>
      </c>
      <c r="M1250" s="37">
        <f>[1]consoCURRENT!P29947</f>
        <v>0</v>
      </c>
      <c r="N1250" s="37">
        <f>[1]consoCURRENT!Q29947</f>
        <v>0</v>
      </c>
      <c r="O1250" s="37">
        <f>[1]consoCURRENT!R29947</f>
        <v>0</v>
      </c>
      <c r="P1250" s="37">
        <f>[1]consoCURRENT!S29947</f>
        <v>0</v>
      </c>
      <c r="Q1250" s="37">
        <f>[1]consoCURRENT!T29947</f>
        <v>0</v>
      </c>
      <c r="R1250" s="37">
        <f>[1]consoCURRENT!U29947</f>
        <v>0</v>
      </c>
      <c r="S1250" s="37">
        <f>[1]consoCURRENT!V29947</f>
        <v>0</v>
      </c>
      <c r="T1250" s="37">
        <f>[1]consoCURRENT!W29947</f>
        <v>0</v>
      </c>
      <c r="U1250" s="37">
        <f>[1]consoCURRENT!X29947</f>
        <v>0</v>
      </c>
      <c r="V1250" s="37">
        <f>[1]consoCURRENT!Y29947</f>
        <v>0</v>
      </c>
      <c r="W1250" s="37">
        <f>[1]consoCURRENT!Z29947</f>
        <v>0</v>
      </c>
      <c r="X1250" s="37">
        <f>[1]consoCURRENT!AA29947</f>
        <v>0</v>
      </c>
      <c r="Y1250" s="37">
        <f>[1]consoCURRENT!AB29947</f>
        <v>0</v>
      </c>
      <c r="Z1250" s="37">
        <f t="shared" si="941"/>
        <v>0</v>
      </c>
      <c r="AA1250" s="37">
        <f t="shared" si="942"/>
        <v>0</v>
      </c>
      <c r="AB1250" s="42"/>
      <c r="AC1250" s="38"/>
    </row>
    <row r="1251" spans="1:29" s="39" customFormat="1" ht="18" customHeight="1" x14ac:dyDescent="0.3">
      <c r="A1251" s="41" t="s">
        <v>39</v>
      </c>
      <c r="B1251" s="37">
        <f>[1]consoCURRENT!E29976</f>
        <v>0</v>
      </c>
      <c r="C1251" s="37">
        <f>[1]consoCURRENT!F29976</f>
        <v>0</v>
      </c>
      <c r="D1251" s="37">
        <f>[1]consoCURRENT!G29976</f>
        <v>0</v>
      </c>
      <c r="E1251" s="37">
        <f>[1]consoCURRENT!H29976</f>
        <v>0</v>
      </c>
      <c r="F1251" s="37">
        <f>[1]consoCURRENT!I29976</f>
        <v>0</v>
      </c>
      <c r="G1251" s="37">
        <f>[1]consoCURRENT!J29976</f>
        <v>0</v>
      </c>
      <c r="H1251" s="37">
        <f>[1]consoCURRENT!K29976</f>
        <v>0</v>
      </c>
      <c r="I1251" s="37">
        <f>[1]consoCURRENT!L29976</f>
        <v>0</v>
      </c>
      <c r="J1251" s="37">
        <f>[1]consoCURRENT!M29976</f>
        <v>0</v>
      </c>
      <c r="K1251" s="37">
        <f>[1]consoCURRENT!N29976</f>
        <v>0</v>
      </c>
      <c r="L1251" s="37">
        <f>[1]consoCURRENT!O29976</f>
        <v>0</v>
      </c>
      <c r="M1251" s="37">
        <f>[1]consoCURRENT!P29976</f>
        <v>0</v>
      </c>
      <c r="N1251" s="37">
        <f>[1]consoCURRENT!Q29976</f>
        <v>0</v>
      </c>
      <c r="O1251" s="37">
        <f>[1]consoCURRENT!R29976</f>
        <v>0</v>
      </c>
      <c r="P1251" s="37">
        <f>[1]consoCURRENT!S29976</f>
        <v>0</v>
      </c>
      <c r="Q1251" s="37">
        <f>[1]consoCURRENT!T29976</f>
        <v>0</v>
      </c>
      <c r="R1251" s="37">
        <f>[1]consoCURRENT!U29976</f>
        <v>0</v>
      </c>
      <c r="S1251" s="37">
        <f>[1]consoCURRENT!V29976</f>
        <v>0</v>
      </c>
      <c r="T1251" s="37">
        <f>[1]consoCURRENT!W29976</f>
        <v>0</v>
      </c>
      <c r="U1251" s="37">
        <f>[1]consoCURRENT!X29976</f>
        <v>0</v>
      </c>
      <c r="V1251" s="37">
        <f>[1]consoCURRENT!Y29976</f>
        <v>0</v>
      </c>
      <c r="W1251" s="37">
        <f>[1]consoCURRENT!Z29976</f>
        <v>0</v>
      </c>
      <c r="X1251" s="37">
        <f>[1]consoCURRENT!AA29976</f>
        <v>0</v>
      </c>
      <c r="Y1251" s="37">
        <f>[1]consoCURRENT!AB29976</f>
        <v>0</v>
      </c>
      <c r="Z1251" s="37">
        <f t="shared" si="941"/>
        <v>0</v>
      </c>
      <c r="AA1251" s="37">
        <f t="shared" si="942"/>
        <v>0</v>
      </c>
      <c r="AB1251" s="42"/>
      <c r="AC1251" s="38"/>
    </row>
    <row r="1252" spans="1:29" s="39" customFormat="1" ht="18" customHeight="1" x14ac:dyDescent="0.3">
      <c r="A1252" s="43" t="s">
        <v>40</v>
      </c>
      <c r="B1252" s="44">
        <f>SUM(B1248:B1251)</f>
        <v>40313000</v>
      </c>
      <c r="C1252" s="44">
        <f t="shared" ref="C1252:AA1252" si="944">SUM(C1248:C1251)</f>
        <v>0</v>
      </c>
      <c r="D1252" s="44">
        <f t="shared" si="944"/>
        <v>0</v>
      </c>
      <c r="E1252" s="44">
        <f t="shared" si="944"/>
        <v>13071410.740000002</v>
      </c>
      <c r="F1252" s="44">
        <f t="shared" si="944"/>
        <v>12574454.300000001</v>
      </c>
      <c r="G1252" s="44">
        <f t="shared" si="944"/>
        <v>6843098.5700000003</v>
      </c>
      <c r="H1252" s="44">
        <f t="shared" si="944"/>
        <v>7824036.3899999997</v>
      </c>
      <c r="I1252" s="44">
        <f t="shared" si="944"/>
        <v>0</v>
      </c>
      <c r="J1252" s="44">
        <f t="shared" si="944"/>
        <v>0</v>
      </c>
      <c r="K1252" s="44">
        <f t="shared" si="944"/>
        <v>0</v>
      </c>
      <c r="L1252" s="44">
        <f t="shared" si="944"/>
        <v>0</v>
      </c>
      <c r="M1252" s="44">
        <f t="shared" si="944"/>
        <v>0</v>
      </c>
      <c r="N1252" s="44">
        <f t="shared" si="944"/>
        <v>2830527.94</v>
      </c>
      <c r="O1252" s="44">
        <f t="shared" si="944"/>
        <v>7482248.5599999996</v>
      </c>
      <c r="P1252" s="44">
        <f t="shared" si="944"/>
        <v>2758634.2400000007</v>
      </c>
      <c r="Q1252" s="44">
        <f t="shared" si="944"/>
        <v>7069326.6600000001</v>
      </c>
      <c r="R1252" s="44">
        <f t="shared" si="944"/>
        <v>3363520.5600000005</v>
      </c>
      <c r="S1252" s="44">
        <f t="shared" si="944"/>
        <v>2141607.08</v>
      </c>
      <c r="T1252" s="44">
        <f t="shared" si="944"/>
        <v>2069216.83</v>
      </c>
      <c r="U1252" s="44">
        <f t="shared" si="944"/>
        <v>2679839.4400000004</v>
      </c>
      <c r="V1252" s="44">
        <f t="shared" si="944"/>
        <v>2094042.3</v>
      </c>
      <c r="W1252" s="44">
        <f t="shared" si="944"/>
        <v>1761674.83</v>
      </c>
      <c r="X1252" s="44">
        <f t="shared" si="944"/>
        <v>3391046.52</v>
      </c>
      <c r="Y1252" s="44">
        <f t="shared" si="944"/>
        <v>2671315.04</v>
      </c>
      <c r="Z1252" s="44">
        <f t="shared" si="944"/>
        <v>40313000</v>
      </c>
      <c r="AA1252" s="44">
        <f t="shared" si="944"/>
        <v>0</v>
      </c>
      <c r="AB1252" s="45">
        <f t="shared" si="943"/>
        <v>1</v>
      </c>
      <c r="AC1252" s="38"/>
    </row>
    <row r="1253" spans="1:29" s="39" customFormat="1" ht="18" customHeight="1" x14ac:dyDescent="0.3">
      <c r="A1253" s="46" t="s">
        <v>41</v>
      </c>
      <c r="B1253" s="37">
        <f>[1]consoCURRENT!E29980</f>
        <v>0</v>
      </c>
      <c r="C1253" s="37">
        <f>[1]consoCURRENT!F29980</f>
        <v>0</v>
      </c>
      <c r="D1253" s="37">
        <f>[1]consoCURRENT!G29980</f>
        <v>0</v>
      </c>
      <c r="E1253" s="37">
        <f>[1]consoCURRENT!H29980</f>
        <v>0</v>
      </c>
      <c r="F1253" s="37">
        <f>[1]consoCURRENT!I29980</f>
        <v>0</v>
      </c>
      <c r="G1253" s="37">
        <f>[1]consoCURRENT!J29980</f>
        <v>0</v>
      </c>
      <c r="H1253" s="37">
        <f>[1]consoCURRENT!K29980</f>
        <v>0</v>
      </c>
      <c r="I1253" s="37">
        <f>[1]consoCURRENT!L29980</f>
        <v>0</v>
      </c>
      <c r="J1253" s="37">
        <f>[1]consoCURRENT!M29980</f>
        <v>0</v>
      </c>
      <c r="K1253" s="37">
        <f>[1]consoCURRENT!N29980</f>
        <v>0</v>
      </c>
      <c r="L1253" s="37">
        <f>[1]consoCURRENT!O29980</f>
        <v>0</v>
      </c>
      <c r="M1253" s="37">
        <f>[1]consoCURRENT!P29980</f>
        <v>0</v>
      </c>
      <c r="N1253" s="37">
        <f>[1]consoCURRENT!Q29980</f>
        <v>0</v>
      </c>
      <c r="O1253" s="37">
        <f>[1]consoCURRENT!R29980</f>
        <v>0</v>
      </c>
      <c r="P1253" s="37">
        <f>[1]consoCURRENT!S29980</f>
        <v>0</v>
      </c>
      <c r="Q1253" s="37">
        <f>[1]consoCURRENT!T29980</f>
        <v>0</v>
      </c>
      <c r="R1253" s="37">
        <f>[1]consoCURRENT!U29980</f>
        <v>0</v>
      </c>
      <c r="S1253" s="37">
        <f>[1]consoCURRENT!V29980</f>
        <v>0</v>
      </c>
      <c r="T1253" s="37">
        <f>[1]consoCURRENT!W29980</f>
        <v>0</v>
      </c>
      <c r="U1253" s="37">
        <f>[1]consoCURRENT!X29980</f>
        <v>0</v>
      </c>
      <c r="V1253" s="37">
        <f>[1]consoCURRENT!Y29980</f>
        <v>0</v>
      </c>
      <c r="W1253" s="37">
        <f>[1]consoCURRENT!Z29980</f>
        <v>0</v>
      </c>
      <c r="X1253" s="37">
        <f>[1]consoCURRENT!AA29980</f>
        <v>0</v>
      </c>
      <c r="Y1253" s="37">
        <f>[1]consoCURRENT!AB29980</f>
        <v>0</v>
      </c>
      <c r="Z1253" s="37">
        <f t="shared" ref="Z1253" si="945">SUM(M1253:Y1253)</f>
        <v>0</v>
      </c>
      <c r="AA1253" s="37">
        <f t="shared" ref="AA1253" si="946">B1253-Z1253</f>
        <v>0</v>
      </c>
      <c r="AB1253" s="42"/>
      <c r="AC1253" s="38"/>
    </row>
    <row r="1254" spans="1:29" s="39" customFormat="1" ht="18" customHeight="1" x14ac:dyDescent="0.3">
      <c r="A1254" s="43" t="s">
        <v>42</v>
      </c>
      <c r="B1254" s="44">
        <f>B1253+B1252</f>
        <v>40313000</v>
      </c>
      <c r="C1254" s="44">
        <f t="shared" ref="C1254:AA1254" si="947">C1253+C1252</f>
        <v>0</v>
      </c>
      <c r="D1254" s="44">
        <f t="shared" si="947"/>
        <v>0</v>
      </c>
      <c r="E1254" s="44">
        <f t="shared" si="947"/>
        <v>13071410.740000002</v>
      </c>
      <c r="F1254" s="44">
        <f t="shared" si="947"/>
        <v>12574454.300000001</v>
      </c>
      <c r="G1254" s="44">
        <f t="shared" si="947"/>
        <v>6843098.5700000003</v>
      </c>
      <c r="H1254" s="44">
        <f t="shared" si="947"/>
        <v>7824036.3899999997</v>
      </c>
      <c r="I1254" s="44">
        <f t="shared" si="947"/>
        <v>0</v>
      </c>
      <c r="J1254" s="44">
        <f t="shared" si="947"/>
        <v>0</v>
      </c>
      <c r="K1254" s="44">
        <f t="shared" si="947"/>
        <v>0</v>
      </c>
      <c r="L1254" s="44">
        <f t="shared" si="947"/>
        <v>0</v>
      </c>
      <c r="M1254" s="44">
        <f t="shared" si="947"/>
        <v>0</v>
      </c>
      <c r="N1254" s="44">
        <f t="shared" si="947"/>
        <v>2830527.94</v>
      </c>
      <c r="O1254" s="44">
        <f t="shared" si="947"/>
        <v>7482248.5599999996</v>
      </c>
      <c r="P1254" s="44">
        <f t="shared" si="947"/>
        <v>2758634.2400000007</v>
      </c>
      <c r="Q1254" s="44">
        <f t="shared" si="947"/>
        <v>7069326.6600000001</v>
      </c>
      <c r="R1254" s="44">
        <f t="shared" si="947"/>
        <v>3363520.5600000005</v>
      </c>
      <c r="S1254" s="44">
        <f t="shared" si="947"/>
        <v>2141607.08</v>
      </c>
      <c r="T1254" s="44">
        <f t="shared" si="947"/>
        <v>2069216.83</v>
      </c>
      <c r="U1254" s="44">
        <f t="shared" si="947"/>
        <v>2679839.4400000004</v>
      </c>
      <c r="V1254" s="44">
        <f t="shared" si="947"/>
        <v>2094042.3</v>
      </c>
      <c r="W1254" s="44">
        <f t="shared" si="947"/>
        <v>1761674.83</v>
      </c>
      <c r="X1254" s="44">
        <f t="shared" si="947"/>
        <v>3391046.52</v>
      </c>
      <c r="Y1254" s="44">
        <f t="shared" si="947"/>
        <v>2671315.04</v>
      </c>
      <c r="Z1254" s="44">
        <f t="shared" si="947"/>
        <v>40313000</v>
      </c>
      <c r="AA1254" s="44">
        <f t="shared" si="947"/>
        <v>0</v>
      </c>
      <c r="AB1254" s="45">
        <f t="shared" si="943"/>
        <v>1</v>
      </c>
      <c r="AC1254" s="47"/>
    </row>
    <row r="1255" spans="1:29" s="39" customFormat="1" ht="18" customHeight="1" x14ac:dyDescent="0.3">
      <c r="A1255" s="46"/>
      <c r="B1255" s="37"/>
      <c r="C1255" s="37"/>
      <c r="D1255" s="37"/>
      <c r="E1255" s="37"/>
      <c r="F1255" s="37"/>
      <c r="G1255" s="37"/>
      <c r="H1255" s="37"/>
      <c r="I1255" s="37"/>
      <c r="J1255" s="37"/>
      <c r="K1255" s="37"/>
      <c r="L1255" s="37"/>
      <c r="M1255" s="37"/>
      <c r="N1255" s="37"/>
      <c r="O1255" s="37"/>
      <c r="P1255" s="37"/>
      <c r="Q1255" s="37"/>
      <c r="R1255" s="37"/>
      <c r="S1255" s="37"/>
      <c r="T1255" s="37"/>
      <c r="U1255" s="37"/>
      <c r="V1255" s="37"/>
      <c r="W1255" s="37"/>
      <c r="X1255" s="37"/>
      <c r="Y1255" s="37"/>
      <c r="Z1255" s="37"/>
      <c r="AA1255" s="37"/>
      <c r="AB1255" s="42"/>
      <c r="AC1255" s="38"/>
    </row>
    <row r="1256" spans="1:29" s="39" customFormat="1" ht="18" customHeight="1" x14ac:dyDescent="0.3">
      <c r="A1256" s="46"/>
      <c r="B1256" s="37"/>
      <c r="C1256" s="37"/>
      <c r="D1256" s="37"/>
      <c r="E1256" s="37"/>
      <c r="F1256" s="37"/>
      <c r="G1256" s="37"/>
      <c r="H1256" s="37"/>
      <c r="I1256" s="37"/>
      <c r="J1256" s="37"/>
      <c r="K1256" s="37"/>
      <c r="L1256" s="37"/>
      <c r="M1256" s="37"/>
      <c r="N1256" s="37"/>
      <c r="O1256" s="37"/>
      <c r="P1256" s="37"/>
      <c r="Q1256" s="37"/>
      <c r="R1256" s="37"/>
      <c r="S1256" s="37"/>
      <c r="T1256" s="37"/>
      <c r="U1256" s="37"/>
      <c r="V1256" s="37"/>
      <c r="W1256" s="37"/>
      <c r="X1256" s="37"/>
      <c r="Y1256" s="37"/>
      <c r="Z1256" s="37"/>
      <c r="AA1256" s="37"/>
      <c r="AB1256" s="42"/>
      <c r="AC1256" s="38"/>
    </row>
    <row r="1257" spans="1:29" s="39" customFormat="1" ht="15" customHeight="1" x14ac:dyDescent="0.35">
      <c r="A1257" s="40" t="s">
        <v>89</v>
      </c>
      <c r="B1257" s="37"/>
      <c r="C1257" s="37"/>
      <c r="D1257" s="37"/>
      <c r="E1257" s="37"/>
      <c r="F1257" s="37"/>
      <c r="G1257" s="37"/>
      <c r="H1257" s="37"/>
      <c r="I1257" s="37"/>
      <c r="J1257" s="37"/>
      <c r="K1257" s="37"/>
      <c r="L1257" s="37"/>
      <c r="M1257" s="37"/>
      <c r="N1257" s="37"/>
      <c r="O1257" s="37"/>
      <c r="P1257" s="37"/>
      <c r="Q1257" s="37"/>
      <c r="R1257" s="37"/>
      <c r="S1257" s="37"/>
      <c r="T1257" s="37"/>
      <c r="U1257" s="37"/>
      <c r="V1257" s="37"/>
      <c r="W1257" s="37"/>
      <c r="X1257" s="37"/>
      <c r="Y1257" s="37"/>
      <c r="Z1257" s="37"/>
      <c r="AA1257" s="37"/>
      <c r="AB1257" s="37"/>
      <c r="AC1257" s="38"/>
    </row>
    <row r="1258" spans="1:29" s="39" customFormat="1" ht="18" customHeight="1" x14ac:dyDescent="0.3">
      <c r="A1258" s="41" t="s">
        <v>36</v>
      </c>
      <c r="B1258" s="37">
        <f>[1]consoCURRENT!E30040</f>
        <v>0</v>
      </c>
      <c r="C1258" s="37">
        <f>[1]consoCURRENT!F30040</f>
        <v>0</v>
      </c>
      <c r="D1258" s="37">
        <f>[1]consoCURRENT!G30040</f>
        <v>0</v>
      </c>
      <c r="E1258" s="37">
        <f>[1]consoCURRENT!H30040</f>
        <v>0</v>
      </c>
      <c r="F1258" s="37">
        <f>[1]consoCURRENT!I30040</f>
        <v>0</v>
      </c>
      <c r="G1258" s="37">
        <f>[1]consoCURRENT!J30040</f>
        <v>0</v>
      </c>
      <c r="H1258" s="37">
        <f>[1]consoCURRENT!K30040</f>
        <v>0</v>
      </c>
      <c r="I1258" s="37">
        <f>[1]consoCURRENT!L30040</f>
        <v>0</v>
      </c>
      <c r="J1258" s="37">
        <f>[1]consoCURRENT!M30040</f>
        <v>0</v>
      </c>
      <c r="K1258" s="37">
        <f>[1]consoCURRENT!N30040</f>
        <v>0</v>
      </c>
      <c r="L1258" s="37">
        <f>[1]consoCURRENT!O30040</f>
        <v>0</v>
      </c>
      <c r="M1258" s="37">
        <f>[1]consoCURRENT!P30040</f>
        <v>0</v>
      </c>
      <c r="N1258" s="37">
        <f>[1]consoCURRENT!Q30040</f>
        <v>0</v>
      </c>
      <c r="O1258" s="37">
        <f>[1]consoCURRENT!R30040</f>
        <v>0</v>
      </c>
      <c r="P1258" s="37">
        <f>[1]consoCURRENT!S30040</f>
        <v>0</v>
      </c>
      <c r="Q1258" s="37">
        <f>[1]consoCURRENT!T30040</f>
        <v>0</v>
      </c>
      <c r="R1258" s="37">
        <f>[1]consoCURRENT!U30040</f>
        <v>0</v>
      </c>
      <c r="S1258" s="37">
        <f>[1]consoCURRENT!V30040</f>
        <v>0</v>
      </c>
      <c r="T1258" s="37">
        <f>[1]consoCURRENT!W30040</f>
        <v>0</v>
      </c>
      <c r="U1258" s="37">
        <f>[1]consoCURRENT!X30040</f>
        <v>0</v>
      </c>
      <c r="V1258" s="37">
        <f>[1]consoCURRENT!Y30040</f>
        <v>0</v>
      </c>
      <c r="W1258" s="37">
        <f>[1]consoCURRENT!Z30040</f>
        <v>0</v>
      </c>
      <c r="X1258" s="37">
        <f>[1]consoCURRENT!AA30040</f>
        <v>0</v>
      </c>
      <c r="Y1258" s="37">
        <f>[1]consoCURRENT!AB30040</f>
        <v>0</v>
      </c>
      <c r="Z1258" s="37">
        <f>SUM(M1258:Y1258)</f>
        <v>0</v>
      </c>
      <c r="AA1258" s="37">
        <f>B1258-Z1258</f>
        <v>0</v>
      </c>
      <c r="AB1258" s="42"/>
      <c r="AC1258" s="38"/>
    </row>
    <row r="1259" spans="1:29" s="39" customFormat="1" ht="18" customHeight="1" x14ac:dyDescent="0.3">
      <c r="A1259" s="41" t="s">
        <v>37</v>
      </c>
      <c r="B1259" s="37">
        <f>[1]consoCURRENT!E30152</f>
        <v>100000000</v>
      </c>
      <c r="C1259" s="37">
        <f>[1]consoCURRENT!F30152</f>
        <v>0</v>
      </c>
      <c r="D1259" s="37">
        <f>[1]consoCURRENT!G30152</f>
        <v>-100000000</v>
      </c>
      <c r="E1259" s="37">
        <f>[1]consoCURRENT!H30152</f>
        <v>0</v>
      </c>
      <c r="F1259" s="37">
        <f>[1]consoCURRENT!I30152</f>
        <v>11000000</v>
      </c>
      <c r="G1259" s="37">
        <f>[1]consoCURRENT!J30152</f>
        <v>45500000</v>
      </c>
      <c r="H1259" s="37">
        <f>[1]consoCURRENT!K30152</f>
        <v>37500000</v>
      </c>
      <c r="I1259" s="37">
        <f>[1]consoCURRENT!L30152</f>
        <v>0</v>
      </c>
      <c r="J1259" s="37">
        <f>[1]consoCURRENT!M30152</f>
        <v>11000000</v>
      </c>
      <c r="K1259" s="37">
        <f>[1]consoCURRENT!N30152</f>
        <v>45500000</v>
      </c>
      <c r="L1259" s="37">
        <f>[1]consoCURRENT!O30152</f>
        <v>37500000</v>
      </c>
      <c r="M1259" s="37">
        <f>[1]consoCURRENT!P30152</f>
        <v>94000000</v>
      </c>
      <c r="N1259" s="37">
        <f>[1]consoCURRENT!Q30152</f>
        <v>0</v>
      </c>
      <c r="O1259" s="37">
        <f>[1]consoCURRENT!R30152</f>
        <v>0</v>
      </c>
      <c r="P1259" s="37">
        <f>[1]consoCURRENT!S30152</f>
        <v>0</v>
      </c>
      <c r="Q1259" s="37">
        <f>[1]consoCURRENT!T30152</f>
        <v>0</v>
      </c>
      <c r="R1259" s="37">
        <f>[1]consoCURRENT!U30152</f>
        <v>0</v>
      </c>
      <c r="S1259" s="37">
        <f>[1]consoCURRENT!V30152</f>
        <v>0</v>
      </c>
      <c r="T1259" s="37">
        <f>[1]consoCURRENT!W30152</f>
        <v>0</v>
      </c>
      <c r="U1259" s="37">
        <f>[1]consoCURRENT!X30152</f>
        <v>0</v>
      </c>
      <c r="V1259" s="37">
        <f>[1]consoCURRENT!Y30152</f>
        <v>0</v>
      </c>
      <c r="W1259" s="37">
        <f>[1]consoCURRENT!Z30152</f>
        <v>0</v>
      </c>
      <c r="X1259" s="37">
        <f>[1]consoCURRENT!AA30152</f>
        <v>0</v>
      </c>
      <c r="Y1259" s="37">
        <f>[1]consoCURRENT!AB30152</f>
        <v>0</v>
      </c>
      <c r="Z1259" s="37">
        <f t="shared" ref="Z1259:Z1261" si="948">SUM(M1259:Y1259)</f>
        <v>94000000</v>
      </c>
      <c r="AA1259" s="37">
        <f t="shared" ref="AA1259:AA1261" si="949">B1259-Z1259</f>
        <v>6000000</v>
      </c>
      <c r="AB1259" s="42">
        <f t="shared" ref="AB1259" si="950">Z1259/B1259</f>
        <v>0.94</v>
      </c>
      <c r="AC1259" s="38"/>
    </row>
    <row r="1260" spans="1:29" s="39" customFormat="1" ht="18" customHeight="1" x14ac:dyDescent="0.3">
      <c r="A1260" s="41" t="s">
        <v>38</v>
      </c>
      <c r="B1260" s="37">
        <f>[1]consoCURRENT!E30158</f>
        <v>0</v>
      </c>
      <c r="C1260" s="37">
        <f>[1]consoCURRENT!F30158</f>
        <v>0</v>
      </c>
      <c r="D1260" s="37">
        <f>[1]consoCURRENT!G30158</f>
        <v>0</v>
      </c>
      <c r="E1260" s="37">
        <f>[1]consoCURRENT!H30158</f>
        <v>0</v>
      </c>
      <c r="F1260" s="37">
        <f>[1]consoCURRENT!I30158</f>
        <v>0</v>
      </c>
      <c r="G1260" s="37">
        <f>[1]consoCURRENT!J30158</f>
        <v>0</v>
      </c>
      <c r="H1260" s="37">
        <f>[1]consoCURRENT!K30158</f>
        <v>0</v>
      </c>
      <c r="I1260" s="37">
        <f>[1]consoCURRENT!L30158</f>
        <v>0</v>
      </c>
      <c r="J1260" s="37">
        <f>[1]consoCURRENT!M30158</f>
        <v>0</v>
      </c>
      <c r="K1260" s="37">
        <f>[1]consoCURRENT!N30158</f>
        <v>0</v>
      </c>
      <c r="L1260" s="37">
        <f>[1]consoCURRENT!O30158</f>
        <v>0</v>
      </c>
      <c r="M1260" s="37">
        <f>[1]consoCURRENT!P30158</f>
        <v>0</v>
      </c>
      <c r="N1260" s="37">
        <f>[1]consoCURRENT!Q30158</f>
        <v>0</v>
      </c>
      <c r="O1260" s="37">
        <f>[1]consoCURRENT!R30158</f>
        <v>0</v>
      </c>
      <c r="P1260" s="37">
        <f>[1]consoCURRENT!S30158</f>
        <v>0</v>
      </c>
      <c r="Q1260" s="37">
        <f>[1]consoCURRENT!T30158</f>
        <v>0</v>
      </c>
      <c r="R1260" s="37">
        <f>[1]consoCURRENT!U30158</f>
        <v>0</v>
      </c>
      <c r="S1260" s="37">
        <f>[1]consoCURRENT!V30158</f>
        <v>0</v>
      </c>
      <c r="T1260" s="37">
        <f>[1]consoCURRENT!W30158</f>
        <v>0</v>
      </c>
      <c r="U1260" s="37">
        <f>[1]consoCURRENT!X30158</f>
        <v>0</v>
      </c>
      <c r="V1260" s="37">
        <f>[1]consoCURRENT!Y30158</f>
        <v>0</v>
      </c>
      <c r="W1260" s="37">
        <f>[1]consoCURRENT!Z30158</f>
        <v>0</v>
      </c>
      <c r="X1260" s="37">
        <f>[1]consoCURRENT!AA30158</f>
        <v>0</v>
      </c>
      <c r="Y1260" s="37">
        <f>[1]consoCURRENT!AB30158</f>
        <v>0</v>
      </c>
      <c r="Z1260" s="37">
        <f t="shared" si="948"/>
        <v>0</v>
      </c>
      <c r="AA1260" s="37">
        <f t="shared" si="949"/>
        <v>0</v>
      </c>
      <c r="AB1260" s="42"/>
      <c r="AC1260" s="38"/>
    </row>
    <row r="1261" spans="1:29" s="39" customFormat="1" ht="18" customHeight="1" x14ac:dyDescent="0.3">
      <c r="A1261" s="41" t="s">
        <v>39</v>
      </c>
      <c r="B1261" s="37">
        <f>[1]consoCURRENT!E30187</f>
        <v>0</v>
      </c>
      <c r="C1261" s="37">
        <f>[1]consoCURRENT!F30187</f>
        <v>0</v>
      </c>
      <c r="D1261" s="37">
        <f>[1]consoCURRENT!G30187</f>
        <v>0</v>
      </c>
      <c r="E1261" s="37">
        <f>[1]consoCURRENT!H30187</f>
        <v>0</v>
      </c>
      <c r="F1261" s="37">
        <f>[1]consoCURRENT!I30187</f>
        <v>0</v>
      </c>
      <c r="G1261" s="37">
        <f>[1]consoCURRENT!J30187</f>
        <v>0</v>
      </c>
      <c r="H1261" s="37">
        <f>[1]consoCURRENT!K30187</f>
        <v>0</v>
      </c>
      <c r="I1261" s="37">
        <f>[1]consoCURRENT!L30187</f>
        <v>0</v>
      </c>
      <c r="J1261" s="37">
        <f>[1]consoCURRENT!M30187</f>
        <v>0</v>
      </c>
      <c r="K1261" s="37">
        <f>[1]consoCURRENT!N30187</f>
        <v>0</v>
      </c>
      <c r="L1261" s="37">
        <f>[1]consoCURRENT!O30187</f>
        <v>0</v>
      </c>
      <c r="M1261" s="37">
        <f>[1]consoCURRENT!P30187</f>
        <v>0</v>
      </c>
      <c r="N1261" s="37">
        <f>[1]consoCURRENT!Q30187</f>
        <v>0</v>
      </c>
      <c r="O1261" s="37">
        <f>[1]consoCURRENT!R30187</f>
        <v>0</v>
      </c>
      <c r="P1261" s="37">
        <f>[1]consoCURRENT!S30187</f>
        <v>0</v>
      </c>
      <c r="Q1261" s="37">
        <f>[1]consoCURRENT!T30187</f>
        <v>0</v>
      </c>
      <c r="R1261" s="37">
        <f>[1]consoCURRENT!U30187</f>
        <v>0</v>
      </c>
      <c r="S1261" s="37">
        <f>[1]consoCURRENT!V30187</f>
        <v>0</v>
      </c>
      <c r="T1261" s="37">
        <f>[1]consoCURRENT!W30187</f>
        <v>0</v>
      </c>
      <c r="U1261" s="37">
        <f>[1]consoCURRENT!X30187</f>
        <v>0</v>
      </c>
      <c r="V1261" s="37">
        <f>[1]consoCURRENT!Y30187</f>
        <v>0</v>
      </c>
      <c r="W1261" s="37">
        <f>[1]consoCURRENT!Z30187</f>
        <v>0</v>
      </c>
      <c r="X1261" s="37">
        <f>[1]consoCURRENT!AA30187</f>
        <v>0</v>
      </c>
      <c r="Y1261" s="37">
        <f>[1]consoCURRENT!AB30187</f>
        <v>0</v>
      </c>
      <c r="Z1261" s="37">
        <f t="shared" si="948"/>
        <v>0</v>
      </c>
      <c r="AA1261" s="37">
        <f t="shared" si="949"/>
        <v>0</v>
      </c>
      <c r="AB1261" s="42"/>
      <c r="AC1261" s="38"/>
    </row>
    <row r="1262" spans="1:29" s="39" customFormat="1" ht="18" customHeight="1" x14ac:dyDescent="0.3">
      <c r="A1262" s="43" t="s">
        <v>40</v>
      </c>
      <c r="B1262" s="44">
        <f>SUM(B1258:B1261)</f>
        <v>100000000</v>
      </c>
      <c r="C1262" s="44">
        <f t="shared" ref="C1262:AA1262" si="951">SUM(C1258:C1261)</f>
        <v>0</v>
      </c>
      <c r="D1262" s="44">
        <f t="shared" si="951"/>
        <v>-100000000</v>
      </c>
      <c r="E1262" s="44">
        <f t="shared" si="951"/>
        <v>0</v>
      </c>
      <c r="F1262" s="44">
        <f t="shared" si="951"/>
        <v>11000000</v>
      </c>
      <c r="G1262" s="44">
        <f t="shared" si="951"/>
        <v>45500000</v>
      </c>
      <c r="H1262" s="44">
        <f t="shared" si="951"/>
        <v>37500000</v>
      </c>
      <c r="I1262" s="44">
        <f t="shared" si="951"/>
        <v>0</v>
      </c>
      <c r="J1262" s="44">
        <f t="shared" si="951"/>
        <v>11000000</v>
      </c>
      <c r="K1262" s="44">
        <f t="shared" si="951"/>
        <v>45500000</v>
      </c>
      <c r="L1262" s="44">
        <f t="shared" si="951"/>
        <v>37500000</v>
      </c>
      <c r="M1262" s="44">
        <f t="shared" si="951"/>
        <v>94000000</v>
      </c>
      <c r="N1262" s="44">
        <f t="shared" si="951"/>
        <v>0</v>
      </c>
      <c r="O1262" s="44">
        <f t="shared" si="951"/>
        <v>0</v>
      </c>
      <c r="P1262" s="44">
        <f t="shared" si="951"/>
        <v>0</v>
      </c>
      <c r="Q1262" s="44">
        <f t="shared" si="951"/>
        <v>0</v>
      </c>
      <c r="R1262" s="44">
        <f t="shared" si="951"/>
        <v>0</v>
      </c>
      <c r="S1262" s="44">
        <f t="shared" si="951"/>
        <v>0</v>
      </c>
      <c r="T1262" s="44">
        <f t="shared" si="951"/>
        <v>0</v>
      </c>
      <c r="U1262" s="44">
        <f t="shared" si="951"/>
        <v>0</v>
      </c>
      <c r="V1262" s="44">
        <f t="shared" si="951"/>
        <v>0</v>
      </c>
      <c r="W1262" s="44">
        <f t="shared" si="951"/>
        <v>0</v>
      </c>
      <c r="X1262" s="44">
        <f t="shared" si="951"/>
        <v>0</v>
      </c>
      <c r="Y1262" s="44">
        <f t="shared" si="951"/>
        <v>0</v>
      </c>
      <c r="Z1262" s="44">
        <f t="shared" si="951"/>
        <v>94000000</v>
      </c>
      <c r="AA1262" s="44">
        <f t="shared" si="951"/>
        <v>6000000</v>
      </c>
      <c r="AB1262" s="45">
        <f t="shared" ref="AB1262" si="952">Z1262/B1262</f>
        <v>0.94</v>
      </c>
      <c r="AC1262" s="38"/>
    </row>
    <row r="1263" spans="1:29" s="39" customFormat="1" ht="18" customHeight="1" x14ac:dyDescent="0.3">
      <c r="A1263" s="46" t="s">
        <v>41</v>
      </c>
      <c r="B1263" s="37">
        <f>[1]consoCURRENT!E30191</f>
        <v>0</v>
      </c>
      <c r="C1263" s="37">
        <f>[1]consoCURRENT!F30191</f>
        <v>0</v>
      </c>
      <c r="D1263" s="37">
        <f>[1]consoCURRENT!G30191</f>
        <v>0</v>
      </c>
      <c r="E1263" s="37">
        <f>[1]consoCURRENT!H30191</f>
        <v>0</v>
      </c>
      <c r="F1263" s="37">
        <f>[1]consoCURRENT!I30191</f>
        <v>0</v>
      </c>
      <c r="G1263" s="37">
        <f>[1]consoCURRENT!J30191</f>
        <v>0</v>
      </c>
      <c r="H1263" s="37">
        <f>[1]consoCURRENT!K30191</f>
        <v>0</v>
      </c>
      <c r="I1263" s="37">
        <f>[1]consoCURRENT!L30191</f>
        <v>0</v>
      </c>
      <c r="J1263" s="37">
        <f>[1]consoCURRENT!M30191</f>
        <v>0</v>
      </c>
      <c r="K1263" s="37">
        <f>[1]consoCURRENT!N30191</f>
        <v>0</v>
      </c>
      <c r="L1263" s="37">
        <f>[1]consoCURRENT!O30191</f>
        <v>0</v>
      </c>
      <c r="M1263" s="37">
        <f>[1]consoCURRENT!P30191</f>
        <v>0</v>
      </c>
      <c r="N1263" s="37">
        <f>[1]consoCURRENT!Q30191</f>
        <v>0</v>
      </c>
      <c r="O1263" s="37">
        <f>[1]consoCURRENT!R30191</f>
        <v>0</v>
      </c>
      <c r="P1263" s="37">
        <f>[1]consoCURRENT!S30191</f>
        <v>0</v>
      </c>
      <c r="Q1263" s="37">
        <f>[1]consoCURRENT!T30191</f>
        <v>0</v>
      </c>
      <c r="R1263" s="37">
        <f>[1]consoCURRENT!U30191</f>
        <v>0</v>
      </c>
      <c r="S1263" s="37">
        <f>[1]consoCURRENT!V30191</f>
        <v>0</v>
      </c>
      <c r="T1263" s="37">
        <f>[1]consoCURRENT!W30191</f>
        <v>0</v>
      </c>
      <c r="U1263" s="37">
        <f>[1]consoCURRENT!X30191</f>
        <v>0</v>
      </c>
      <c r="V1263" s="37">
        <f>[1]consoCURRENT!Y30191</f>
        <v>0</v>
      </c>
      <c r="W1263" s="37">
        <f>[1]consoCURRENT!Z30191</f>
        <v>0</v>
      </c>
      <c r="X1263" s="37">
        <f>[1]consoCURRENT!AA30191</f>
        <v>0</v>
      </c>
      <c r="Y1263" s="37">
        <f>[1]consoCURRENT!AB30191</f>
        <v>0</v>
      </c>
      <c r="Z1263" s="37">
        <f t="shared" ref="Z1263" si="953">SUM(M1263:Y1263)</f>
        <v>0</v>
      </c>
      <c r="AA1263" s="37">
        <f t="shared" ref="AA1263" si="954">B1263-Z1263</f>
        <v>0</v>
      </c>
      <c r="AB1263" s="42"/>
      <c r="AC1263" s="38"/>
    </row>
    <row r="1264" spans="1:29" s="39" customFormat="1" ht="18" customHeight="1" x14ac:dyDescent="0.3">
      <c r="A1264" s="43" t="s">
        <v>42</v>
      </c>
      <c r="B1264" s="44">
        <f>B1263+B1262</f>
        <v>100000000</v>
      </c>
      <c r="C1264" s="44">
        <f t="shared" ref="C1264:AA1264" si="955">C1263+C1262</f>
        <v>0</v>
      </c>
      <c r="D1264" s="44">
        <f t="shared" si="955"/>
        <v>-100000000</v>
      </c>
      <c r="E1264" s="44">
        <f t="shared" si="955"/>
        <v>0</v>
      </c>
      <c r="F1264" s="44">
        <f t="shared" si="955"/>
        <v>11000000</v>
      </c>
      <c r="G1264" s="44">
        <f t="shared" si="955"/>
        <v>45500000</v>
      </c>
      <c r="H1264" s="44">
        <f t="shared" si="955"/>
        <v>37500000</v>
      </c>
      <c r="I1264" s="44">
        <f t="shared" si="955"/>
        <v>0</v>
      </c>
      <c r="J1264" s="44">
        <f t="shared" si="955"/>
        <v>11000000</v>
      </c>
      <c r="K1264" s="44">
        <f t="shared" si="955"/>
        <v>45500000</v>
      </c>
      <c r="L1264" s="44">
        <f t="shared" si="955"/>
        <v>37500000</v>
      </c>
      <c r="M1264" s="44">
        <f t="shared" si="955"/>
        <v>94000000</v>
      </c>
      <c r="N1264" s="44">
        <f t="shared" si="955"/>
        <v>0</v>
      </c>
      <c r="O1264" s="44">
        <f t="shared" si="955"/>
        <v>0</v>
      </c>
      <c r="P1264" s="44">
        <f t="shared" si="955"/>
        <v>0</v>
      </c>
      <c r="Q1264" s="44">
        <f t="shared" si="955"/>
        <v>0</v>
      </c>
      <c r="R1264" s="44">
        <f t="shared" si="955"/>
        <v>0</v>
      </c>
      <c r="S1264" s="44">
        <f t="shared" si="955"/>
        <v>0</v>
      </c>
      <c r="T1264" s="44">
        <f t="shared" si="955"/>
        <v>0</v>
      </c>
      <c r="U1264" s="44">
        <f t="shared" si="955"/>
        <v>0</v>
      </c>
      <c r="V1264" s="44">
        <f t="shared" si="955"/>
        <v>0</v>
      </c>
      <c r="W1264" s="44">
        <f t="shared" si="955"/>
        <v>0</v>
      </c>
      <c r="X1264" s="44">
        <f t="shared" si="955"/>
        <v>0</v>
      </c>
      <c r="Y1264" s="44">
        <f t="shared" si="955"/>
        <v>0</v>
      </c>
      <c r="Z1264" s="44">
        <f t="shared" si="955"/>
        <v>94000000</v>
      </c>
      <c r="AA1264" s="44">
        <f t="shared" si="955"/>
        <v>6000000</v>
      </c>
      <c r="AB1264" s="45">
        <f t="shared" ref="AB1264" si="956">Z1264/B1264</f>
        <v>0.94</v>
      </c>
      <c r="AC1264" s="47"/>
    </row>
    <row r="1265" spans="1:29" s="39" customFormat="1" ht="15" customHeight="1" x14ac:dyDescent="0.3">
      <c r="A1265" s="36"/>
      <c r="B1265" s="37"/>
      <c r="C1265" s="37"/>
      <c r="D1265" s="37"/>
      <c r="E1265" s="37"/>
      <c r="F1265" s="37"/>
      <c r="G1265" s="37"/>
      <c r="H1265" s="37"/>
      <c r="I1265" s="37"/>
      <c r="J1265" s="37"/>
      <c r="K1265" s="37"/>
      <c r="L1265" s="37"/>
      <c r="M1265" s="37"/>
      <c r="N1265" s="37"/>
      <c r="O1265" s="37"/>
      <c r="P1265" s="37"/>
      <c r="Q1265" s="37"/>
      <c r="R1265" s="37"/>
      <c r="S1265" s="37"/>
      <c r="T1265" s="37"/>
      <c r="U1265" s="37"/>
      <c r="V1265" s="37"/>
      <c r="W1265" s="37"/>
      <c r="X1265" s="37"/>
      <c r="Y1265" s="37"/>
      <c r="Z1265" s="37"/>
      <c r="AA1265" s="37"/>
      <c r="AB1265" s="37"/>
      <c r="AC1265" s="38"/>
    </row>
    <row r="1266" spans="1:29" s="39" customFormat="1" ht="15" customHeight="1" x14ac:dyDescent="0.3">
      <c r="A1266" s="36"/>
      <c r="B1266" s="37"/>
      <c r="C1266" s="37"/>
      <c r="D1266" s="37"/>
      <c r="E1266" s="37"/>
      <c r="F1266" s="37"/>
      <c r="G1266" s="37"/>
      <c r="H1266" s="37"/>
      <c r="I1266" s="37"/>
      <c r="J1266" s="37"/>
      <c r="K1266" s="37"/>
      <c r="L1266" s="37"/>
      <c r="M1266" s="37"/>
      <c r="N1266" s="37"/>
      <c r="O1266" s="37"/>
      <c r="P1266" s="37"/>
      <c r="Q1266" s="37"/>
      <c r="R1266" s="37"/>
      <c r="S1266" s="37"/>
      <c r="T1266" s="37"/>
      <c r="U1266" s="37"/>
      <c r="V1266" s="37"/>
      <c r="W1266" s="37"/>
      <c r="X1266" s="37"/>
      <c r="Y1266" s="37"/>
      <c r="Z1266" s="37"/>
      <c r="AA1266" s="37"/>
      <c r="AB1266" s="37"/>
      <c r="AC1266" s="38"/>
    </row>
    <row r="1267" spans="1:29" s="39" customFormat="1" ht="15" customHeight="1" x14ac:dyDescent="0.35">
      <c r="A1267" s="40" t="s">
        <v>90</v>
      </c>
      <c r="B1267" s="37"/>
      <c r="C1267" s="37"/>
      <c r="D1267" s="37"/>
      <c r="E1267" s="37"/>
      <c r="F1267" s="37"/>
      <c r="G1267" s="37"/>
      <c r="H1267" s="37"/>
      <c r="I1267" s="37"/>
      <c r="J1267" s="37"/>
      <c r="K1267" s="37"/>
      <c r="L1267" s="37"/>
      <c r="M1267" s="37"/>
      <c r="N1267" s="37"/>
      <c r="O1267" s="37"/>
      <c r="P1267" s="37"/>
      <c r="Q1267" s="37"/>
      <c r="R1267" s="37"/>
      <c r="S1267" s="37"/>
      <c r="T1267" s="37"/>
      <c r="U1267" s="37"/>
      <c r="V1267" s="37"/>
      <c r="W1267" s="37"/>
      <c r="X1267" s="37"/>
      <c r="Y1267" s="37"/>
      <c r="Z1267" s="37"/>
      <c r="AA1267" s="37"/>
      <c r="AB1267" s="37"/>
      <c r="AC1267" s="38"/>
    </row>
    <row r="1268" spans="1:29" s="39" customFormat="1" ht="18" customHeight="1" x14ac:dyDescent="0.3">
      <c r="A1268" s="41" t="s">
        <v>36</v>
      </c>
      <c r="B1268" s="37">
        <f t="shared" ref="B1268:Y1271" si="957">B1278+B1448</f>
        <v>646474747</v>
      </c>
      <c r="C1268" s="37">
        <f t="shared" si="957"/>
        <v>0</v>
      </c>
      <c r="D1268" s="37">
        <f t="shared" si="957"/>
        <v>0</v>
      </c>
      <c r="E1268" s="37">
        <f t="shared" si="957"/>
        <v>158739719.23999998</v>
      </c>
      <c r="F1268" s="37">
        <f t="shared" si="957"/>
        <v>205964361.21199998</v>
      </c>
      <c r="G1268" s="37">
        <f t="shared" si="957"/>
        <v>151290548.87</v>
      </c>
      <c r="H1268" s="37">
        <f t="shared" si="957"/>
        <v>129680827.47000001</v>
      </c>
      <c r="I1268" s="37">
        <f t="shared" si="957"/>
        <v>0</v>
      </c>
      <c r="J1268" s="37">
        <f t="shared" si="957"/>
        <v>0</v>
      </c>
      <c r="K1268" s="37">
        <f t="shared" si="957"/>
        <v>0</v>
      </c>
      <c r="L1268" s="37">
        <f t="shared" si="957"/>
        <v>0</v>
      </c>
      <c r="M1268" s="37">
        <f t="shared" si="957"/>
        <v>0</v>
      </c>
      <c r="N1268" s="37">
        <f t="shared" si="957"/>
        <v>48685334.350000001</v>
      </c>
      <c r="O1268" s="37">
        <f t="shared" si="957"/>
        <v>48490764.359999999</v>
      </c>
      <c r="P1268" s="37">
        <f t="shared" si="957"/>
        <v>61563620.530000016</v>
      </c>
      <c r="Q1268" s="37">
        <f t="shared" si="957"/>
        <v>51072999.649999999</v>
      </c>
      <c r="R1268" s="37">
        <f t="shared" si="957"/>
        <v>99383077.181999996</v>
      </c>
      <c r="S1268" s="37">
        <f t="shared" si="957"/>
        <v>55508284.38000001</v>
      </c>
      <c r="T1268" s="37">
        <f t="shared" si="957"/>
        <v>44230136.639999986</v>
      </c>
      <c r="U1268" s="37">
        <f t="shared" si="957"/>
        <v>57978779.490000002</v>
      </c>
      <c r="V1268" s="37">
        <f t="shared" si="957"/>
        <v>49081632.74000001</v>
      </c>
      <c r="W1268" s="37">
        <f t="shared" si="957"/>
        <v>42300397.350000009</v>
      </c>
      <c r="X1268" s="37">
        <f t="shared" si="957"/>
        <v>52975496.490000024</v>
      </c>
      <c r="Y1268" s="37">
        <f t="shared" si="957"/>
        <v>34404933.629999995</v>
      </c>
      <c r="Z1268" s="37">
        <f>SUM(M1268:Y1268)</f>
        <v>645675456.79200006</v>
      </c>
      <c r="AA1268" s="37">
        <f>B1268-Z1268</f>
        <v>799290.20799994469</v>
      </c>
      <c r="AB1268" s="42">
        <f>Z1268/B1268</f>
        <v>0.99876361727707219</v>
      </c>
      <c r="AC1268" s="38"/>
    </row>
    <row r="1269" spans="1:29" s="39" customFormat="1" ht="18" customHeight="1" x14ac:dyDescent="0.3">
      <c r="A1269" s="41" t="s">
        <v>37</v>
      </c>
      <c r="B1269" s="37">
        <f t="shared" si="957"/>
        <v>144536253</v>
      </c>
      <c r="C1269" s="37">
        <f t="shared" si="957"/>
        <v>0</v>
      </c>
      <c r="D1269" s="37">
        <f t="shared" si="957"/>
        <v>-5380498.9600000009</v>
      </c>
      <c r="E1269" s="37">
        <f t="shared" si="957"/>
        <v>34008194.989999995</v>
      </c>
      <c r="F1269" s="37">
        <f t="shared" si="957"/>
        <v>36755743.609999999</v>
      </c>
      <c r="G1269" s="37">
        <f t="shared" si="957"/>
        <v>34732893.32</v>
      </c>
      <c r="H1269" s="37">
        <f t="shared" si="957"/>
        <v>34521158.720000006</v>
      </c>
      <c r="I1269" s="37">
        <f t="shared" si="957"/>
        <v>155454.85</v>
      </c>
      <c r="J1269" s="37">
        <f t="shared" si="957"/>
        <v>1086755.3599999999</v>
      </c>
      <c r="K1269" s="37">
        <f t="shared" si="957"/>
        <v>1447215.8199999998</v>
      </c>
      <c r="L1269" s="37">
        <f t="shared" si="957"/>
        <v>2206362.0999999996</v>
      </c>
      <c r="M1269" s="37">
        <f t="shared" si="957"/>
        <v>4895788.13</v>
      </c>
      <c r="N1269" s="37">
        <f t="shared" si="957"/>
        <v>5568088</v>
      </c>
      <c r="O1269" s="37">
        <f t="shared" si="957"/>
        <v>14609412.090000002</v>
      </c>
      <c r="P1269" s="37">
        <f t="shared" si="957"/>
        <v>13675240.049999999</v>
      </c>
      <c r="Q1269" s="37">
        <f t="shared" si="957"/>
        <v>7742844.4500000002</v>
      </c>
      <c r="R1269" s="37">
        <f t="shared" si="957"/>
        <v>12931555.609999999</v>
      </c>
      <c r="S1269" s="37">
        <f t="shared" si="957"/>
        <v>14994588.190000001</v>
      </c>
      <c r="T1269" s="37">
        <f t="shared" si="957"/>
        <v>15428531.869999999</v>
      </c>
      <c r="U1269" s="37">
        <f t="shared" si="957"/>
        <v>9963071.2800000012</v>
      </c>
      <c r="V1269" s="37">
        <f t="shared" si="957"/>
        <v>7894074.3499999987</v>
      </c>
      <c r="W1269" s="37">
        <f t="shared" si="957"/>
        <v>5053187.7799999993</v>
      </c>
      <c r="X1269" s="37">
        <f t="shared" si="957"/>
        <v>7950705.8799999999</v>
      </c>
      <c r="Y1269" s="37">
        <f t="shared" si="957"/>
        <v>19310902.960000001</v>
      </c>
      <c r="Z1269" s="37">
        <f t="shared" ref="Z1269:Z1271" si="958">SUM(M1269:Y1269)</f>
        <v>140017990.63999999</v>
      </c>
      <c r="AA1269" s="37">
        <f t="shared" ref="AA1269:AA1271" si="959">B1269-Z1269</f>
        <v>4518262.3600000143</v>
      </c>
      <c r="AB1269" s="42">
        <f t="shared" ref="AB1269:AB1274" si="960">Z1269/B1269</f>
        <v>0.96873959116679176</v>
      </c>
      <c r="AC1269" s="38"/>
    </row>
    <row r="1270" spans="1:29" s="39" customFormat="1" ht="18" customHeight="1" x14ac:dyDescent="0.3">
      <c r="A1270" s="41" t="s">
        <v>38</v>
      </c>
      <c r="B1270" s="37">
        <f t="shared" si="957"/>
        <v>0</v>
      </c>
      <c r="C1270" s="37">
        <f t="shared" si="957"/>
        <v>0</v>
      </c>
      <c r="D1270" s="37">
        <f t="shared" si="957"/>
        <v>0</v>
      </c>
      <c r="E1270" s="37">
        <f t="shared" si="957"/>
        <v>0</v>
      </c>
      <c r="F1270" s="37">
        <f t="shared" si="957"/>
        <v>0</v>
      </c>
      <c r="G1270" s="37">
        <f t="shared" si="957"/>
        <v>0</v>
      </c>
      <c r="H1270" s="37">
        <f t="shared" si="957"/>
        <v>0</v>
      </c>
      <c r="I1270" s="37">
        <f t="shared" si="957"/>
        <v>0</v>
      </c>
      <c r="J1270" s="37">
        <f t="shared" si="957"/>
        <v>0</v>
      </c>
      <c r="K1270" s="37">
        <f t="shared" si="957"/>
        <v>0</v>
      </c>
      <c r="L1270" s="37">
        <f t="shared" si="957"/>
        <v>0</v>
      </c>
      <c r="M1270" s="37">
        <f t="shared" si="957"/>
        <v>0</v>
      </c>
      <c r="N1270" s="37">
        <f t="shared" si="957"/>
        <v>0</v>
      </c>
      <c r="O1270" s="37">
        <f t="shared" si="957"/>
        <v>0</v>
      </c>
      <c r="P1270" s="37">
        <f t="shared" si="957"/>
        <v>0</v>
      </c>
      <c r="Q1270" s="37">
        <f t="shared" si="957"/>
        <v>0</v>
      </c>
      <c r="R1270" s="37">
        <f t="shared" si="957"/>
        <v>0</v>
      </c>
      <c r="S1270" s="37">
        <f t="shared" si="957"/>
        <v>0</v>
      </c>
      <c r="T1270" s="37">
        <f t="shared" si="957"/>
        <v>0</v>
      </c>
      <c r="U1270" s="37">
        <f t="shared" si="957"/>
        <v>0</v>
      </c>
      <c r="V1270" s="37">
        <f t="shared" si="957"/>
        <v>0</v>
      </c>
      <c r="W1270" s="37">
        <f t="shared" si="957"/>
        <v>0</v>
      </c>
      <c r="X1270" s="37">
        <f t="shared" si="957"/>
        <v>0</v>
      </c>
      <c r="Y1270" s="37">
        <f t="shared" si="957"/>
        <v>0</v>
      </c>
      <c r="Z1270" s="37">
        <f t="shared" si="958"/>
        <v>0</v>
      </c>
      <c r="AA1270" s="37">
        <f t="shared" si="959"/>
        <v>0</v>
      </c>
      <c r="AB1270" s="42"/>
      <c r="AC1270" s="38"/>
    </row>
    <row r="1271" spans="1:29" s="39" customFormat="1" ht="18" customHeight="1" x14ac:dyDescent="0.3">
      <c r="A1271" s="41" t="s">
        <v>39</v>
      </c>
      <c r="B1271" s="37">
        <f t="shared" si="957"/>
        <v>0</v>
      </c>
      <c r="C1271" s="37">
        <f t="shared" si="957"/>
        <v>0</v>
      </c>
      <c r="D1271" s="37">
        <f t="shared" si="957"/>
        <v>0</v>
      </c>
      <c r="E1271" s="37">
        <f t="shared" si="957"/>
        <v>0</v>
      </c>
      <c r="F1271" s="37">
        <f t="shared" si="957"/>
        <v>0</v>
      </c>
      <c r="G1271" s="37">
        <f t="shared" si="957"/>
        <v>0</v>
      </c>
      <c r="H1271" s="37">
        <f t="shared" si="957"/>
        <v>0</v>
      </c>
      <c r="I1271" s="37">
        <f t="shared" si="957"/>
        <v>0</v>
      </c>
      <c r="J1271" s="37">
        <f t="shared" si="957"/>
        <v>0</v>
      </c>
      <c r="K1271" s="37">
        <f t="shared" si="957"/>
        <v>0</v>
      </c>
      <c r="L1271" s="37">
        <f t="shared" si="957"/>
        <v>0</v>
      </c>
      <c r="M1271" s="37">
        <f t="shared" si="957"/>
        <v>0</v>
      </c>
      <c r="N1271" s="37">
        <f t="shared" si="957"/>
        <v>0</v>
      </c>
      <c r="O1271" s="37">
        <f t="shared" si="957"/>
        <v>0</v>
      </c>
      <c r="P1271" s="37">
        <f t="shared" si="957"/>
        <v>0</v>
      </c>
      <c r="Q1271" s="37">
        <f t="shared" si="957"/>
        <v>0</v>
      </c>
      <c r="R1271" s="37">
        <f t="shared" si="957"/>
        <v>0</v>
      </c>
      <c r="S1271" s="37">
        <f t="shared" si="957"/>
        <v>0</v>
      </c>
      <c r="T1271" s="37">
        <f t="shared" si="957"/>
        <v>0</v>
      </c>
      <c r="U1271" s="37">
        <f t="shared" si="957"/>
        <v>0</v>
      </c>
      <c r="V1271" s="37">
        <f t="shared" si="957"/>
        <v>0</v>
      </c>
      <c r="W1271" s="37">
        <f t="shared" si="957"/>
        <v>0</v>
      </c>
      <c r="X1271" s="37">
        <f t="shared" si="957"/>
        <v>0</v>
      </c>
      <c r="Y1271" s="37">
        <f t="shared" si="957"/>
        <v>0</v>
      </c>
      <c r="Z1271" s="37">
        <f t="shared" si="958"/>
        <v>0</v>
      </c>
      <c r="AA1271" s="37">
        <f t="shared" si="959"/>
        <v>0</v>
      </c>
      <c r="AB1271" s="42"/>
      <c r="AC1271" s="38"/>
    </row>
    <row r="1272" spans="1:29" s="39" customFormat="1" ht="18" customHeight="1" x14ac:dyDescent="0.3">
      <c r="A1272" s="43" t="s">
        <v>40</v>
      </c>
      <c r="B1272" s="44">
        <f>SUM(B1268:B1271)</f>
        <v>791011000</v>
      </c>
      <c r="C1272" s="44">
        <f t="shared" ref="C1272:AA1272" si="961">SUM(C1268:C1271)</f>
        <v>0</v>
      </c>
      <c r="D1272" s="44">
        <f t="shared" si="961"/>
        <v>-5380498.9600000009</v>
      </c>
      <c r="E1272" s="44">
        <f t="shared" si="961"/>
        <v>192747914.22999996</v>
      </c>
      <c r="F1272" s="44">
        <f t="shared" si="961"/>
        <v>242720104.82199997</v>
      </c>
      <c r="G1272" s="44">
        <f t="shared" si="961"/>
        <v>186023442.19</v>
      </c>
      <c r="H1272" s="44">
        <f t="shared" si="961"/>
        <v>164201986.19000003</v>
      </c>
      <c r="I1272" s="44">
        <f t="shared" si="961"/>
        <v>155454.85</v>
      </c>
      <c r="J1272" s="44">
        <f t="shared" si="961"/>
        <v>1086755.3599999999</v>
      </c>
      <c r="K1272" s="44">
        <f t="shared" si="961"/>
        <v>1447215.8199999998</v>
      </c>
      <c r="L1272" s="44">
        <f t="shared" si="961"/>
        <v>2206362.0999999996</v>
      </c>
      <c r="M1272" s="44">
        <f t="shared" si="961"/>
        <v>4895788.13</v>
      </c>
      <c r="N1272" s="44">
        <f t="shared" si="961"/>
        <v>54253422.350000001</v>
      </c>
      <c r="O1272" s="44">
        <f t="shared" si="961"/>
        <v>63100176.450000003</v>
      </c>
      <c r="P1272" s="44">
        <f t="shared" si="961"/>
        <v>75238860.580000013</v>
      </c>
      <c r="Q1272" s="44">
        <f t="shared" si="961"/>
        <v>58815844.100000001</v>
      </c>
      <c r="R1272" s="44">
        <f t="shared" si="961"/>
        <v>112314632.792</v>
      </c>
      <c r="S1272" s="44">
        <f t="shared" si="961"/>
        <v>70502872.570000008</v>
      </c>
      <c r="T1272" s="44">
        <f t="shared" si="961"/>
        <v>59658668.509999983</v>
      </c>
      <c r="U1272" s="44">
        <f t="shared" si="961"/>
        <v>67941850.770000011</v>
      </c>
      <c r="V1272" s="44">
        <f t="shared" si="961"/>
        <v>56975707.090000011</v>
      </c>
      <c r="W1272" s="44">
        <f t="shared" si="961"/>
        <v>47353585.13000001</v>
      </c>
      <c r="X1272" s="44">
        <f t="shared" si="961"/>
        <v>60926202.370000027</v>
      </c>
      <c r="Y1272" s="44">
        <f t="shared" si="961"/>
        <v>53715836.589999996</v>
      </c>
      <c r="Z1272" s="44">
        <f t="shared" si="961"/>
        <v>785693447.43200004</v>
      </c>
      <c r="AA1272" s="44">
        <f t="shared" si="961"/>
        <v>5317552.567999959</v>
      </c>
      <c r="AB1272" s="45">
        <f t="shared" si="960"/>
        <v>0.99327752386755686</v>
      </c>
      <c r="AC1272" s="38"/>
    </row>
    <row r="1273" spans="1:29" s="39" customFormat="1" ht="18" customHeight="1" x14ac:dyDescent="0.3">
      <c r="A1273" s="46" t="s">
        <v>41</v>
      </c>
      <c r="B1273" s="37">
        <f t="shared" ref="B1273:Y1273" si="962">B1283+B1453</f>
        <v>52632000</v>
      </c>
      <c r="C1273" s="37">
        <f t="shared" si="962"/>
        <v>0</v>
      </c>
      <c r="D1273" s="37">
        <f t="shared" si="962"/>
        <v>0</v>
      </c>
      <c r="E1273" s="37">
        <f t="shared" si="962"/>
        <v>14947475.26</v>
      </c>
      <c r="F1273" s="37">
        <f t="shared" si="962"/>
        <v>16398300.569999998</v>
      </c>
      <c r="G1273" s="37">
        <f t="shared" si="962"/>
        <v>15899517.609999999</v>
      </c>
      <c r="H1273" s="37">
        <f t="shared" si="962"/>
        <v>5352882.0999999996</v>
      </c>
      <c r="I1273" s="37">
        <f t="shared" si="962"/>
        <v>0</v>
      </c>
      <c r="J1273" s="37">
        <f t="shared" si="962"/>
        <v>0</v>
      </c>
      <c r="K1273" s="37">
        <f t="shared" si="962"/>
        <v>0</v>
      </c>
      <c r="L1273" s="37">
        <f t="shared" si="962"/>
        <v>0</v>
      </c>
      <c r="M1273" s="37">
        <f t="shared" si="962"/>
        <v>0</v>
      </c>
      <c r="N1273" s="37">
        <f t="shared" si="962"/>
        <v>3832065.69</v>
      </c>
      <c r="O1273" s="37">
        <f t="shared" si="962"/>
        <v>5084591.6999999993</v>
      </c>
      <c r="P1273" s="37">
        <f t="shared" si="962"/>
        <v>6030817.8700000001</v>
      </c>
      <c r="Q1273" s="37">
        <f t="shared" si="962"/>
        <v>4095519.0199999996</v>
      </c>
      <c r="R1273" s="37">
        <f t="shared" si="962"/>
        <v>7604545.5600000005</v>
      </c>
      <c r="S1273" s="37">
        <f t="shared" si="962"/>
        <v>4698235.99</v>
      </c>
      <c r="T1273" s="37">
        <f t="shared" si="962"/>
        <v>5788032.8399999999</v>
      </c>
      <c r="U1273" s="37">
        <f t="shared" si="962"/>
        <v>5396973.0499999998</v>
      </c>
      <c r="V1273" s="37">
        <f t="shared" si="962"/>
        <v>4714511.7200000007</v>
      </c>
      <c r="W1273" s="37">
        <f t="shared" si="962"/>
        <v>4313131.1100000003</v>
      </c>
      <c r="X1273" s="37">
        <f t="shared" si="962"/>
        <v>888565.56999999913</v>
      </c>
      <c r="Y1273" s="37">
        <f t="shared" si="962"/>
        <v>151185.42000000001</v>
      </c>
      <c r="Z1273" s="37">
        <f t="shared" ref="Z1273" si="963">SUM(M1273:Y1273)</f>
        <v>52598175.539999999</v>
      </c>
      <c r="AA1273" s="37">
        <f t="shared" ref="AA1273" si="964">B1273-Z1273</f>
        <v>33824.460000000894</v>
      </c>
      <c r="AB1273" s="42">
        <f t="shared" si="960"/>
        <v>0.99935734040127677</v>
      </c>
      <c r="AC1273" s="38"/>
    </row>
    <row r="1274" spans="1:29" s="39" customFormat="1" ht="18" customHeight="1" x14ac:dyDescent="0.3">
      <c r="A1274" s="43" t="s">
        <v>42</v>
      </c>
      <c r="B1274" s="44">
        <f>B1273+B1272</f>
        <v>843643000</v>
      </c>
      <c r="C1274" s="44">
        <f t="shared" ref="C1274:AA1274" si="965">C1273+C1272</f>
        <v>0</v>
      </c>
      <c r="D1274" s="44">
        <f t="shared" si="965"/>
        <v>-5380498.9600000009</v>
      </c>
      <c r="E1274" s="44">
        <f t="shared" si="965"/>
        <v>207695389.48999995</v>
      </c>
      <c r="F1274" s="44">
        <f t="shared" si="965"/>
        <v>259118405.39199996</v>
      </c>
      <c r="G1274" s="44">
        <f t="shared" si="965"/>
        <v>201922959.80000001</v>
      </c>
      <c r="H1274" s="44">
        <f t="shared" si="965"/>
        <v>169554868.29000002</v>
      </c>
      <c r="I1274" s="44">
        <f t="shared" si="965"/>
        <v>155454.85</v>
      </c>
      <c r="J1274" s="44">
        <f t="shared" si="965"/>
        <v>1086755.3599999999</v>
      </c>
      <c r="K1274" s="44">
        <f t="shared" si="965"/>
        <v>1447215.8199999998</v>
      </c>
      <c r="L1274" s="44">
        <f t="shared" si="965"/>
        <v>2206362.0999999996</v>
      </c>
      <c r="M1274" s="44">
        <f t="shared" si="965"/>
        <v>4895788.13</v>
      </c>
      <c r="N1274" s="44">
        <f t="shared" si="965"/>
        <v>58085488.039999999</v>
      </c>
      <c r="O1274" s="44">
        <f t="shared" si="965"/>
        <v>68184768.150000006</v>
      </c>
      <c r="P1274" s="44">
        <f t="shared" si="965"/>
        <v>81269678.450000018</v>
      </c>
      <c r="Q1274" s="44">
        <f t="shared" si="965"/>
        <v>62911363.120000005</v>
      </c>
      <c r="R1274" s="44">
        <f t="shared" si="965"/>
        <v>119919178.352</v>
      </c>
      <c r="S1274" s="44">
        <f t="shared" si="965"/>
        <v>75201108.560000002</v>
      </c>
      <c r="T1274" s="44">
        <f t="shared" si="965"/>
        <v>65446701.349999979</v>
      </c>
      <c r="U1274" s="44">
        <f t="shared" si="965"/>
        <v>73338823.820000008</v>
      </c>
      <c r="V1274" s="44">
        <f t="shared" si="965"/>
        <v>61690218.81000001</v>
      </c>
      <c r="W1274" s="44">
        <f t="shared" si="965"/>
        <v>51666716.24000001</v>
      </c>
      <c r="X1274" s="44">
        <f t="shared" si="965"/>
        <v>61814767.940000027</v>
      </c>
      <c r="Y1274" s="44">
        <f t="shared" si="965"/>
        <v>53867022.009999998</v>
      </c>
      <c r="Z1274" s="44">
        <f t="shared" si="965"/>
        <v>838291622.972</v>
      </c>
      <c r="AA1274" s="44">
        <f t="shared" si="965"/>
        <v>5351377.0279999599</v>
      </c>
      <c r="AB1274" s="45">
        <f t="shared" si="960"/>
        <v>0.99365682281723433</v>
      </c>
      <c r="AC1274" s="47"/>
    </row>
    <row r="1275" spans="1:29" s="39" customFormat="1" ht="15" customHeight="1" x14ac:dyDescent="0.3">
      <c r="A1275" s="36"/>
      <c r="B1275" s="37"/>
      <c r="C1275" s="37"/>
      <c r="D1275" s="37"/>
      <c r="E1275" s="37"/>
      <c r="F1275" s="37"/>
      <c r="G1275" s="37"/>
      <c r="H1275" s="37"/>
      <c r="I1275" s="37"/>
      <c r="J1275" s="37"/>
      <c r="K1275" s="37"/>
      <c r="L1275" s="37"/>
      <c r="M1275" s="37"/>
      <c r="N1275" s="37"/>
      <c r="O1275" s="37"/>
      <c r="P1275" s="37"/>
      <c r="Q1275" s="37"/>
      <c r="R1275" s="37"/>
      <c r="S1275" s="37"/>
      <c r="T1275" s="37"/>
      <c r="U1275" s="37"/>
      <c r="V1275" s="37"/>
      <c r="W1275" s="37"/>
      <c r="X1275" s="37"/>
      <c r="Y1275" s="37"/>
      <c r="Z1275" s="37"/>
      <c r="AA1275" s="37"/>
      <c r="AB1275" s="37"/>
      <c r="AC1275" s="38"/>
    </row>
    <row r="1276" spans="1:29" s="39" customFormat="1" ht="15" customHeight="1" x14ac:dyDescent="0.3">
      <c r="A1276" s="36"/>
      <c r="B1276" s="37"/>
      <c r="C1276" s="37"/>
      <c r="D1276" s="37"/>
      <c r="E1276" s="37"/>
      <c r="F1276" s="37"/>
      <c r="G1276" s="37"/>
      <c r="H1276" s="37"/>
      <c r="I1276" s="37"/>
      <c r="J1276" s="37"/>
      <c r="K1276" s="37"/>
      <c r="L1276" s="37"/>
      <c r="M1276" s="37"/>
      <c r="N1276" s="37"/>
      <c r="O1276" s="37"/>
      <c r="P1276" s="37"/>
      <c r="Q1276" s="37"/>
      <c r="R1276" s="37"/>
      <c r="S1276" s="37"/>
      <c r="T1276" s="37"/>
      <c r="U1276" s="37"/>
      <c r="V1276" s="37"/>
      <c r="W1276" s="37"/>
      <c r="X1276" s="37"/>
      <c r="Y1276" s="37"/>
      <c r="Z1276" s="37"/>
      <c r="AA1276" s="37"/>
      <c r="AB1276" s="37"/>
      <c r="AC1276" s="38"/>
    </row>
    <row r="1277" spans="1:29" s="39" customFormat="1" ht="15" customHeight="1" x14ac:dyDescent="0.35">
      <c r="A1277" s="40" t="s">
        <v>91</v>
      </c>
      <c r="B1277" s="37"/>
      <c r="C1277" s="37"/>
      <c r="D1277" s="37"/>
      <c r="E1277" s="37"/>
      <c r="F1277" s="37"/>
      <c r="G1277" s="37"/>
      <c r="H1277" s="37"/>
      <c r="I1277" s="37"/>
      <c r="J1277" s="37"/>
      <c r="K1277" s="37"/>
      <c r="L1277" s="37"/>
      <c r="M1277" s="37"/>
      <c r="N1277" s="37"/>
      <c r="O1277" s="37"/>
      <c r="P1277" s="37"/>
      <c r="Q1277" s="37"/>
      <c r="R1277" s="37"/>
      <c r="S1277" s="37"/>
      <c r="T1277" s="37"/>
      <c r="U1277" s="37"/>
      <c r="V1277" s="37"/>
      <c r="W1277" s="37"/>
      <c r="X1277" s="37"/>
      <c r="Y1277" s="37"/>
      <c r="Z1277" s="37"/>
      <c r="AA1277" s="37"/>
      <c r="AB1277" s="37"/>
      <c r="AC1277" s="38"/>
    </row>
    <row r="1278" spans="1:29" s="39" customFormat="1" ht="18" customHeight="1" x14ac:dyDescent="0.3">
      <c r="A1278" s="41" t="s">
        <v>36</v>
      </c>
      <c r="B1278" s="37">
        <f>B1288+B1298+B1308+B1318+B1328+B1338+B1348+B1358+B1368+B1378+B1388+B1398+B1408+B1418+B1428+B1438</f>
        <v>634977747</v>
      </c>
      <c r="C1278" s="37">
        <f t="shared" ref="C1278:Y1278" si="966">C1288+C1298+C1308+C1318+C1328+C1338+C1348+C1358+C1368+C1378+C1388+C1398+C1408+C1418+C1428+C1438</f>
        <v>0</v>
      </c>
      <c r="D1278" s="37">
        <f t="shared" si="966"/>
        <v>0</v>
      </c>
      <c r="E1278" s="37">
        <f t="shared" si="966"/>
        <v>155211936.09999999</v>
      </c>
      <c r="F1278" s="37">
        <f t="shared" si="966"/>
        <v>203432885.49199998</v>
      </c>
      <c r="G1278" s="37">
        <f t="shared" si="966"/>
        <v>148677120.71000001</v>
      </c>
      <c r="H1278" s="37">
        <f t="shared" si="966"/>
        <v>126856675.70000002</v>
      </c>
      <c r="I1278" s="37">
        <f t="shared" si="966"/>
        <v>0</v>
      </c>
      <c r="J1278" s="37">
        <f t="shared" si="966"/>
        <v>0</v>
      </c>
      <c r="K1278" s="37">
        <f t="shared" si="966"/>
        <v>0</v>
      </c>
      <c r="L1278" s="37">
        <f t="shared" si="966"/>
        <v>0</v>
      </c>
      <c r="M1278" s="37">
        <f t="shared" si="966"/>
        <v>0</v>
      </c>
      <c r="N1278" s="37">
        <f t="shared" si="966"/>
        <v>48685334.350000001</v>
      </c>
      <c r="O1278" s="37">
        <f t="shared" si="966"/>
        <v>48490764.359999999</v>
      </c>
      <c r="P1278" s="37">
        <f t="shared" si="966"/>
        <v>58035837.390000015</v>
      </c>
      <c r="Q1278" s="37">
        <f t="shared" si="966"/>
        <v>51045973.75</v>
      </c>
      <c r="R1278" s="37">
        <f t="shared" si="966"/>
        <v>96902354.662</v>
      </c>
      <c r="S1278" s="37">
        <f t="shared" si="966"/>
        <v>55484557.080000013</v>
      </c>
      <c r="T1278" s="37">
        <f t="shared" si="966"/>
        <v>42500194.339999989</v>
      </c>
      <c r="U1278" s="37">
        <f t="shared" si="966"/>
        <v>57954394.93</v>
      </c>
      <c r="V1278" s="37">
        <f t="shared" si="966"/>
        <v>48222531.440000013</v>
      </c>
      <c r="W1278" s="37">
        <f t="shared" si="966"/>
        <v>40499211.680000007</v>
      </c>
      <c r="X1278" s="37">
        <f t="shared" si="966"/>
        <v>52086626.190000027</v>
      </c>
      <c r="Y1278" s="37">
        <f t="shared" si="966"/>
        <v>34270837.829999998</v>
      </c>
      <c r="Z1278" s="37">
        <f>SUM(M1278:Y1278)</f>
        <v>634178618.00200009</v>
      </c>
      <c r="AA1278" s="37">
        <f>B1278-Z1278</f>
        <v>799128.99799990654</v>
      </c>
      <c r="AB1278" s="42">
        <f>Z1278/B1278</f>
        <v>0.99874148503349058</v>
      </c>
      <c r="AC1278" s="38"/>
    </row>
    <row r="1279" spans="1:29" s="39" customFormat="1" ht="18" customHeight="1" x14ac:dyDescent="0.3">
      <c r="A1279" s="41" t="s">
        <v>37</v>
      </c>
      <c r="B1279" s="37">
        <f t="shared" ref="B1279:Y1281" si="967">B1289+B1299+B1309+B1319+B1329+B1339+B1349+B1359+B1369+B1379+B1389+B1399+B1409+B1419+B1429+B1439</f>
        <v>121210253</v>
      </c>
      <c r="C1279" s="37">
        <f t="shared" si="967"/>
        <v>0</v>
      </c>
      <c r="D1279" s="37">
        <f t="shared" si="967"/>
        <v>0</v>
      </c>
      <c r="E1279" s="37">
        <f t="shared" si="967"/>
        <v>29135582.329999994</v>
      </c>
      <c r="F1279" s="37">
        <f t="shared" si="967"/>
        <v>27551206.93</v>
      </c>
      <c r="G1279" s="37">
        <f t="shared" si="967"/>
        <v>30675912.450000003</v>
      </c>
      <c r="H1279" s="37">
        <f t="shared" si="967"/>
        <v>29911636.770000003</v>
      </c>
      <c r="I1279" s="37">
        <f t="shared" si="967"/>
        <v>0</v>
      </c>
      <c r="J1279" s="37">
        <f t="shared" si="967"/>
        <v>0</v>
      </c>
      <c r="K1279" s="37">
        <f t="shared" si="967"/>
        <v>0</v>
      </c>
      <c r="L1279" s="37">
        <f t="shared" si="967"/>
        <v>0</v>
      </c>
      <c r="M1279" s="37">
        <f t="shared" si="967"/>
        <v>0</v>
      </c>
      <c r="N1279" s="37">
        <f t="shared" si="967"/>
        <v>5568088</v>
      </c>
      <c r="O1279" s="37">
        <f t="shared" si="967"/>
        <v>11344365.840000002</v>
      </c>
      <c r="P1279" s="37">
        <f t="shared" si="967"/>
        <v>12223128.489999998</v>
      </c>
      <c r="Q1279" s="37">
        <f t="shared" si="967"/>
        <v>7413788.4900000002</v>
      </c>
      <c r="R1279" s="37">
        <f t="shared" si="967"/>
        <v>9661905.8300000001</v>
      </c>
      <c r="S1279" s="37">
        <f t="shared" si="967"/>
        <v>10475512.610000001</v>
      </c>
      <c r="T1279" s="37">
        <f t="shared" si="967"/>
        <v>13762311.899999999</v>
      </c>
      <c r="U1279" s="37">
        <f t="shared" si="967"/>
        <v>9364091.2600000016</v>
      </c>
      <c r="V1279" s="37">
        <f t="shared" si="967"/>
        <v>7549509.2899999991</v>
      </c>
      <c r="W1279" s="37">
        <f t="shared" si="967"/>
        <v>4123254.2799999993</v>
      </c>
      <c r="X1279" s="37">
        <f t="shared" si="967"/>
        <v>7145033.3499999996</v>
      </c>
      <c r="Y1279" s="37">
        <f t="shared" si="967"/>
        <v>18643349.140000001</v>
      </c>
      <c r="Z1279" s="37">
        <f t="shared" ref="Z1279:Z1281" si="968">SUM(M1279:Y1279)</f>
        <v>117274338.48</v>
      </c>
      <c r="AA1279" s="37">
        <f t="shared" ref="AA1279:AA1281" si="969">B1279-Z1279</f>
        <v>3935914.5199999958</v>
      </c>
      <c r="AB1279" s="42">
        <f t="shared" ref="AB1279:AB1284" si="970">Z1279/B1279</f>
        <v>0.96752820473033752</v>
      </c>
      <c r="AC1279" s="38"/>
    </row>
    <row r="1280" spans="1:29" s="39" customFormat="1" ht="18" customHeight="1" x14ac:dyDescent="0.3">
      <c r="A1280" s="41" t="s">
        <v>38</v>
      </c>
      <c r="B1280" s="37">
        <f t="shared" si="967"/>
        <v>0</v>
      </c>
      <c r="C1280" s="37">
        <f t="shared" si="967"/>
        <v>0</v>
      </c>
      <c r="D1280" s="37">
        <f t="shared" si="967"/>
        <v>0</v>
      </c>
      <c r="E1280" s="37">
        <f t="shared" si="967"/>
        <v>0</v>
      </c>
      <c r="F1280" s="37">
        <f t="shared" si="967"/>
        <v>0</v>
      </c>
      <c r="G1280" s="37">
        <f t="shared" si="967"/>
        <v>0</v>
      </c>
      <c r="H1280" s="37">
        <f t="shared" si="967"/>
        <v>0</v>
      </c>
      <c r="I1280" s="37">
        <f t="shared" si="967"/>
        <v>0</v>
      </c>
      <c r="J1280" s="37">
        <f t="shared" si="967"/>
        <v>0</v>
      </c>
      <c r="K1280" s="37">
        <f t="shared" si="967"/>
        <v>0</v>
      </c>
      <c r="L1280" s="37">
        <f t="shared" si="967"/>
        <v>0</v>
      </c>
      <c r="M1280" s="37">
        <f t="shared" si="967"/>
        <v>0</v>
      </c>
      <c r="N1280" s="37">
        <f t="shared" si="967"/>
        <v>0</v>
      </c>
      <c r="O1280" s="37">
        <f t="shared" si="967"/>
        <v>0</v>
      </c>
      <c r="P1280" s="37">
        <f t="shared" si="967"/>
        <v>0</v>
      </c>
      <c r="Q1280" s="37">
        <f t="shared" si="967"/>
        <v>0</v>
      </c>
      <c r="R1280" s="37">
        <f t="shared" si="967"/>
        <v>0</v>
      </c>
      <c r="S1280" s="37">
        <f t="shared" si="967"/>
        <v>0</v>
      </c>
      <c r="T1280" s="37">
        <f t="shared" si="967"/>
        <v>0</v>
      </c>
      <c r="U1280" s="37">
        <f t="shared" si="967"/>
        <v>0</v>
      </c>
      <c r="V1280" s="37">
        <f t="shared" si="967"/>
        <v>0</v>
      </c>
      <c r="W1280" s="37">
        <f t="shared" si="967"/>
        <v>0</v>
      </c>
      <c r="X1280" s="37">
        <f t="shared" si="967"/>
        <v>0</v>
      </c>
      <c r="Y1280" s="37">
        <f t="shared" si="967"/>
        <v>0</v>
      </c>
      <c r="Z1280" s="37">
        <f t="shared" si="968"/>
        <v>0</v>
      </c>
      <c r="AA1280" s="37">
        <f t="shared" si="969"/>
        <v>0</v>
      </c>
      <c r="AB1280" s="42"/>
      <c r="AC1280" s="38"/>
    </row>
    <row r="1281" spans="1:29" s="39" customFormat="1" ht="18" customHeight="1" x14ac:dyDescent="0.3">
      <c r="A1281" s="41" t="s">
        <v>39</v>
      </c>
      <c r="B1281" s="37">
        <f t="shared" si="967"/>
        <v>0</v>
      </c>
      <c r="C1281" s="37">
        <f t="shared" si="967"/>
        <v>0</v>
      </c>
      <c r="D1281" s="37">
        <f t="shared" si="967"/>
        <v>0</v>
      </c>
      <c r="E1281" s="37">
        <f t="shared" si="967"/>
        <v>0</v>
      </c>
      <c r="F1281" s="37">
        <f t="shared" si="967"/>
        <v>0</v>
      </c>
      <c r="G1281" s="37">
        <f t="shared" si="967"/>
        <v>0</v>
      </c>
      <c r="H1281" s="37">
        <f t="shared" si="967"/>
        <v>0</v>
      </c>
      <c r="I1281" s="37">
        <f t="shared" si="967"/>
        <v>0</v>
      </c>
      <c r="J1281" s="37">
        <f t="shared" si="967"/>
        <v>0</v>
      </c>
      <c r="K1281" s="37">
        <f t="shared" si="967"/>
        <v>0</v>
      </c>
      <c r="L1281" s="37">
        <f t="shared" si="967"/>
        <v>0</v>
      </c>
      <c r="M1281" s="37">
        <f t="shared" si="967"/>
        <v>0</v>
      </c>
      <c r="N1281" s="37">
        <f t="shared" si="967"/>
        <v>0</v>
      </c>
      <c r="O1281" s="37">
        <f t="shared" si="967"/>
        <v>0</v>
      </c>
      <c r="P1281" s="37">
        <f t="shared" si="967"/>
        <v>0</v>
      </c>
      <c r="Q1281" s="37">
        <f t="shared" si="967"/>
        <v>0</v>
      </c>
      <c r="R1281" s="37">
        <f t="shared" si="967"/>
        <v>0</v>
      </c>
      <c r="S1281" s="37">
        <f t="shared" si="967"/>
        <v>0</v>
      </c>
      <c r="T1281" s="37">
        <f t="shared" si="967"/>
        <v>0</v>
      </c>
      <c r="U1281" s="37">
        <f t="shared" si="967"/>
        <v>0</v>
      </c>
      <c r="V1281" s="37">
        <f t="shared" si="967"/>
        <v>0</v>
      </c>
      <c r="W1281" s="37">
        <f t="shared" si="967"/>
        <v>0</v>
      </c>
      <c r="X1281" s="37">
        <f t="shared" si="967"/>
        <v>0</v>
      </c>
      <c r="Y1281" s="37">
        <f t="shared" si="967"/>
        <v>0</v>
      </c>
      <c r="Z1281" s="37">
        <f t="shared" si="968"/>
        <v>0</v>
      </c>
      <c r="AA1281" s="37">
        <f t="shared" si="969"/>
        <v>0</v>
      </c>
      <c r="AB1281" s="42"/>
      <c r="AC1281" s="38"/>
    </row>
    <row r="1282" spans="1:29" s="39" customFormat="1" ht="18" customHeight="1" x14ac:dyDescent="0.3">
      <c r="A1282" s="43" t="s">
        <v>40</v>
      </c>
      <c r="B1282" s="44">
        <f>SUM(B1278:B1281)</f>
        <v>756188000</v>
      </c>
      <c r="C1282" s="44">
        <f t="shared" ref="C1282:AA1282" si="971">SUM(C1278:C1281)</f>
        <v>0</v>
      </c>
      <c r="D1282" s="44">
        <f t="shared" si="971"/>
        <v>0</v>
      </c>
      <c r="E1282" s="44">
        <f t="shared" si="971"/>
        <v>184347518.42999998</v>
      </c>
      <c r="F1282" s="44">
        <f t="shared" si="971"/>
        <v>230984092.42199999</v>
      </c>
      <c r="G1282" s="44">
        <f t="shared" si="971"/>
        <v>179353033.16000003</v>
      </c>
      <c r="H1282" s="44">
        <f t="shared" si="971"/>
        <v>156768312.47000003</v>
      </c>
      <c r="I1282" s="44">
        <f t="shared" si="971"/>
        <v>0</v>
      </c>
      <c r="J1282" s="44">
        <f t="shared" si="971"/>
        <v>0</v>
      </c>
      <c r="K1282" s="44">
        <f t="shared" si="971"/>
        <v>0</v>
      </c>
      <c r="L1282" s="44">
        <f t="shared" si="971"/>
        <v>0</v>
      </c>
      <c r="M1282" s="44">
        <f t="shared" si="971"/>
        <v>0</v>
      </c>
      <c r="N1282" s="44">
        <f t="shared" si="971"/>
        <v>54253422.350000001</v>
      </c>
      <c r="O1282" s="44">
        <f t="shared" si="971"/>
        <v>59835130.200000003</v>
      </c>
      <c r="P1282" s="44">
        <f t="shared" si="971"/>
        <v>70258965.88000001</v>
      </c>
      <c r="Q1282" s="44">
        <f t="shared" si="971"/>
        <v>58459762.240000002</v>
      </c>
      <c r="R1282" s="44">
        <f t="shared" si="971"/>
        <v>106564260.492</v>
      </c>
      <c r="S1282" s="44">
        <f t="shared" si="971"/>
        <v>65960069.690000013</v>
      </c>
      <c r="T1282" s="44">
        <f t="shared" si="971"/>
        <v>56262506.239999987</v>
      </c>
      <c r="U1282" s="44">
        <f t="shared" si="971"/>
        <v>67318486.189999998</v>
      </c>
      <c r="V1282" s="44">
        <f t="shared" si="971"/>
        <v>55772040.730000012</v>
      </c>
      <c r="W1282" s="44">
        <f t="shared" si="971"/>
        <v>44622465.960000008</v>
      </c>
      <c r="X1282" s="44">
        <f t="shared" si="971"/>
        <v>59231659.540000029</v>
      </c>
      <c r="Y1282" s="44">
        <f t="shared" si="971"/>
        <v>52914186.969999999</v>
      </c>
      <c r="Z1282" s="44">
        <f t="shared" si="971"/>
        <v>751452956.48200011</v>
      </c>
      <c r="AA1282" s="44">
        <f t="shared" si="971"/>
        <v>4735043.5179999024</v>
      </c>
      <c r="AB1282" s="45">
        <f t="shared" si="970"/>
        <v>0.9937382720725535</v>
      </c>
      <c r="AC1282" s="38"/>
    </row>
    <row r="1283" spans="1:29" s="39" customFormat="1" ht="18" customHeight="1" x14ac:dyDescent="0.3">
      <c r="A1283" s="46" t="s">
        <v>41</v>
      </c>
      <c r="B1283" s="37">
        <f t="shared" ref="B1283:Y1283" si="972">B1293+B1303+B1313+B1323+B1333+B1343+B1353+B1363+B1373+B1383+B1393+B1403+B1413+B1423+B1433+B1443</f>
        <v>51723000</v>
      </c>
      <c r="C1283" s="37">
        <f t="shared" si="972"/>
        <v>0</v>
      </c>
      <c r="D1283" s="37">
        <f t="shared" si="972"/>
        <v>0</v>
      </c>
      <c r="E1283" s="37">
        <f t="shared" si="972"/>
        <v>14690603.26</v>
      </c>
      <c r="F1283" s="37">
        <f t="shared" si="972"/>
        <v>16123578.209999999</v>
      </c>
      <c r="G1283" s="37">
        <f t="shared" si="972"/>
        <v>15632003.41</v>
      </c>
      <c r="H1283" s="37">
        <f t="shared" si="972"/>
        <v>5256193.7799999993</v>
      </c>
      <c r="I1283" s="37">
        <f t="shared" si="972"/>
        <v>0</v>
      </c>
      <c r="J1283" s="37">
        <f t="shared" si="972"/>
        <v>0</v>
      </c>
      <c r="K1283" s="37">
        <f t="shared" si="972"/>
        <v>0</v>
      </c>
      <c r="L1283" s="37">
        <f t="shared" si="972"/>
        <v>0</v>
      </c>
      <c r="M1283" s="37">
        <f t="shared" si="972"/>
        <v>0</v>
      </c>
      <c r="N1283" s="37">
        <f t="shared" si="972"/>
        <v>3832065.69</v>
      </c>
      <c r="O1283" s="37">
        <f t="shared" si="972"/>
        <v>5084591.6999999993</v>
      </c>
      <c r="P1283" s="37">
        <f t="shared" si="972"/>
        <v>5773945.8700000001</v>
      </c>
      <c r="Q1283" s="37">
        <f t="shared" si="972"/>
        <v>3998033.7799999993</v>
      </c>
      <c r="R1283" s="37">
        <f t="shared" si="972"/>
        <v>7515959.4000000004</v>
      </c>
      <c r="S1283" s="37">
        <f t="shared" si="972"/>
        <v>4609585.03</v>
      </c>
      <c r="T1283" s="37">
        <f t="shared" si="972"/>
        <v>5699381.8799999999</v>
      </c>
      <c r="U1283" s="37">
        <f t="shared" si="972"/>
        <v>5396973.0499999998</v>
      </c>
      <c r="V1283" s="37">
        <f t="shared" si="972"/>
        <v>4535648.4800000004</v>
      </c>
      <c r="W1283" s="37">
        <f t="shared" si="972"/>
        <v>4216442.79</v>
      </c>
      <c r="X1283" s="37">
        <f t="shared" si="972"/>
        <v>888565.56999999913</v>
      </c>
      <c r="Y1283" s="37">
        <f t="shared" si="972"/>
        <v>151185.42000000001</v>
      </c>
      <c r="Z1283" s="37">
        <f t="shared" ref="Z1283" si="973">SUM(M1283:Y1283)</f>
        <v>51702378.659999996</v>
      </c>
      <c r="AA1283" s="37">
        <f t="shared" ref="AA1283" si="974">B1283-Z1283</f>
        <v>20621.340000003576</v>
      </c>
      <c r="AB1283" s="42">
        <f t="shared" si="970"/>
        <v>0.99960131198886371</v>
      </c>
      <c r="AC1283" s="38"/>
    </row>
    <row r="1284" spans="1:29" s="39" customFormat="1" ht="18" customHeight="1" x14ac:dyDescent="0.3">
      <c r="A1284" s="43" t="s">
        <v>42</v>
      </c>
      <c r="B1284" s="44">
        <f>B1283+B1282</f>
        <v>807911000</v>
      </c>
      <c r="C1284" s="44">
        <f t="shared" ref="C1284:AA1284" si="975">C1283+C1282</f>
        <v>0</v>
      </c>
      <c r="D1284" s="44">
        <f t="shared" si="975"/>
        <v>0</v>
      </c>
      <c r="E1284" s="44">
        <f t="shared" si="975"/>
        <v>199038121.68999997</v>
      </c>
      <c r="F1284" s="44">
        <f t="shared" si="975"/>
        <v>247107670.632</v>
      </c>
      <c r="G1284" s="44">
        <f t="shared" si="975"/>
        <v>194985036.57000002</v>
      </c>
      <c r="H1284" s="44">
        <f t="shared" si="975"/>
        <v>162024506.25000003</v>
      </c>
      <c r="I1284" s="44">
        <f t="shared" si="975"/>
        <v>0</v>
      </c>
      <c r="J1284" s="44">
        <f t="shared" si="975"/>
        <v>0</v>
      </c>
      <c r="K1284" s="44">
        <f t="shared" si="975"/>
        <v>0</v>
      </c>
      <c r="L1284" s="44">
        <f t="shared" si="975"/>
        <v>0</v>
      </c>
      <c r="M1284" s="44">
        <f t="shared" si="975"/>
        <v>0</v>
      </c>
      <c r="N1284" s="44">
        <f t="shared" si="975"/>
        <v>58085488.039999999</v>
      </c>
      <c r="O1284" s="44">
        <f t="shared" si="975"/>
        <v>64919721.900000006</v>
      </c>
      <c r="P1284" s="44">
        <f t="shared" si="975"/>
        <v>76032911.750000015</v>
      </c>
      <c r="Q1284" s="44">
        <f t="shared" si="975"/>
        <v>62457796.020000003</v>
      </c>
      <c r="R1284" s="44">
        <f t="shared" si="975"/>
        <v>114080219.892</v>
      </c>
      <c r="S1284" s="44">
        <f t="shared" si="975"/>
        <v>70569654.720000014</v>
      </c>
      <c r="T1284" s="44">
        <f t="shared" si="975"/>
        <v>61961888.11999999</v>
      </c>
      <c r="U1284" s="44">
        <f t="shared" si="975"/>
        <v>72715459.239999995</v>
      </c>
      <c r="V1284" s="44">
        <f t="shared" si="975"/>
        <v>60307689.210000008</v>
      </c>
      <c r="W1284" s="44">
        <f t="shared" si="975"/>
        <v>48838908.750000007</v>
      </c>
      <c r="X1284" s="44">
        <f t="shared" si="975"/>
        <v>60120225.110000029</v>
      </c>
      <c r="Y1284" s="44">
        <f t="shared" si="975"/>
        <v>53065372.390000001</v>
      </c>
      <c r="Z1284" s="44">
        <f t="shared" si="975"/>
        <v>803155335.14200008</v>
      </c>
      <c r="AA1284" s="44">
        <f t="shared" si="975"/>
        <v>4755664.8579999059</v>
      </c>
      <c r="AB1284" s="45">
        <f t="shared" si="970"/>
        <v>0.99411362779068502</v>
      </c>
      <c r="AC1284" s="47"/>
    </row>
    <row r="1285" spans="1:29" s="39" customFormat="1" ht="15" customHeight="1" x14ac:dyDescent="0.3">
      <c r="A1285" s="36"/>
      <c r="B1285" s="37"/>
      <c r="C1285" s="37"/>
      <c r="D1285" s="37"/>
      <c r="E1285" s="37"/>
      <c r="F1285" s="37"/>
      <c r="G1285" s="37"/>
      <c r="H1285" s="37"/>
      <c r="I1285" s="37"/>
      <c r="J1285" s="37"/>
      <c r="K1285" s="37"/>
      <c r="L1285" s="37"/>
      <c r="M1285" s="37"/>
      <c r="N1285" s="37"/>
      <c r="O1285" s="37"/>
      <c r="P1285" s="37"/>
      <c r="Q1285" s="37"/>
      <c r="R1285" s="37"/>
      <c r="S1285" s="37"/>
      <c r="T1285" s="37"/>
      <c r="U1285" s="37"/>
      <c r="V1285" s="37"/>
      <c r="W1285" s="37"/>
      <c r="X1285" s="37"/>
      <c r="Y1285" s="37"/>
      <c r="Z1285" s="37"/>
      <c r="AA1285" s="37"/>
      <c r="AB1285" s="37"/>
      <c r="AC1285" s="38"/>
    </row>
    <row r="1286" spans="1:29" s="39" customFormat="1" ht="15" customHeight="1" x14ac:dyDescent="0.3">
      <c r="A1286" s="36"/>
      <c r="B1286" s="37"/>
      <c r="C1286" s="37"/>
      <c r="D1286" s="37"/>
      <c r="E1286" s="37"/>
      <c r="F1286" s="37"/>
      <c r="G1286" s="37"/>
      <c r="H1286" s="37"/>
      <c r="I1286" s="37"/>
      <c r="J1286" s="37"/>
      <c r="K1286" s="37"/>
      <c r="L1286" s="37"/>
      <c r="M1286" s="37"/>
      <c r="N1286" s="37"/>
      <c r="O1286" s="37"/>
      <c r="P1286" s="37"/>
      <c r="Q1286" s="37"/>
      <c r="R1286" s="37"/>
      <c r="S1286" s="37"/>
      <c r="T1286" s="37"/>
      <c r="U1286" s="37"/>
      <c r="V1286" s="37"/>
      <c r="W1286" s="37"/>
      <c r="X1286" s="37"/>
      <c r="Y1286" s="37"/>
      <c r="Z1286" s="37"/>
      <c r="AA1286" s="37"/>
      <c r="AB1286" s="37"/>
      <c r="AC1286" s="38"/>
    </row>
    <row r="1287" spans="1:29" s="39" customFormat="1" ht="15" customHeight="1" x14ac:dyDescent="0.35">
      <c r="A1287" s="40" t="s">
        <v>44</v>
      </c>
      <c r="B1287" s="37"/>
      <c r="C1287" s="37"/>
      <c r="D1287" s="37"/>
      <c r="E1287" s="37"/>
      <c r="F1287" s="37"/>
      <c r="G1287" s="37"/>
      <c r="H1287" s="37"/>
      <c r="I1287" s="37"/>
      <c r="J1287" s="37"/>
      <c r="K1287" s="37"/>
      <c r="L1287" s="37"/>
      <c r="M1287" s="37"/>
      <c r="N1287" s="37"/>
      <c r="O1287" s="37"/>
      <c r="P1287" s="37"/>
      <c r="Q1287" s="37"/>
      <c r="R1287" s="37"/>
      <c r="S1287" s="37"/>
      <c r="T1287" s="37"/>
      <c r="U1287" s="37"/>
      <c r="V1287" s="37"/>
      <c r="W1287" s="37"/>
      <c r="X1287" s="37"/>
      <c r="Y1287" s="37"/>
      <c r="Z1287" s="37"/>
      <c r="AA1287" s="37"/>
      <c r="AB1287" s="37"/>
      <c r="AC1287" s="38"/>
    </row>
    <row r="1288" spans="1:29" s="39" customFormat="1" ht="18" customHeight="1" x14ac:dyDescent="0.3">
      <c r="A1288" s="41" t="s">
        <v>36</v>
      </c>
      <c r="B1288" s="37">
        <f>[1]consoCURRENT!E30673</f>
        <v>73044000</v>
      </c>
      <c r="C1288" s="37">
        <f>[1]consoCURRENT!F30673</f>
        <v>0</v>
      </c>
      <c r="D1288" s="37">
        <f>[1]consoCURRENT!G30673</f>
        <v>0</v>
      </c>
      <c r="E1288" s="37">
        <f>[1]consoCURRENT!H30673</f>
        <v>15741820.73</v>
      </c>
      <c r="F1288" s="37">
        <f>[1]consoCURRENT!I30673</f>
        <v>19951821.050000004</v>
      </c>
      <c r="G1288" s="37">
        <f>[1]consoCURRENT!J30673</f>
        <v>15288902.469999997</v>
      </c>
      <c r="H1288" s="37">
        <f>[1]consoCURRENT!K30673</f>
        <v>22061455.75</v>
      </c>
      <c r="I1288" s="37">
        <f>[1]consoCURRENT!L30673</f>
        <v>0</v>
      </c>
      <c r="J1288" s="37">
        <f>[1]consoCURRENT!M30673</f>
        <v>0</v>
      </c>
      <c r="K1288" s="37">
        <f>[1]consoCURRENT!N30673</f>
        <v>0</v>
      </c>
      <c r="L1288" s="37">
        <f>[1]consoCURRENT!O30673</f>
        <v>0</v>
      </c>
      <c r="M1288" s="37">
        <f>[1]consoCURRENT!P30673</f>
        <v>0</v>
      </c>
      <c r="N1288" s="37">
        <f>[1]consoCURRENT!Q30673</f>
        <v>4603714</v>
      </c>
      <c r="O1288" s="37">
        <f>[1]consoCURRENT!R30673</f>
        <v>4848185.9399999995</v>
      </c>
      <c r="P1288" s="37">
        <f>[1]consoCURRENT!S30673</f>
        <v>6289920.79</v>
      </c>
      <c r="Q1288" s="37">
        <f>[1]consoCURRENT!T30673</f>
        <v>5155682.54</v>
      </c>
      <c r="R1288" s="37">
        <f>[1]consoCURRENT!U30673</f>
        <v>9710237.5599999987</v>
      </c>
      <c r="S1288" s="37">
        <f>[1]consoCURRENT!V30673</f>
        <v>5085900.950000003</v>
      </c>
      <c r="T1288" s="37">
        <f>[1]consoCURRENT!W30673</f>
        <v>5251752.7899999963</v>
      </c>
      <c r="U1288" s="37">
        <f>[1]consoCURRENT!X30673</f>
        <v>5011565.78</v>
      </c>
      <c r="V1288" s="37">
        <f>[1]consoCURRENT!Y30673</f>
        <v>5025583.9000000004</v>
      </c>
      <c r="W1288" s="37">
        <f>[1]consoCURRENT!Z30673</f>
        <v>5277513.0499999989</v>
      </c>
      <c r="X1288" s="37">
        <f>[1]consoCURRENT!AA30673</f>
        <v>10200812.910000004</v>
      </c>
      <c r="Y1288" s="37">
        <f>[1]consoCURRENT!AB30673</f>
        <v>6583129.7899999982</v>
      </c>
      <c r="Z1288" s="37">
        <f>SUM(M1288:Y1288)</f>
        <v>73044000</v>
      </c>
      <c r="AA1288" s="37">
        <f>B1288-Z1288</f>
        <v>0</v>
      </c>
      <c r="AB1288" s="42">
        <f>Z1288/B1288</f>
        <v>1</v>
      </c>
      <c r="AC1288" s="38"/>
    </row>
    <row r="1289" spans="1:29" s="39" customFormat="1" ht="18" customHeight="1" x14ac:dyDescent="0.3">
      <c r="A1289" s="41" t="s">
        <v>37</v>
      </c>
      <c r="B1289" s="37">
        <f>[1]consoCURRENT!E30785</f>
        <v>13566000</v>
      </c>
      <c r="C1289" s="37">
        <f>[1]consoCURRENT!F30785</f>
        <v>0</v>
      </c>
      <c r="D1289" s="37">
        <f>[1]consoCURRENT!G30785</f>
        <v>0</v>
      </c>
      <c r="E1289" s="37">
        <f>[1]consoCURRENT!H30785</f>
        <v>1195294.21</v>
      </c>
      <c r="F1289" s="37">
        <f>[1]consoCURRENT!I30785</f>
        <v>2035119.22</v>
      </c>
      <c r="G1289" s="37">
        <f>[1]consoCURRENT!J30785</f>
        <v>5202638.79</v>
      </c>
      <c r="H1289" s="37">
        <f>[1]consoCURRENT!K30785</f>
        <v>4073498.8000000003</v>
      </c>
      <c r="I1289" s="37">
        <f>[1]consoCURRENT!L30785</f>
        <v>0</v>
      </c>
      <c r="J1289" s="37">
        <f>[1]consoCURRENT!M30785</f>
        <v>0</v>
      </c>
      <c r="K1289" s="37">
        <f>[1]consoCURRENT!N30785</f>
        <v>0</v>
      </c>
      <c r="L1289" s="37">
        <f>[1]consoCURRENT!O30785</f>
        <v>0</v>
      </c>
      <c r="M1289" s="37">
        <f>[1]consoCURRENT!P30785</f>
        <v>0</v>
      </c>
      <c r="N1289" s="37">
        <f>[1]consoCURRENT!Q30785</f>
        <v>0</v>
      </c>
      <c r="O1289" s="37">
        <f>[1]consoCURRENT!R30785</f>
        <v>188034.78</v>
      </c>
      <c r="P1289" s="37">
        <f>[1]consoCURRENT!S30785</f>
        <v>1007259.4299999999</v>
      </c>
      <c r="Q1289" s="37">
        <f>[1]consoCURRENT!T30785</f>
        <v>317227.30000000005</v>
      </c>
      <c r="R1289" s="37">
        <f>[1]consoCURRENT!U30785</f>
        <v>1373132.5</v>
      </c>
      <c r="S1289" s="37">
        <f>[1]consoCURRENT!V30785</f>
        <v>344759.42000000004</v>
      </c>
      <c r="T1289" s="37">
        <f>[1]consoCURRENT!W30785</f>
        <v>4372009.1100000003</v>
      </c>
      <c r="U1289" s="37">
        <f>[1]consoCURRENT!X30785</f>
        <v>325920.23000000004</v>
      </c>
      <c r="V1289" s="37">
        <f>[1]consoCURRENT!Y30785</f>
        <v>504709.45</v>
      </c>
      <c r="W1289" s="37">
        <f>[1]consoCURRENT!Z30785</f>
        <v>-747091.66</v>
      </c>
      <c r="X1289" s="37">
        <f>[1]consoCURRENT!AA30785</f>
        <v>751537.92999999993</v>
      </c>
      <c r="Y1289" s="37">
        <f>[1]consoCURRENT!AB30785</f>
        <v>4069052.5300000003</v>
      </c>
      <c r="Z1289" s="37">
        <f t="shared" ref="Z1289:Z1291" si="976">SUM(M1289:Y1289)</f>
        <v>12506551.02</v>
      </c>
      <c r="AA1289" s="37">
        <f t="shared" ref="AA1289:AA1291" si="977">B1289-Z1289</f>
        <v>1059448.9800000004</v>
      </c>
      <c r="AB1289" s="42">
        <f t="shared" ref="AB1289:AB1294" si="978">Z1289/B1289</f>
        <v>0.92190409995577172</v>
      </c>
      <c r="AC1289" s="38"/>
    </row>
    <row r="1290" spans="1:29" s="39" customFormat="1" ht="18" customHeight="1" x14ac:dyDescent="0.3">
      <c r="A1290" s="41" t="s">
        <v>38</v>
      </c>
      <c r="B1290" s="37">
        <f>[1]consoCURRENT!E30791</f>
        <v>0</v>
      </c>
      <c r="C1290" s="37">
        <f>[1]consoCURRENT!F30791</f>
        <v>0</v>
      </c>
      <c r="D1290" s="37">
        <f>[1]consoCURRENT!G30791</f>
        <v>0</v>
      </c>
      <c r="E1290" s="37">
        <f>[1]consoCURRENT!H30791</f>
        <v>0</v>
      </c>
      <c r="F1290" s="37">
        <f>[1]consoCURRENT!I30791</f>
        <v>0</v>
      </c>
      <c r="G1290" s="37">
        <f>[1]consoCURRENT!J30791</f>
        <v>0</v>
      </c>
      <c r="H1290" s="37">
        <f>[1]consoCURRENT!K30791</f>
        <v>0</v>
      </c>
      <c r="I1290" s="37">
        <f>[1]consoCURRENT!L30791</f>
        <v>0</v>
      </c>
      <c r="J1290" s="37">
        <f>[1]consoCURRENT!M30791</f>
        <v>0</v>
      </c>
      <c r="K1290" s="37">
        <f>[1]consoCURRENT!N30791</f>
        <v>0</v>
      </c>
      <c r="L1290" s="37">
        <f>[1]consoCURRENT!O30791</f>
        <v>0</v>
      </c>
      <c r="M1290" s="37">
        <f>[1]consoCURRENT!P30791</f>
        <v>0</v>
      </c>
      <c r="N1290" s="37">
        <f>[1]consoCURRENT!Q30791</f>
        <v>0</v>
      </c>
      <c r="O1290" s="37">
        <f>[1]consoCURRENT!R30791</f>
        <v>0</v>
      </c>
      <c r="P1290" s="37">
        <f>[1]consoCURRENT!S30791</f>
        <v>0</v>
      </c>
      <c r="Q1290" s="37">
        <f>[1]consoCURRENT!T30791</f>
        <v>0</v>
      </c>
      <c r="R1290" s="37">
        <f>[1]consoCURRENT!U30791</f>
        <v>0</v>
      </c>
      <c r="S1290" s="37">
        <f>[1]consoCURRENT!V30791</f>
        <v>0</v>
      </c>
      <c r="T1290" s="37">
        <f>[1]consoCURRENT!W30791</f>
        <v>0</v>
      </c>
      <c r="U1290" s="37">
        <f>[1]consoCURRENT!X30791</f>
        <v>0</v>
      </c>
      <c r="V1290" s="37">
        <f>[1]consoCURRENT!Y30791</f>
        <v>0</v>
      </c>
      <c r="W1290" s="37">
        <f>[1]consoCURRENT!Z30791</f>
        <v>0</v>
      </c>
      <c r="X1290" s="37">
        <f>[1]consoCURRENT!AA30791</f>
        <v>0</v>
      </c>
      <c r="Y1290" s="37">
        <f>[1]consoCURRENT!AB30791</f>
        <v>0</v>
      </c>
      <c r="Z1290" s="37">
        <f t="shared" si="976"/>
        <v>0</v>
      </c>
      <c r="AA1290" s="37">
        <f t="shared" si="977"/>
        <v>0</v>
      </c>
      <c r="AB1290" s="42"/>
      <c r="AC1290" s="38"/>
    </row>
    <row r="1291" spans="1:29" s="39" customFormat="1" ht="18" customHeight="1" x14ac:dyDescent="0.3">
      <c r="A1291" s="41" t="s">
        <v>39</v>
      </c>
      <c r="B1291" s="37">
        <f>[1]consoCURRENT!E30820</f>
        <v>0</v>
      </c>
      <c r="C1291" s="37">
        <f>[1]consoCURRENT!F30820</f>
        <v>0</v>
      </c>
      <c r="D1291" s="37">
        <f>[1]consoCURRENT!G30820</f>
        <v>0</v>
      </c>
      <c r="E1291" s="37">
        <f>[1]consoCURRENT!H30820</f>
        <v>0</v>
      </c>
      <c r="F1291" s="37">
        <f>[1]consoCURRENT!I30820</f>
        <v>0</v>
      </c>
      <c r="G1291" s="37">
        <f>[1]consoCURRENT!J30820</f>
        <v>0</v>
      </c>
      <c r="H1291" s="37">
        <f>[1]consoCURRENT!K30820</f>
        <v>0</v>
      </c>
      <c r="I1291" s="37">
        <f>[1]consoCURRENT!L30820</f>
        <v>0</v>
      </c>
      <c r="J1291" s="37">
        <f>[1]consoCURRENT!M30820</f>
        <v>0</v>
      </c>
      <c r="K1291" s="37">
        <f>[1]consoCURRENT!N30820</f>
        <v>0</v>
      </c>
      <c r="L1291" s="37">
        <f>[1]consoCURRENT!O30820</f>
        <v>0</v>
      </c>
      <c r="M1291" s="37">
        <f>[1]consoCURRENT!P30820</f>
        <v>0</v>
      </c>
      <c r="N1291" s="37">
        <f>[1]consoCURRENT!Q30820</f>
        <v>0</v>
      </c>
      <c r="O1291" s="37">
        <f>[1]consoCURRENT!R30820</f>
        <v>0</v>
      </c>
      <c r="P1291" s="37">
        <f>[1]consoCURRENT!S30820</f>
        <v>0</v>
      </c>
      <c r="Q1291" s="37">
        <f>[1]consoCURRENT!T30820</f>
        <v>0</v>
      </c>
      <c r="R1291" s="37">
        <f>[1]consoCURRENT!U30820</f>
        <v>0</v>
      </c>
      <c r="S1291" s="37">
        <f>[1]consoCURRENT!V30820</f>
        <v>0</v>
      </c>
      <c r="T1291" s="37">
        <f>[1]consoCURRENT!W30820</f>
        <v>0</v>
      </c>
      <c r="U1291" s="37">
        <f>[1]consoCURRENT!X30820</f>
        <v>0</v>
      </c>
      <c r="V1291" s="37">
        <f>[1]consoCURRENT!Y30820</f>
        <v>0</v>
      </c>
      <c r="W1291" s="37">
        <f>[1]consoCURRENT!Z30820</f>
        <v>0</v>
      </c>
      <c r="X1291" s="37">
        <f>[1]consoCURRENT!AA30820</f>
        <v>0</v>
      </c>
      <c r="Y1291" s="37">
        <f>[1]consoCURRENT!AB30820</f>
        <v>0</v>
      </c>
      <c r="Z1291" s="37">
        <f t="shared" si="976"/>
        <v>0</v>
      </c>
      <c r="AA1291" s="37">
        <f t="shared" si="977"/>
        <v>0</v>
      </c>
      <c r="AB1291" s="42"/>
      <c r="AC1291" s="38"/>
    </row>
    <row r="1292" spans="1:29" s="39" customFormat="1" ht="18" customHeight="1" x14ac:dyDescent="0.3">
      <c r="A1292" s="43" t="s">
        <v>40</v>
      </c>
      <c r="B1292" s="44">
        <f>SUM(B1288:B1291)</f>
        <v>86610000</v>
      </c>
      <c r="C1292" s="44">
        <f t="shared" ref="C1292:AA1292" si="979">SUM(C1288:C1291)</f>
        <v>0</v>
      </c>
      <c r="D1292" s="44">
        <f t="shared" si="979"/>
        <v>0</v>
      </c>
      <c r="E1292" s="44">
        <f t="shared" si="979"/>
        <v>16937114.940000001</v>
      </c>
      <c r="F1292" s="44">
        <f t="shared" si="979"/>
        <v>21986940.270000003</v>
      </c>
      <c r="G1292" s="44">
        <f t="shared" si="979"/>
        <v>20491541.259999998</v>
      </c>
      <c r="H1292" s="44">
        <f t="shared" si="979"/>
        <v>26134954.550000001</v>
      </c>
      <c r="I1292" s="44">
        <f t="shared" si="979"/>
        <v>0</v>
      </c>
      <c r="J1292" s="44">
        <f t="shared" si="979"/>
        <v>0</v>
      </c>
      <c r="K1292" s="44">
        <f t="shared" si="979"/>
        <v>0</v>
      </c>
      <c r="L1292" s="44">
        <f t="shared" si="979"/>
        <v>0</v>
      </c>
      <c r="M1292" s="44">
        <f t="shared" si="979"/>
        <v>0</v>
      </c>
      <c r="N1292" s="44">
        <f t="shared" si="979"/>
        <v>4603714</v>
      </c>
      <c r="O1292" s="44">
        <f t="shared" si="979"/>
        <v>5036220.72</v>
      </c>
      <c r="P1292" s="44">
        <f t="shared" si="979"/>
        <v>7297180.2199999997</v>
      </c>
      <c r="Q1292" s="44">
        <f t="shared" si="979"/>
        <v>5472909.8399999999</v>
      </c>
      <c r="R1292" s="44">
        <f t="shared" si="979"/>
        <v>11083370.059999999</v>
      </c>
      <c r="S1292" s="44">
        <f t="shared" si="979"/>
        <v>5430660.3700000029</v>
      </c>
      <c r="T1292" s="44">
        <f t="shared" si="979"/>
        <v>9623761.8999999966</v>
      </c>
      <c r="U1292" s="44">
        <f t="shared" si="979"/>
        <v>5337486.0100000007</v>
      </c>
      <c r="V1292" s="44">
        <f t="shared" si="979"/>
        <v>5530293.3500000006</v>
      </c>
      <c r="W1292" s="44">
        <f t="shared" si="979"/>
        <v>4530421.3899999987</v>
      </c>
      <c r="X1292" s="44">
        <f t="shared" si="979"/>
        <v>10952350.840000004</v>
      </c>
      <c r="Y1292" s="44">
        <f t="shared" si="979"/>
        <v>10652182.319999998</v>
      </c>
      <c r="Z1292" s="44">
        <f t="shared" si="979"/>
        <v>85550551.019999996</v>
      </c>
      <c r="AA1292" s="44">
        <f t="shared" si="979"/>
        <v>1059448.9800000004</v>
      </c>
      <c r="AB1292" s="45">
        <f t="shared" si="978"/>
        <v>0.98776759057845509</v>
      </c>
      <c r="AC1292" s="38"/>
    </row>
    <row r="1293" spans="1:29" s="39" customFormat="1" ht="18" customHeight="1" x14ac:dyDescent="0.3">
      <c r="A1293" s="46" t="s">
        <v>41</v>
      </c>
      <c r="B1293" s="37">
        <f>[1]consoCURRENT!E30824</f>
        <v>6210000</v>
      </c>
      <c r="C1293" s="37">
        <f>[1]consoCURRENT!F30824</f>
        <v>0</v>
      </c>
      <c r="D1293" s="37">
        <f>[1]consoCURRENT!G30824</f>
        <v>0</v>
      </c>
      <c r="E1293" s="37">
        <f>[1]consoCURRENT!H30824</f>
        <v>1620435.48</v>
      </c>
      <c r="F1293" s="37">
        <f>[1]consoCURRENT!I30824</f>
        <v>2444347.44</v>
      </c>
      <c r="G1293" s="37">
        <f>[1]consoCURRENT!J30824</f>
        <v>1618470.0099999998</v>
      </c>
      <c r="H1293" s="37">
        <f>[1]consoCURRENT!K30824</f>
        <v>526747.06999999995</v>
      </c>
      <c r="I1293" s="37">
        <f>[1]consoCURRENT!L30824</f>
        <v>0</v>
      </c>
      <c r="J1293" s="37">
        <f>[1]consoCURRENT!M30824</f>
        <v>0</v>
      </c>
      <c r="K1293" s="37">
        <f>[1]consoCURRENT!N30824</f>
        <v>0</v>
      </c>
      <c r="L1293" s="37">
        <f>[1]consoCURRENT!O30824</f>
        <v>0</v>
      </c>
      <c r="M1293" s="37">
        <f>[1]consoCURRENT!P30824</f>
        <v>0</v>
      </c>
      <c r="N1293" s="37">
        <f>[1]consoCURRENT!Q30824</f>
        <v>500084.64</v>
      </c>
      <c r="O1293" s="37">
        <f>[1]consoCURRENT!R30824</f>
        <v>508566.95999999996</v>
      </c>
      <c r="P1293" s="37">
        <f>[1]consoCURRENT!S30824</f>
        <v>611783.88</v>
      </c>
      <c r="Q1293" s="37">
        <f>[1]consoCURRENT!T30824</f>
        <v>0</v>
      </c>
      <c r="R1293" s="37">
        <f>[1]consoCURRENT!U30824</f>
        <v>1895260.5100000002</v>
      </c>
      <c r="S1293" s="37">
        <f>[1]consoCURRENT!V30824</f>
        <v>549086.9299999997</v>
      </c>
      <c r="T1293" s="37">
        <f>[1]consoCURRENT!W30824</f>
        <v>541749.36000000034</v>
      </c>
      <c r="U1293" s="37">
        <f>[1]consoCURRENT!X30824</f>
        <v>539609.06999999937</v>
      </c>
      <c r="V1293" s="37">
        <f>[1]consoCURRENT!Y30824</f>
        <v>537111.58000000007</v>
      </c>
      <c r="W1293" s="37">
        <f>[1]consoCURRENT!Z30824</f>
        <v>539886.98000000045</v>
      </c>
      <c r="X1293" s="37">
        <f>[1]consoCURRENT!AA30824</f>
        <v>525397.93999999948</v>
      </c>
      <c r="Y1293" s="37">
        <f>[1]consoCURRENT!AB30824</f>
        <v>-538537.85</v>
      </c>
      <c r="Z1293" s="37">
        <f t="shared" ref="Z1293" si="980">SUM(M1293:Y1293)</f>
        <v>6210000</v>
      </c>
      <c r="AA1293" s="37">
        <f t="shared" ref="AA1293" si="981">B1293-Z1293</f>
        <v>0</v>
      </c>
      <c r="AB1293" s="42">
        <f t="shared" si="978"/>
        <v>1</v>
      </c>
      <c r="AC1293" s="38"/>
    </row>
    <row r="1294" spans="1:29" s="39" customFormat="1" ht="18" customHeight="1" x14ac:dyDescent="0.3">
      <c r="A1294" s="43" t="s">
        <v>42</v>
      </c>
      <c r="B1294" s="44">
        <f>B1293+B1292</f>
        <v>92820000</v>
      </c>
      <c r="C1294" s="44">
        <f t="shared" ref="C1294:AA1294" si="982">C1293+C1292</f>
        <v>0</v>
      </c>
      <c r="D1294" s="44">
        <f t="shared" si="982"/>
        <v>0</v>
      </c>
      <c r="E1294" s="44">
        <f t="shared" si="982"/>
        <v>18557550.420000002</v>
      </c>
      <c r="F1294" s="44">
        <f t="shared" si="982"/>
        <v>24431287.710000005</v>
      </c>
      <c r="G1294" s="44">
        <f t="shared" si="982"/>
        <v>22110011.269999996</v>
      </c>
      <c r="H1294" s="44">
        <f t="shared" si="982"/>
        <v>26661701.620000001</v>
      </c>
      <c r="I1294" s="44">
        <f t="shared" si="982"/>
        <v>0</v>
      </c>
      <c r="J1294" s="44">
        <f t="shared" si="982"/>
        <v>0</v>
      </c>
      <c r="K1294" s="44">
        <f t="shared" si="982"/>
        <v>0</v>
      </c>
      <c r="L1294" s="44">
        <f t="shared" si="982"/>
        <v>0</v>
      </c>
      <c r="M1294" s="44">
        <f t="shared" si="982"/>
        <v>0</v>
      </c>
      <c r="N1294" s="44">
        <f t="shared" si="982"/>
        <v>5103798.6399999997</v>
      </c>
      <c r="O1294" s="44">
        <f t="shared" si="982"/>
        <v>5544787.6799999997</v>
      </c>
      <c r="P1294" s="44">
        <f t="shared" si="982"/>
        <v>7908964.0999999996</v>
      </c>
      <c r="Q1294" s="44">
        <f t="shared" si="982"/>
        <v>5472909.8399999999</v>
      </c>
      <c r="R1294" s="44">
        <f t="shared" si="982"/>
        <v>12978630.569999998</v>
      </c>
      <c r="S1294" s="44">
        <f t="shared" si="982"/>
        <v>5979747.3000000026</v>
      </c>
      <c r="T1294" s="44">
        <f t="shared" si="982"/>
        <v>10165511.259999998</v>
      </c>
      <c r="U1294" s="44">
        <f t="shared" si="982"/>
        <v>5877095.0800000001</v>
      </c>
      <c r="V1294" s="44">
        <f t="shared" si="982"/>
        <v>6067404.9300000006</v>
      </c>
      <c r="W1294" s="44">
        <f t="shared" si="982"/>
        <v>5070308.3699999992</v>
      </c>
      <c r="X1294" s="44">
        <f t="shared" si="982"/>
        <v>11477748.780000003</v>
      </c>
      <c r="Y1294" s="44">
        <f t="shared" si="982"/>
        <v>10113644.469999999</v>
      </c>
      <c r="Z1294" s="44">
        <f t="shared" si="982"/>
        <v>91760551.019999996</v>
      </c>
      <c r="AA1294" s="44">
        <f t="shared" si="982"/>
        <v>1059448.9800000004</v>
      </c>
      <c r="AB1294" s="45">
        <f t="shared" si="978"/>
        <v>0.98858598383968965</v>
      </c>
      <c r="AC1294" s="47"/>
    </row>
    <row r="1295" spans="1:29" s="39" customFormat="1" ht="15" customHeight="1" x14ac:dyDescent="0.3">
      <c r="A1295" s="36"/>
      <c r="B1295" s="37"/>
      <c r="C1295" s="37"/>
      <c r="D1295" s="37"/>
      <c r="E1295" s="37"/>
      <c r="F1295" s="37"/>
      <c r="G1295" s="37"/>
      <c r="H1295" s="37"/>
      <c r="I1295" s="37"/>
      <c r="J1295" s="37"/>
      <c r="K1295" s="37"/>
      <c r="L1295" s="37"/>
      <c r="M1295" s="37"/>
      <c r="N1295" s="37"/>
      <c r="O1295" s="37"/>
      <c r="P1295" s="37"/>
      <c r="Q1295" s="37"/>
      <c r="R1295" s="37"/>
      <c r="S1295" s="37"/>
      <c r="T1295" s="37"/>
      <c r="U1295" s="37"/>
      <c r="V1295" s="37"/>
      <c r="W1295" s="37"/>
      <c r="X1295" s="37"/>
      <c r="Y1295" s="37"/>
      <c r="Z1295" s="37"/>
      <c r="AA1295" s="37"/>
      <c r="AB1295" s="37"/>
      <c r="AC1295" s="38"/>
    </row>
    <row r="1296" spans="1:29" s="39" customFormat="1" ht="15" customHeight="1" x14ac:dyDescent="0.3">
      <c r="A1296" s="36"/>
      <c r="B1296" s="37"/>
      <c r="C1296" s="37"/>
      <c r="D1296" s="37"/>
      <c r="E1296" s="37"/>
      <c r="F1296" s="37"/>
      <c r="G1296" s="37"/>
      <c r="H1296" s="37"/>
      <c r="I1296" s="37"/>
      <c r="J1296" s="37"/>
      <c r="K1296" s="37"/>
      <c r="L1296" s="37"/>
      <c r="M1296" s="37"/>
      <c r="N1296" s="37"/>
      <c r="O1296" s="37"/>
      <c r="P1296" s="37"/>
      <c r="Q1296" s="37"/>
      <c r="R1296" s="37"/>
      <c r="S1296" s="37"/>
      <c r="T1296" s="37"/>
      <c r="U1296" s="37"/>
      <c r="V1296" s="37"/>
      <c r="W1296" s="37"/>
      <c r="X1296" s="37"/>
      <c r="Y1296" s="37"/>
      <c r="Z1296" s="37"/>
      <c r="AA1296" s="37"/>
      <c r="AB1296" s="37"/>
      <c r="AC1296" s="38"/>
    </row>
    <row r="1297" spans="1:29" s="39" customFormat="1" ht="15" customHeight="1" x14ac:dyDescent="0.35">
      <c r="A1297" s="40" t="s">
        <v>45</v>
      </c>
      <c r="B1297" s="37"/>
      <c r="C1297" s="37"/>
      <c r="D1297" s="37"/>
      <c r="E1297" s="37"/>
      <c r="F1297" s="37"/>
      <c r="G1297" s="37"/>
      <c r="H1297" s="37"/>
      <c r="I1297" s="37"/>
      <c r="J1297" s="37"/>
      <c r="K1297" s="37"/>
      <c r="L1297" s="37"/>
      <c r="M1297" s="37"/>
      <c r="N1297" s="37"/>
      <c r="O1297" s="37"/>
      <c r="P1297" s="37"/>
      <c r="Q1297" s="37"/>
      <c r="R1297" s="37"/>
      <c r="S1297" s="37"/>
      <c r="T1297" s="37"/>
      <c r="U1297" s="37"/>
      <c r="V1297" s="37"/>
      <c r="W1297" s="37"/>
      <c r="X1297" s="37"/>
      <c r="Y1297" s="37"/>
      <c r="Z1297" s="37"/>
      <c r="AA1297" s="37"/>
      <c r="AB1297" s="37"/>
      <c r="AC1297" s="38"/>
    </row>
    <row r="1298" spans="1:29" s="39" customFormat="1" ht="18" customHeight="1" x14ac:dyDescent="0.3">
      <c r="A1298" s="41" t="s">
        <v>36</v>
      </c>
      <c r="B1298" s="37">
        <f>[1]consoCURRENT!E30884</f>
        <v>34132000</v>
      </c>
      <c r="C1298" s="37">
        <f>[1]consoCURRENT!F30884</f>
        <v>0</v>
      </c>
      <c r="D1298" s="37">
        <f>[1]consoCURRENT!G30884</f>
        <v>0</v>
      </c>
      <c r="E1298" s="37">
        <f>[1]consoCURRENT!H30884</f>
        <v>8550806.0499999989</v>
      </c>
      <c r="F1298" s="37">
        <f>[1]consoCURRENT!I30884</f>
        <v>10513340.149999999</v>
      </c>
      <c r="G1298" s="37">
        <f>[1]consoCURRENT!J30884</f>
        <v>8061964.5300000003</v>
      </c>
      <c r="H1298" s="37">
        <f>[1]consoCURRENT!K30884</f>
        <v>7005889.2699999986</v>
      </c>
      <c r="I1298" s="37">
        <f>[1]consoCURRENT!L30884</f>
        <v>0</v>
      </c>
      <c r="J1298" s="37">
        <f>[1]consoCURRENT!M30884</f>
        <v>0</v>
      </c>
      <c r="K1298" s="37">
        <f>[1]consoCURRENT!N30884</f>
        <v>0</v>
      </c>
      <c r="L1298" s="37">
        <f>[1]consoCURRENT!O30884</f>
        <v>0</v>
      </c>
      <c r="M1298" s="37">
        <f>[1]consoCURRENT!P30884</f>
        <v>0</v>
      </c>
      <c r="N1298" s="37">
        <f>[1]consoCURRENT!Q30884</f>
        <v>2589526.48</v>
      </c>
      <c r="O1298" s="37">
        <f>[1]consoCURRENT!R30884</f>
        <v>2730848.24</v>
      </c>
      <c r="P1298" s="37">
        <f>[1]consoCURRENT!S30884</f>
        <v>3230431.3300000005</v>
      </c>
      <c r="Q1298" s="37">
        <f>[1]consoCURRENT!T30884</f>
        <v>2704204.38</v>
      </c>
      <c r="R1298" s="37">
        <f>[1]consoCURRENT!U30884</f>
        <v>5139497.09</v>
      </c>
      <c r="S1298" s="37">
        <f>[1]consoCURRENT!V30884</f>
        <v>2669638.6800000002</v>
      </c>
      <c r="T1298" s="37">
        <f>[1]consoCURRENT!W30884</f>
        <v>2678542.2200000002</v>
      </c>
      <c r="U1298" s="37">
        <f>[1]consoCURRENT!X30884</f>
        <v>2684391.8800000004</v>
      </c>
      <c r="V1298" s="37">
        <f>[1]consoCURRENT!Y30884</f>
        <v>2699030.43</v>
      </c>
      <c r="W1298" s="37">
        <f>[1]consoCURRENT!Z30884</f>
        <v>2712963.1100000003</v>
      </c>
      <c r="X1298" s="37">
        <f>[1]consoCURRENT!AA30884</f>
        <v>3599632.1399999997</v>
      </c>
      <c r="Y1298" s="37">
        <f>[1]consoCURRENT!AB30884</f>
        <v>693294.01999999932</v>
      </c>
      <c r="Z1298" s="37">
        <f>SUM(M1298:Y1298)</f>
        <v>34131999.999999993</v>
      </c>
      <c r="AA1298" s="37">
        <f>B1298-Z1298</f>
        <v>0</v>
      </c>
      <c r="AB1298" s="42">
        <f>Z1298/B1298</f>
        <v>0.99999999999999978</v>
      </c>
      <c r="AC1298" s="38"/>
    </row>
    <row r="1299" spans="1:29" s="39" customFormat="1" ht="18" customHeight="1" x14ac:dyDescent="0.3">
      <c r="A1299" s="41" t="s">
        <v>37</v>
      </c>
      <c r="B1299" s="37">
        <f>[1]consoCURRENT!E30996</f>
        <v>7425000.0000000009</v>
      </c>
      <c r="C1299" s="37">
        <f>[1]consoCURRENT!F30996</f>
        <v>0</v>
      </c>
      <c r="D1299" s="37">
        <f>[1]consoCURRENT!G30996</f>
        <v>0</v>
      </c>
      <c r="E1299" s="37">
        <f>[1]consoCURRENT!H30996</f>
        <v>372637.8</v>
      </c>
      <c r="F1299" s="37">
        <f>[1]consoCURRENT!I30996</f>
        <v>728073.41</v>
      </c>
      <c r="G1299" s="37">
        <f>[1]consoCURRENT!J30996</f>
        <v>1445792.4100000001</v>
      </c>
      <c r="H1299" s="37">
        <f>[1]consoCURRENT!K30996</f>
        <v>4878496.379999999</v>
      </c>
      <c r="I1299" s="37">
        <f>[1]consoCURRENT!L30996</f>
        <v>0</v>
      </c>
      <c r="J1299" s="37">
        <f>[1]consoCURRENT!M30996</f>
        <v>0</v>
      </c>
      <c r="K1299" s="37">
        <f>[1]consoCURRENT!N30996</f>
        <v>0</v>
      </c>
      <c r="L1299" s="37">
        <f>[1]consoCURRENT!O30996</f>
        <v>0</v>
      </c>
      <c r="M1299" s="37">
        <f>[1]consoCURRENT!P30996</f>
        <v>0</v>
      </c>
      <c r="N1299" s="37">
        <f>[1]consoCURRENT!Q30996</f>
        <v>9800</v>
      </c>
      <c r="O1299" s="37">
        <f>[1]consoCURRENT!R30996</f>
        <v>28975</v>
      </c>
      <c r="P1299" s="37">
        <f>[1]consoCURRENT!S30996</f>
        <v>333862.8</v>
      </c>
      <c r="Q1299" s="37">
        <f>[1]consoCURRENT!T30996</f>
        <v>5000</v>
      </c>
      <c r="R1299" s="37">
        <f>[1]consoCURRENT!U30996</f>
        <v>76775</v>
      </c>
      <c r="S1299" s="37">
        <f>[1]consoCURRENT!V30996</f>
        <v>646298.41</v>
      </c>
      <c r="T1299" s="37">
        <f>[1]consoCURRENT!W30996</f>
        <v>626697.02</v>
      </c>
      <c r="U1299" s="37">
        <f>[1]consoCURRENT!X30996</f>
        <v>474561.1</v>
      </c>
      <c r="V1299" s="37">
        <f>[1]consoCURRENT!Y30996</f>
        <v>344534.29000000004</v>
      </c>
      <c r="W1299" s="37">
        <f>[1]consoCURRENT!Z30996</f>
        <v>-97618.07</v>
      </c>
      <c r="X1299" s="37">
        <f>[1]consoCURRENT!AA30996</f>
        <v>407077.3</v>
      </c>
      <c r="Y1299" s="37">
        <f>[1]consoCURRENT!AB30996</f>
        <v>4569037.1500000004</v>
      </c>
      <c r="Z1299" s="37">
        <f t="shared" ref="Z1299:Z1301" si="983">SUM(M1299:Y1299)</f>
        <v>7425000</v>
      </c>
      <c r="AA1299" s="37">
        <f t="shared" ref="AA1299:AA1301" si="984">B1299-Z1299</f>
        <v>0</v>
      </c>
      <c r="AB1299" s="42">
        <f t="shared" ref="AB1299:AB1304" si="985">Z1299/B1299</f>
        <v>0.99999999999999989</v>
      </c>
      <c r="AC1299" s="38"/>
    </row>
    <row r="1300" spans="1:29" s="39" customFormat="1" ht="18" customHeight="1" x14ac:dyDescent="0.3">
      <c r="A1300" s="41" t="s">
        <v>38</v>
      </c>
      <c r="B1300" s="37">
        <f>[1]consoCURRENT!E31002</f>
        <v>0</v>
      </c>
      <c r="C1300" s="37">
        <f>[1]consoCURRENT!F31002</f>
        <v>0</v>
      </c>
      <c r="D1300" s="37">
        <f>[1]consoCURRENT!G31002</f>
        <v>0</v>
      </c>
      <c r="E1300" s="37">
        <f>[1]consoCURRENT!H31002</f>
        <v>0</v>
      </c>
      <c r="F1300" s="37">
        <f>[1]consoCURRENT!I31002</f>
        <v>0</v>
      </c>
      <c r="G1300" s="37">
        <f>[1]consoCURRENT!J31002</f>
        <v>0</v>
      </c>
      <c r="H1300" s="37">
        <f>[1]consoCURRENT!K31002</f>
        <v>0</v>
      </c>
      <c r="I1300" s="37">
        <f>[1]consoCURRENT!L31002</f>
        <v>0</v>
      </c>
      <c r="J1300" s="37">
        <f>[1]consoCURRENT!M31002</f>
        <v>0</v>
      </c>
      <c r="K1300" s="37">
        <f>[1]consoCURRENT!N31002</f>
        <v>0</v>
      </c>
      <c r="L1300" s="37">
        <f>[1]consoCURRENT!O31002</f>
        <v>0</v>
      </c>
      <c r="M1300" s="37">
        <f>[1]consoCURRENT!P31002</f>
        <v>0</v>
      </c>
      <c r="N1300" s="37">
        <f>[1]consoCURRENT!Q31002</f>
        <v>0</v>
      </c>
      <c r="O1300" s="37">
        <f>[1]consoCURRENT!R31002</f>
        <v>0</v>
      </c>
      <c r="P1300" s="37">
        <f>[1]consoCURRENT!S31002</f>
        <v>0</v>
      </c>
      <c r="Q1300" s="37">
        <f>[1]consoCURRENT!T31002</f>
        <v>0</v>
      </c>
      <c r="R1300" s="37">
        <f>[1]consoCURRENT!U31002</f>
        <v>0</v>
      </c>
      <c r="S1300" s="37">
        <f>[1]consoCURRENT!V31002</f>
        <v>0</v>
      </c>
      <c r="T1300" s="37">
        <f>[1]consoCURRENT!W31002</f>
        <v>0</v>
      </c>
      <c r="U1300" s="37">
        <f>[1]consoCURRENT!X31002</f>
        <v>0</v>
      </c>
      <c r="V1300" s="37">
        <f>[1]consoCURRENT!Y31002</f>
        <v>0</v>
      </c>
      <c r="W1300" s="37">
        <f>[1]consoCURRENT!Z31002</f>
        <v>0</v>
      </c>
      <c r="X1300" s="37">
        <f>[1]consoCURRENT!AA31002</f>
        <v>0</v>
      </c>
      <c r="Y1300" s="37">
        <f>[1]consoCURRENT!AB31002</f>
        <v>0</v>
      </c>
      <c r="Z1300" s="37">
        <f t="shared" si="983"/>
        <v>0</v>
      </c>
      <c r="AA1300" s="37">
        <f t="shared" si="984"/>
        <v>0</v>
      </c>
      <c r="AB1300" s="42"/>
      <c r="AC1300" s="38"/>
    </row>
    <row r="1301" spans="1:29" s="39" customFormat="1" ht="14" x14ac:dyDescent="0.3">
      <c r="A1301" s="41" t="s">
        <v>39</v>
      </c>
      <c r="B1301" s="37">
        <f>[1]consoCURRENT!E31031</f>
        <v>0</v>
      </c>
      <c r="C1301" s="37">
        <f>[1]consoCURRENT!F31031</f>
        <v>0</v>
      </c>
      <c r="D1301" s="37">
        <f>[1]consoCURRENT!G31031</f>
        <v>0</v>
      </c>
      <c r="E1301" s="37">
        <f>[1]consoCURRENT!H31031</f>
        <v>0</v>
      </c>
      <c r="F1301" s="37">
        <f>[1]consoCURRENT!I31031</f>
        <v>0</v>
      </c>
      <c r="G1301" s="37">
        <f>[1]consoCURRENT!J31031</f>
        <v>0</v>
      </c>
      <c r="H1301" s="37">
        <f>[1]consoCURRENT!K31031</f>
        <v>0</v>
      </c>
      <c r="I1301" s="37">
        <f>[1]consoCURRENT!L31031</f>
        <v>0</v>
      </c>
      <c r="J1301" s="37">
        <f>[1]consoCURRENT!M31031</f>
        <v>0</v>
      </c>
      <c r="K1301" s="37">
        <f>[1]consoCURRENT!N31031</f>
        <v>0</v>
      </c>
      <c r="L1301" s="37">
        <f>[1]consoCURRENT!O31031</f>
        <v>0</v>
      </c>
      <c r="M1301" s="37">
        <f>[1]consoCURRENT!P31031</f>
        <v>0</v>
      </c>
      <c r="N1301" s="37">
        <f>[1]consoCURRENT!Q31031</f>
        <v>0</v>
      </c>
      <c r="O1301" s="37">
        <f>[1]consoCURRENT!R31031</f>
        <v>0</v>
      </c>
      <c r="P1301" s="37">
        <f>[1]consoCURRENT!S31031</f>
        <v>0</v>
      </c>
      <c r="Q1301" s="37">
        <f>[1]consoCURRENT!T31031</f>
        <v>0</v>
      </c>
      <c r="R1301" s="37">
        <f>[1]consoCURRENT!U31031</f>
        <v>0</v>
      </c>
      <c r="S1301" s="37">
        <f>[1]consoCURRENT!V31031</f>
        <v>0</v>
      </c>
      <c r="T1301" s="37">
        <f>[1]consoCURRENT!W31031</f>
        <v>0</v>
      </c>
      <c r="U1301" s="37">
        <f>[1]consoCURRENT!X31031</f>
        <v>0</v>
      </c>
      <c r="V1301" s="37">
        <f>[1]consoCURRENT!Y31031</f>
        <v>0</v>
      </c>
      <c r="W1301" s="37">
        <f>[1]consoCURRENT!Z31031</f>
        <v>0</v>
      </c>
      <c r="X1301" s="37">
        <f>[1]consoCURRENT!AA31031</f>
        <v>0</v>
      </c>
      <c r="Y1301" s="37">
        <f>[1]consoCURRENT!AB31031</f>
        <v>0</v>
      </c>
      <c r="Z1301" s="37">
        <f t="shared" si="983"/>
        <v>0</v>
      </c>
      <c r="AA1301" s="37">
        <f t="shared" si="984"/>
        <v>0</v>
      </c>
      <c r="AB1301" s="42"/>
      <c r="AC1301" s="38"/>
    </row>
    <row r="1302" spans="1:29" s="39" customFormat="1" ht="18" customHeight="1" x14ac:dyDescent="0.3">
      <c r="A1302" s="43" t="s">
        <v>40</v>
      </c>
      <c r="B1302" s="44">
        <f>SUM(B1298:B1301)</f>
        <v>41557000</v>
      </c>
      <c r="C1302" s="44">
        <f t="shared" ref="C1302:AA1302" si="986">SUM(C1298:C1301)</f>
        <v>0</v>
      </c>
      <c r="D1302" s="44">
        <f t="shared" si="986"/>
        <v>0</v>
      </c>
      <c r="E1302" s="44">
        <f t="shared" si="986"/>
        <v>8923443.8499999996</v>
      </c>
      <c r="F1302" s="44">
        <f t="shared" si="986"/>
        <v>11241413.559999999</v>
      </c>
      <c r="G1302" s="44">
        <f t="shared" si="986"/>
        <v>9507756.9400000013</v>
      </c>
      <c r="H1302" s="44">
        <f t="shared" si="986"/>
        <v>11884385.649999999</v>
      </c>
      <c r="I1302" s="44">
        <f t="shared" si="986"/>
        <v>0</v>
      </c>
      <c r="J1302" s="44">
        <f t="shared" si="986"/>
        <v>0</v>
      </c>
      <c r="K1302" s="44">
        <f t="shared" si="986"/>
        <v>0</v>
      </c>
      <c r="L1302" s="44">
        <f t="shared" si="986"/>
        <v>0</v>
      </c>
      <c r="M1302" s="44">
        <f t="shared" si="986"/>
        <v>0</v>
      </c>
      <c r="N1302" s="44">
        <f t="shared" si="986"/>
        <v>2599326.48</v>
      </c>
      <c r="O1302" s="44">
        <f t="shared" si="986"/>
        <v>2759823.24</v>
      </c>
      <c r="P1302" s="44">
        <f t="shared" si="986"/>
        <v>3564294.1300000004</v>
      </c>
      <c r="Q1302" s="44">
        <f t="shared" si="986"/>
        <v>2709204.38</v>
      </c>
      <c r="R1302" s="44">
        <f t="shared" si="986"/>
        <v>5216272.09</v>
      </c>
      <c r="S1302" s="44">
        <f t="shared" si="986"/>
        <v>3315937.0900000003</v>
      </c>
      <c r="T1302" s="44">
        <f t="shared" si="986"/>
        <v>3305239.24</v>
      </c>
      <c r="U1302" s="44">
        <f t="shared" si="986"/>
        <v>3158952.9800000004</v>
      </c>
      <c r="V1302" s="44">
        <f t="shared" si="986"/>
        <v>3043564.72</v>
      </c>
      <c r="W1302" s="44">
        <f t="shared" si="986"/>
        <v>2615345.0400000005</v>
      </c>
      <c r="X1302" s="44">
        <f t="shared" si="986"/>
        <v>4006709.4399999995</v>
      </c>
      <c r="Y1302" s="44">
        <f t="shared" si="986"/>
        <v>5262331.17</v>
      </c>
      <c r="Z1302" s="44">
        <f t="shared" si="986"/>
        <v>41556999.999999993</v>
      </c>
      <c r="AA1302" s="44">
        <f t="shared" si="986"/>
        <v>0</v>
      </c>
      <c r="AB1302" s="45">
        <f t="shared" si="985"/>
        <v>0.99999999999999978</v>
      </c>
      <c r="AC1302" s="38"/>
    </row>
    <row r="1303" spans="1:29" s="39" customFormat="1" ht="18" customHeight="1" x14ac:dyDescent="0.3">
      <c r="A1303" s="46" t="s">
        <v>41</v>
      </c>
      <c r="B1303" s="37">
        <f>[1]consoCURRENT!E31035</f>
        <v>2861000</v>
      </c>
      <c r="C1303" s="37">
        <f>[1]consoCURRENT!F31035</f>
        <v>0</v>
      </c>
      <c r="D1303" s="37">
        <f>[1]consoCURRENT!G31035</f>
        <v>0</v>
      </c>
      <c r="E1303" s="37">
        <f>[1]consoCURRENT!H31035</f>
        <v>747110.96000000008</v>
      </c>
      <c r="F1303" s="37">
        <f>[1]consoCURRENT!I31035</f>
        <v>748866.14</v>
      </c>
      <c r="G1303" s="37">
        <f>[1]consoCURRENT!J31035</f>
        <v>752931.24</v>
      </c>
      <c r="H1303" s="37">
        <f>[1]consoCURRENT!K31035</f>
        <v>612091.66</v>
      </c>
      <c r="I1303" s="37">
        <f>[1]consoCURRENT!L31035</f>
        <v>0</v>
      </c>
      <c r="J1303" s="37">
        <f>[1]consoCURRENT!M31035</f>
        <v>0</v>
      </c>
      <c r="K1303" s="37">
        <f>[1]consoCURRENT!N31035</f>
        <v>0</v>
      </c>
      <c r="L1303" s="37">
        <f>[1]consoCURRENT!O31035</f>
        <v>0</v>
      </c>
      <c r="M1303" s="37">
        <f>[1]consoCURRENT!P31035</f>
        <v>0</v>
      </c>
      <c r="N1303" s="37">
        <f>[1]consoCURRENT!Q31035</f>
        <v>246633.64</v>
      </c>
      <c r="O1303" s="37">
        <f>[1]consoCURRENT!R31035</f>
        <v>249141.4</v>
      </c>
      <c r="P1303" s="37">
        <f>[1]consoCURRENT!S31035</f>
        <v>251335.92</v>
      </c>
      <c r="Q1303" s="37">
        <f>[1]consoCURRENT!T31035</f>
        <v>249177.06</v>
      </c>
      <c r="R1303" s="37">
        <f>[1]consoCURRENT!U31035</f>
        <v>249259</v>
      </c>
      <c r="S1303" s="37">
        <f>[1]consoCURRENT!V31035</f>
        <v>250430.08000000002</v>
      </c>
      <c r="T1303" s="37">
        <f>[1]consoCURRENT!W31035</f>
        <v>250462.6</v>
      </c>
      <c r="U1303" s="37">
        <f>[1]consoCURRENT!X31035</f>
        <v>251212.72</v>
      </c>
      <c r="V1303" s="37">
        <f>[1]consoCURRENT!Y31035</f>
        <v>251255.92</v>
      </c>
      <c r="W1303" s="37">
        <f>[1]consoCURRENT!Z31035</f>
        <v>301965.51</v>
      </c>
      <c r="X1303" s="37">
        <f>[1]consoCURRENT!AA31035</f>
        <v>255607.03999999998</v>
      </c>
      <c r="Y1303" s="37">
        <f>[1]consoCURRENT!AB31035</f>
        <v>54519.109999999993</v>
      </c>
      <c r="Z1303" s="37">
        <f t="shared" ref="Z1303" si="987">SUM(M1303:Y1303)</f>
        <v>2861000.0000000005</v>
      </c>
      <c r="AA1303" s="37">
        <f t="shared" ref="AA1303" si="988">B1303-Z1303</f>
        <v>0</v>
      </c>
      <c r="AB1303" s="42">
        <f t="shared" si="985"/>
        <v>1.0000000000000002</v>
      </c>
      <c r="AC1303" s="38"/>
    </row>
    <row r="1304" spans="1:29" s="39" customFormat="1" ht="18" customHeight="1" x14ac:dyDescent="0.3">
      <c r="A1304" s="43" t="s">
        <v>42</v>
      </c>
      <c r="B1304" s="44">
        <f>B1303+B1302</f>
        <v>44418000</v>
      </c>
      <c r="C1304" s="44">
        <f t="shared" ref="C1304:AA1304" si="989">C1303+C1302</f>
        <v>0</v>
      </c>
      <c r="D1304" s="44">
        <f t="shared" si="989"/>
        <v>0</v>
      </c>
      <c r="E1304" s="44">
        <f t="shared" si="989"/>
        <v>9670554.8100000005</v>
      </c>
      <c r="F1304" s="44">
        <f t="shared" si="989"/>
        <v>11990279.699999999</v>
      </c>
      <c r="G1304" s="44">
        <f t="shared" si="989"/>
        <v>10260688.180000002</v>
      </c>
      <c r="H1304" s="44">
        <f t="shared" si="989"/>
        <v>12496477.309999999</v>
      </c>
      <c r="I1304" s="44">
        <f t="shared" si="989"/>
        <v>0</v>
      </c>
      <c r="J1304" s="44">
        <f t="shared" si="989"/>
        <v>0</v>
      </c>
      <c r="K1304" s="44">
        <f t="shared" si="989"/>
        <v>0</v>
      </c>
      <c r="L1304" s="44">
        <f t="shared" si="989"/>
        <v>0</v>
      </c>
      <c r="M1304" s="44">
        <f t="shared" si="989"/>
        <v>0</v>
      </c>
      <c r="N1304" s="44">
        <f t="shared" si="989"/>
        <v>2845960.12</v>
      </c>
      <c r="O1304" s="44">
        <f t="shared" si="989"/>
        <v>3008964.64</v>
      </c>
      <c r="P1304" s="44">
        <f t="shared" si="989"/>
        <v>3815630.0500000003</v>
      </c>
      <c r="Q1304" s="44">
        <f t="shared" si="989"/>
        <v>2958381.44</v>
      </c>
      <c r="R1304" s="44">
        <f t="shared" si="989"/>
        <v>5465531.0899999999</v>
      </c>
      <c r="S1304" s="44">
        <f t="shared" si="989"/>
        <v>3566367.1700000004</v>
      </c>
      <c r="T1304" s="44">
        <f t="shared" si="989"/>
        <v>3555701.8400000003</v>
      </c>
      <c r="U1304" s="44">
        <f t="shared" si="989"/>
        <v>3410165.7000000007</v>
      </c>
      <c r="V1304" s="44">
        <f t="shared" si="989"/>
        <v>3294820.64</v>
      </c>
      <c r="W1304" s="44">
        <f t="shared" si="989"/>
        <v>2917310.5500000007</v>
      </c>
      <c r="X1304" s="44">
        <f t="shared" si="989"/>
        <v>4262316.4799999995</v>
      </c>
      <c r="Y1304" s="44">
        <f t="shared" si="989"/>
        <v>5316850.28</v>
      </c>
      <c r="Z1304" s="44">
        <f t="shared" si="989"/>
        <v>44417999.999999993</v>
      </c>
      <c r="AA1304" s="44">
        <f t="shared" si="989"/>
        <v>0</v>
      </c>
      <c r="AB1304" s="45">
        <f t="shared" si="985"/>
        <v>0.99999999999999978</v>
      </c>
      <c r="AC1304" s="47"/>
    </row>
    <row r="1305" spans="1:29" s="39" customFormat="1" ht="15" customHeight="1" x14ac:dyDescent="0.3">
      <c r="A1305" s="36"/>
      <c r="B1305" s="37"/>
      <c r="C1305" s="37"/>
      <c r="D1305" s="37"/>
      <c r="E1305" s="37"/>
      <c r="F1305" s="37"/>
      <c r="G1305" s="37"/>
      <c r="H1305" s="37"/>
      <c r="I1305" s="37"/>
      <c r="J1305" s="37"/>
      <c r="K1305" s="37"/>
      <c r="L1305" s="37"/>
      <c r="M1305" s="37"/>
      <c r="N1305" s="37"/>
      <c r="O1305" s="37"/>
      <c r="P1305" s="37"/>
      <c r="Q1305" s="37"/>
      <c r="R1305" s="37"/>
      <c r="S1305" s="37"/>
      <c r="T1305" s="37"/>
      <c r="U1305" s="37"/>
      <c r="V1305" s="37"/>
      <c r="W1305" s="37"/>
      <c r="X1305" s="37"/>
      <c r="Y1305" s="37"/>
      <c r="Z1305" s="37"/>
      <c r="AA1305" s="37"/>
      <c r="AB1305" s="37"/>
      <c r="AC1305" s="38"/>
    </row>
    <row r="1306" spans="1:29" s="39" customFormat="1" ht="15" customHeight="1" x14ac:dyDescent="0.3">
      <c r="A1306" s="36"/>
      <c r="B1306" s="37"/>
      <c r="C1306" s="37"/>
      <c r="D1306" s="37"/>
      <c r="E1306" s="37"/>
      <c r="F1306" s="37"/>
      <c r="G1306" s="37"/>
      <c r="H1306" s="37"/>
      <c r="I1306" s="37"/>
      <c r="J1306" s="37"/>
      <c r="K1306" s="37"/>
      <c r="L1306" s="37"/>
      <c r="M1306" s="37"/>
      <c r="N1306" s="37"/>
      <c r="O1306" s="37"/>
      <c r="P1306" s="37"/>
      <c r="Q1306" s="37"/>
      <c r="R1306" s="37"/>
      <c r="S1306" s="37"/>
      <c r="T1306" s="37"/>
      <c r="U1306" s="37"/>
      <c r="V1306" s="37"/>
      <c r="W1306" s="37"/>
      <c r="X1306" s="37"/>
      <c r="Y1306" s="37"/>
      <c r="Z1306" s="37"/>
      <c r="AA1306" s="37"/>
      <c r="AB1306" s="37"/>
      <c r="AC1306" s="38"/>
    </row>
    <row r="1307" spans="1:29" s="39" customFormat="1" ht="15" customHeight="1" x14ac:dyDescent="0.35">
      <c r="A1307" s="40" t="s">
        <v>46</v>
      </c>
      <c r="B1307" s="37"/>
      <c r="C1307" s="37"/>
      <c r="D1307" s="37"/>
      <c r="E1307" s="37"/>
      <c r="F1307" s="37"/>
      <c r="G1307" s="37"/>
      <c r="H1307" s="37"/>
      <c r="I1307" s="37"/>
      <c r="J1307" s="37"/>
      <c r="K1307" s="37"/>
      <c r="L1307" s="37"/>
      <c r="M1307" s="37"/>
      <c r="N1307" s="37"/>
      <c r="O1307" s="37"/>
      <c r="P1307" s="37"/>
      <c r="Q1307" s="37"/>
      <c r="R1307" s="37"/>
      <c r="S1307" s="37"/>
      <c r="T1307" s="37"/>
      <c r="U1307" s="37"/>
      <c r="V1307" s="37"/>
      <c r="W1307" s="37"/>
      <c r="X1307" s="37"/>
      <c r="Y1307" s="37"/>
      <c r="Z1307" s="37"/>
      <c r="AA1307" s="37"/>
      <c r="AB1307" s="37"/>
      <c r="AC1307" s="38"/>
    </row>
    <row r="1308" spans="1:29" s="39" customFormat="1" ht="18" customHeight="1" x14ac:dyDescent="0.3">
      <c r="A1308" s="41" t="s">
        <v>36</v>
      </c>
      <c r="B1308" s="37">
        <f>[1]consoCURRENT!E31095</f>
        <v>35747000</v>
      </c>
      <c r="C1308" s="37">
        <f>[1]consoCURRENT!F31095</f>
        <v>0</v>
      </c>
      <c r="D1308" s="37">
        <f>[1]consoCURRENT!G31095</f>
        <v>0</v>
      </c>
      <c r="E1308" s="37">
        <f>[1]consoCURRENT!H31095</f>
        <v>8197939.6399999997</v>
      </c>
      <c r="F1308" s="37">
        <f>[1]consoCURRENT!I31095</f>
        <v>10299441.189999999</v>
      </c>
      <c r="G1308" s="37">
        <f>[1]consoCURRENT!J31095</f>
        <v>7886770.2799999993</v>
      </c>
      <c r="H1308" s="37">
        <f>[1]consoCURRENT!K31095</f>
        <v>9319936.3900000006</v>
      </c>
      <c r="I1308" s="37">
        <f>[1]consoCURRENT!L31095</f>
        <v>0</v>
      </c>
      <c r="J1308" s="37">
        <f>[1]consoCURRENT!M31095</f>
        <v>0</v>
      </c>
      <c r="K1308" s="37">
        <f>[1]consoCURRENT!N31095</f>
        <v>0</v>
      </c>
      <c r="L1308" s="37">
        <f>[1]consoCURRENT!O31095</f>
        <v>0</v>
      </c>
      <c r="M1308" s="37">
        <f>[1]consoCURRENT!P31095</f>
        <v>0</v>
      </c>
      <c r="N1308" s="37">
        <f>[1]consoCURRENT!Q31095</f>
        <v>2391630</v>
      </c>
      <c r="O1308" s="37">
        <f>[1]consoCURRENT!R31095</f>
        <v>2712464.5</v>
      </c>
      <c r="P1308" s="37">
        <f>[1]consoCURRENT!S31095</f>
        <v>3093845.1399999997</v>
      </c>
      <c r="Q1308" s="37">
        <f>[1]consoCURRENT!T31095</f>
        <v>2715875.09</v>
      </c>
      <c r="R1308" s="37">
        <f>[1]consoCURRENT!U31095</f>
        <v>4905693.0999999996</v>
      </c>
      <c r="S1308" s="37">
        <f>[1]consoCURRENT!V31095</f>
        <v>2677873</v>
      </c>
      <c r="T1308" s="37">
        <f>[1]consoCURRENT!W31095</f>
        <v>2737809.0999999996</v>
      </c>
      <c r="U1308" s="37">
        <f>[1]consoCURRENT!X31095</f>
        <v>2630598.1800000002</v>
      </c>
      <c r="V1308" s="37">
        <f>[1]consoCURRENT!Y31095</f>
        <v>2518363</v>
      </c>
      <c r="W1308" s="37">
        <f>[1]consoCURRENT!Z31095</f>
        <v>2640499.3699999996</v>
      </c>
      <c r="X1308" s="37">
        <f>[1]consoCURRENT!AA31095</f>
        <v>5192964.4700000007</v>
      </c>
      <c r="Y1308" s="37">
        <f>[1]consoCURRENT!AB31095</f>
        <v>1486472.55</v>
      </c>
      <c r="Z1308" s="37">
        <f>SUM(M1308:Y1308)</f>
        <v>35704087.5</v>
      </c>
      <c r="AA1308" s="37">
        <f>B1308-Z1308</f>
        <v>42912.5</v>
      </c>
      <c r="AB1308" s="42">
        <f>Z1308/B1308</f>
        <v>0.9987995496125549</v>
      </c>
      <c r="AC1308" s="38"/>
    </row>
    <row r="1309" spans="1:29" s="39" customFormat="1" ht="18" customHeight="1" x14ac:dyDescent="0.3">
      <c r="A1309" s="41" t="s">
        <v>37</v>
      </c>
      <c r="B1309" s="37">
        <f>[1]consoCURRENT!E31207</f>
        <v>6089000</v>
      </c>
      <c r="C1309" s="37">
        <f>[1]consoCURRENT!F31207</f>
        <v>0</v>
      </c>
      <c r="D1309" s="37">
        <f>[1]consoCURRENT!G31207</f>
        <v>0</v>
      </c>
      <c r="E1309" s="37">
        <f>[1]consoCURRENT!H31207</f>
        <v>3138706.52</v>
      </c>
      <c r="F1309" s="37">
        <f>[1]consoCURRENT!I31207</f>
        <v>1225171.98</v>
      </c>
      <c r="G1309" s="37">
        <f>[1]consoCURRENT!J31207</f>
        <v>801649.86</v>
      </c>
      <c r="H1309" s="37">
        <f>[1]consoCURRENT!K31207</f>
        <v>866122.55</v>
      </c>
      <c r="I1309" s="37">
        <f>[1]consoCURRENT!L31207</f>
        <v>0</v>
      </c>
      <c r="J1309" s="37">
        <f>[1]consoCURRENT!M31207</f>
        <v>0</v>
      </c>
      <c r="K1309" s="37">
        <f>[1]consoCURRENT!N31207</f>
        <v>0</v>
      </c>
      <c r="L1309" s="37">
        <f>[1]consoCURRENT!O31207</f>
        <v>0</v>
      </c>
      <c r="M1309" s="37">
        <f>[1]consoCURRENT!P31207</f>
        <v>0</v>
      </c>
      <c r="N1309" s="37">
        <f>[1]consoCURRENT!Q31207</f>
        <v>381002.16000000003</v>
      </c>
      <c r="O1309" s="37">
        <f>[1]consoCURRENT!R31207</f>
        <v>225675.63</v>
      </c>
      <c r="P1309" s="37">
        <f>[1]consoCURRENT!S31207</f>
        <v>2532028.73</v>
      </c>
      <c r="Q1309" s="37">
        <f>[1]consoCURRENT!T31207</f>
        <v>177095.4</v>
      </c>
      <c r="R1309" s="37">
        <f>[1]consoCURRENT!U31207</f>
        <v>138932.01</v>
      </c>
      <c r="S1309" s="37">
        <f>[1]consoCURRENT!V31207</f>
        <v>909144.57000000007</v>
      </c>
      <c r="T1309" s="37">
        <f>[1]consoCURRENT!W31207</f>
        <v>336395.95</v>
      </c>
      <c r="U1309" s="37">
        <f>[1]consoCURRENT!X31207</f>
        <v>134392</v>
      </c>
      <c r="V1309" s="37">
        <f>[1]consoCURRENT!Y31207</f>
        <v>330861.91000000003</v>
      </c>
      <c r="W1309" s="37">
        <f>[1]consoCURRENT!Z31207</f>
        <v>317000.67</v>
      </c>
      <c r="X1309" s="37">
        <f>[1]consoCURRENT!AA31207</f>
        <v>163367.66</v>
      </c>
      <c r="Y1309" s="37">
        <f>[1]consoCURRENT!AB31207</f>
        <v>385754.22000000003</v>
      </c>
      <c r="Z1309" s="37">
        <f t="shared" ref="Z1309:Z1311" si="990">SUM(M1309:Y1309)</f>
        <v>6031650.9100000001</v>
      </c>
      <c r="AA1309" s="37">
        <f t="shared" ref="AA1309:AA1311" si="991">B1309-Z1309</f>
        <v>57349.089999999851</v>
      </c>
      <c r="AB1309" s="42">
        <f t="shared" ref="AB1309:AB1314" si="992">Z1309/B1309</f>
        <v>0.9905815257020858</v>
      </c>
      <c r="AC1309" s="38"/>
    </row>
    <row r="1310" spans="1:29" s="39" customFormat="1" ht="18" customHeight="1" x14ac:dyDescent="0.3">
      <c r="A1310" s="41" t="s">
        <v>38</v>
      </c>
      <c r="B1310" s="37">
        <f>[1]consoCURRENT!E31213</f>
        <v>0</v>
      </c>
      <c r="C1310" s="37">
        <f>[1]consoCURRENT!F31213</f>
        <v>0</v>
      </c>
      <c r="D1310" s="37">
        <f>[1]consoCURRENT!G31213</f>
        <v>0</v>
      </c>
      <c r="E1310" s="37">
        <f>[1]consoCURRENT!H31213</f>
        <v>0</v>
      </c>
      <c r="F1310" s="37">
        <f>[1]consoCURRENT!I31213</f>
        <v>0</v>
      </c>
      <c r="G1310" s="37">
        <f>[1]consoCURRENT!J31213</f>
        <v>0</v>
      </c>
      <c r="H1310" s="37">
        <f>[1]consoCURRENT!K31213</f>
        <v>0</v>
      </c>
      <c r="I1310" s="37">
        <f>[1]consoCURRENT!L31213</f>
        <v>0</v>
      </c>
      <c r="J1310" s="37">
        <f>[1]consoCURRENT!M31213</f>
        <v>0</v>
      </c>
      <c r="K1310" s="37">
        <f>[1]consoCURRENT!N31213</f>
        <v>0</v>
      </c>
      <c r="L1310" s="37">
        <f>[1]consoCURRENT!O31213</f>
        <v>0</v>
      </c>
      <c r="M1310" s="37">
        <f>[1]consoCURRENT!P31213</f>
        <v>0</v>
      </c>
      <c r="N1310" s="37">
        <f>[1]consoCURRENT!Q31213</f>
        <v>0</v>
      </c>
      <c r="O1310" s="37">
        <f>[1]consoCURRENT!R31213</f>
        <v>0</v>
      </c>
      <c r="P1310" s="37">
        <f>[1]consoCURRENT!S31213</f>
        <v>0</v>
      </c>
      <c r="Q1310" s="37">
        <f>[1]consoCURRENT!T31213</f>
        <v>0</v>
      </c>
      <c r="R1310" s="37">
        <f>[1]consoCURRENT!U31213</f>
        <v>0</v>
      </c>
      <c r="S1310" s="37">
        <f>[1]consoCURRENT!V31213</f>
        <v>0</v>
      </c>
      <c r="T1310" s="37">
        <f>[1]consoCURRENT!W31213</f>
        <v>0</v>
      </c>
      <c r="U1310" s="37">
        <f>[1]consoCURRENT!X31213</f>
        <v>0</v>
      </c>
      <c r="V1310" s="37">
        <f>[1]consoCURRENT!Y31213</f>
        <v>0</v>
      </c>
      <c r="W1310" s="37">
        <f>[1]consoCURRENT!Z31213</f>
        <v>0</v>
      </c>
      <c r="X1310" s="37">
        <f>[1]consoCURRENT!AA31213</f>
        <v>0</v>
      </c>
      <c r="Y1310" s="37">
        <f>[1]consoCURRENT!AB31213</f>
        <v>0</v>
      </c>
      <c r="Z1310" s="37">
        <f t="shared" si="990"/>
        <v>0</v>
      </c>
      <c r="AA1310" s="37">
        <f t="shared" si="991"/>
        <v>0</v>
      </c>
      <c r="AB1310" s="42"/>
      <c r="AC1310" s="38"/>
    </row>
    <row r="1311" spans="1:29" s="39" customFormat="1" ht="18" customHeight="1" x14ac:dyDescent="0.3">
      <c r="A1311" s="41" t="s">
        <v>39</v>
      </c>
      <c r="B1311" s="37">
        <f>[1]consoCURRENT!E31242</f>
        <v>0</v>
      </c>
      <c r="C1311" s="37">
        <f>[1]consoCURRENT!F31242</f>
        <v>0</v>
      </c>
      <c r="D1311" s="37">
        <f>[1]consoCURRENT!G31242</f>
        <v>0</v>
      </c>
      <c r="E1311" s="37">
        <f>[1]consoCURRENT!H31242</f>
        <v>0</v>
      </c>
      <c r="F1311" s="37">
        <f>[1]consoCURRENT!I31242</f>
        <v>0</v>
      </c>
      <c r="G1311" s="37">
        <f>[1]consoCURRENT!J31242</f>
        <v>0</v>
      </c>
      <c r="H1311" s="37">
        <f>[1]consoCURRENT!K31242</f>
        <v>0</v>
      </c>
      <c r="I1311" s="37">
        <f>[1]consoCURRENT!L31242</f>
        <v>0</v>
      </c>
      <c r="J1311" s="37">
        <f>[1]consoCURRENT!M31242</f>
        <v>0</v>
      </c>
      <c r="K1311" s="37">
        <f>[1]consoCURRENT!N31242</f>
        <v>0</v>
      </c>
      <c r="L1311" s="37">
        <f>[1]consoCURRENT!O31242</f>
        <v>0</v>
      </c>
      <c r="M1311" s="37">
        <f>[1]consoCURRENT!P31242</f>
        <v>0</v>
      </c>
      <c r="N1311" s="37">
        <f>[1]consoCURRENT!Q31242</f>
        <v>0</v>
      </c>
      <c r="O1311" s="37">
        <f>[1]consoCURRENT!R31242</f>
        <v>0</v>
      </c>
      <c r="P1311" s="37">
        <f>[1]consoCURRENT!S31242</f>
        <v>0</v>
      </c>
      <c r="Q1311" s="37">
        <f>[1]consoCURRENT!T31242</f>
        <v>0</v>
      </c>
      <c r="R1311" s="37">
        <f>[1]consoCURRENT!U31242</f>
        <v>0</v>
      </c>
      <c r="S1311" s="37">
        <f>[1]consoCURRENT!V31242</f>
        <v>0</v>
      </c>
      <c r="T1311" s="37">
        <f>[1]consoCURRENT!W31242</f>
        <v>0</v>
      </c>
      <c r="U1311" s="37">
        <f>[1]consoCURRENT!X31242</f>
        <v>0</v>
      </c>
      <c r="V1311" s="37">
        <f>[1]consoCURRENT!Y31242</f>
        <v>0</v>
      </c>
      <c r="W1311" s="37">
        <f>[1]consoCURRENT!Z31242</f>
        <v>0</v>
      </c>
      <c r="X1311" s="37">
        <f>[1]consoCURRENT!AA31242</f>
        <v>0</v>
      </c>
      <c r="Y1311" s="37">
        <f>[1]consoCURRENT!AB31242</f>
        <v>0</v>
      </c>
      <c r="Z1311" s="37">
        <f t="shared" si="990"/>
        <v>0</v>
      </c>
      <c r="AA1311" s="37">
        <f t="shared" si="991"/>
        <v>0</v>
      </c>
      <c r="AB1311" s="42"/>
      <c r="AC1311" s="38"/>
    </row>
    <row r="1312" spans="1:29" s="39" customFormat="1" ht="18" customHeight="1" x14ac:dyDescent="0.3">
      <c r="A1312" s="43" t="s">
        <v>40</v>
      </c>
      <c r="B1312" s="44">
        <f>SUM(B1308:B1311)</f>
        <v>41836000</v>
      </c>
      <c r="C1312" s="44">
        <f t="shared" ref="C1312:AA1312" si="993">SUM(C1308:C1311)</f>
        <v>0</v>
      </c>
      <c r="D1312" s="44">
        <f t="shared" si="993"/>
        <v>0</v>
      </c>
      <c r="E1312" s="44">
        <f t="shared" si="993"/>
        <v>11336646.16</v>
      </c>
      <c r="F1312" s="44">
        <f t="shared" si="993"/>
        <v>11524613.17</v>
      </c>
      <c r="G1312" s="44">
        <f t="shared" si="993"/>
        <v>8688420.1399999987</v>
      </c>
      <c r="H1312" s="44">
        <f t="shared" si="993"/>
        <v>10186058.940000001</v>
      </c>
      <c r="I1312" s="44">
        <f t="shared" si="993"/>
        <v>0</v>
      </c>
      <c r="J1312" s="44">
        <f t="shared" si="993"/>
        <v>0</v>
      </c>
      <c r="K1312" s="44">
        <f t="shared" si="993"/>
        <v>0</v>
      </c>
      <c r="L1312" s="44">
        <f t="shared" si="993"/>
        <v>0</v>
      </c>
      <c r="M1312" s="44">
        <f t="shared" si="993"/>
        <v>0</v>
      </c>
      <c r="N1312" s="44">
        <f t="shared" si="993"/>
        <v>2772632.16</v>
      </c>
      <c r="O1312" s="44">
        <f t="shared" si="993"/>
        <v>2938140.13</v>
      </c>
      <c r="P1312" s="44">
        <f t="shared" si="993"/>
        <v>5625873.8699999992</v>
      </c>
      <c r="Q1312" s="44">
        <f t="shared" si="993"/>
        <v>2892970.4899999998</v>
      </c>
      <c r="R1312" s="44">
        <f t="shared" si="993"/>
        <v>5044625.1099999994</v>
      </c>
      <c r="S1312" s="44">
        <f t="shared" si="993"/>
        <v>3587017.5700000003</v>
      </c>
      <c r="T1312" s="44">
        <f t="shared" si="993"/>
        <v>3074205.05</v>
      </c>
      <c r="U1312" s="44">
        <f t="shared" si="993"/>
        <v>2764990.18</v>
      </c>
      <c r="V1312" s="44">
        <f t="shared" si="993"/>
        <v>2849224.91</v>
      </c>
      <c r="W1312" s="44">
        <f t="shared" si="993"/>
        <v>2957500.0399999996</v>
      </c>
      <c r="X1312" s="44">
        <f t="shared" si="993"/>
        <v>5356332.1300000008</v>
      </c>
      <c r="Y1312" s="44">
        <f t="shared" si="993"/>
        <v>1872226.77</v>
      </c>
      <c r="Z1312" s="44">
        <f t="shared" si="993"/>
        <v>41735738.409999996</v>
      </c>
      <c r="AA1312" s="44">
        <f t="shared" si="993"/>
        <v>100261.58999999985</v>
      </c>
      <c r="AB1312" s="45">
        <f t="shared" si="992"/>
        <v>0.99760346137298017</v>
      </c>
      <c r="AC1312" s="38"/>
    </row>
    <row r="1313" spans="1:29" s="39" customFormat="1" ht="18" customHeight="1" x14ac:dyDescent="0.3">
      <c r="A1313" s="46" t="s">
        <v>41</v>
      </c>
      <c r="B1313" s="37">
        <f>[1]consoCURRENT!E31246</f>
        <v>3041000</v>
      </c>
      <c r="C1313" s="37">
        <f>[1]consoCURRENT!F31246</f>
        <v>0</v>
      </c>
      <c r="D1313" s="37">
        <f>[1]consoCURRENT!G31246</f>
        <v>0</v>
      </c>
      <c r="E1313" s="37">
        <f>[1]consoCURRENT!H31246</f>
        <v>843414.85</v>
      </c>
      <c r="F1313" s="37">
        <f>[1]consoCURRENT!I31246</f>
        <v>849305.53</v>
      </c>
      <c r="G1313" s="37">
        <f>[1]consoCURRENT!J31246</f>
        <v>838774.53</v>
      </c>
      <c r="H1313" s="37">
        <f>[1]consoCURRENT!K31246</f>
        <v>509505.08999999997</v>
      </c>
      <c r="I1313" s="37">
        <f>[1]consoCURRENT!L31246</f>
        <v>0</v>
      </c>
      <c r="J1313" s="37">
        <f>[1]consoCURRENT!M31246</f>
        <v>0</v>
      </c>
      <c r="K1313" s="37">
        <f>[1]consoCURRENT!N31246</f>
        <v>0</v>
      </c>
      <c r="L1313" s="37">
        <f>[1]consoCURRENT!O31246</f>
        <v>0</v>
      </c>
      <c r="M1313" s="37">
        <f>[1]consoCURRENT!P31246</f>
        <v>0</v>
      </c>
      <c r="N1313" s="37">
        <f>[1]consoCURRENT!Q31246</f>
        <v>0</v>
      </c>
      <c r="O1313" s="37">
        <f>[1]consoCURRENT!R31246</f>
        <v>260955</v>
      </c>
      <c r="P1313" s="37">
        <f>[1]consoCURRENT!S31246</f>
        <v>582459.85</v>
      </c>
      <c r="Q1313" s="37">
        <f>[1]consoCURRENT!T31246</f>
        <v>282198.01</v>
      </c>
      <c r="R1313" s="37">
        <f>[1]consoCURRENT!U31246</f>
        <v>282963</v>
      </c>
      <c r="S1313" s="37">
        <f>[1]consoCURRENT!V31246</f>
        <v>284144.51999999996</v>
      </c>
      <c r="T1313" s="37">
        <f>[1]consoCURRENT!W31246</f>
        <v>282400.44</v>
      </c>
      <c r="U1313" s="37">
        <f>[1]consoCURRENT!X31246</f>
        <v>281212.75</v>
      </c>
      <c r="V1313" s="37">
        <f>[1]consoCURRENT!Y31246</f>
        <v>275161.34000000003</v>
      </c>
      <c r="W1313" s="37">
        <f>[1]consoCURRENT!Z31246</f>
        <v>270211.8</v>
      </c>
      <c r="X1313" s="37">
        <f>[1]consoCURRENT!AA31246</f>
        <v>270211.8</v>
      </c>
      <c r="Y1313" s="37">
        <f>[1]consoCURRENT!AB31246</f>
        <v>-30918.510000000009</v>
      </c>
      <c r="Z1313" s="37">
        <f t="shared" ref="Z1313" si="994">SUM(M1313:Y1313)</f>
        <v>3040999.9999999991</v>
      </c>
      <c r="AA1313" s="37">
        <f t="shared" ref="AA1313" si="995">B1313-Z1313</f>
        <v>0</v>
      </c>
      <c r="AB1313" s="42">
        <f t="shared" si="992"/>
        <v>0.99999999999999967</v>
      </c>
      <c r="AC1313" s="38"/>
    </row>
    <row r="1314" spans="1:29" s="39" customFormat="1" ht="18" customHeight="1" x14ac:dyDescent="0.3">
      <c r="A1314" s="43" t="s">
        <v>42</v>
      </c>
      <c r="B1314" s="44">
        <f>B1313+B1312</f>
        <v>44877000</v>
      </c>
      <c r="C1314" s="44">
        <f t="shared" ref="C1314:AA1314" si="996">C1313+C1312</f>
        <v>0</v>
      </c>
      <c r="D1314" s="44">
        <f t="shared" si="996"/>
        <v>0</v>
      </c>
      <c r="E1314" s="44">
        <f t="shared" si="996"/>
        <v>12180061.01</v>
      </c>
      <c r="F1314" s="44">
        <f t="shared" si="996"/>
        <v>12373918.699999999</v>
      </c>
      <c r="G1314" s="44">
        <f t="shared" si="996"/>
        <v>9527194.6699999981</v>
      </c>
      <c r="H1314" s="44">
        <f t="shared" si="996"/>
        <v>10695564.030000001</v>
      </c>
      <c r="I1314" s="44">
        <f t="shared" si="996"/>
        <v>0</v>
      </c>
      <c r="J1314" s="44">
        <f t="shared" si="996"/>
        <v>0</v>
      </c>
      <c r="K1314" s="44">
        <f t="shared" si="996"/>
        <v>0</v>
      </c>
      <c r="L1314" s="44">
        <f t="shared" si="996"/>
        <v>0</v>
      </c>
      <c r="M1314" s="44">
        <f t="shared" si="996"/>
        <v>0</v>
      </c>
      <c r="N1314" s="44">
        <f t="shared" si="996"/>
        <v>2772632.16</v>
      </c>
      <c r="O1314" s="44">
        <f t="shared" si="996"/>
        <v>3199095.13</v>
      </c>
      <c r="P1314" s="44">
        <f t="shared" si="996"/>
        <v>6208333.7199999988</v>
      </c>
      <c r="Q1314" s="44">
        <f t="shared" si="996"/>
        <v>3175168.5</v>
      </c>
      <c r="R1314" s="44">
        <f t="shared" si="996"/>
        <v>5327588.1099999994</v>
      </c>
      <c r="S1314" s="44">
        <f t="shared" si="996"/>
        <v>3871162.0900000003</v>
      </c>
      <c r="T1314" s="44">
        <f t="shared" si="996"/>
        <v>3356605.4899999998</v>
      </c>
      <c r="U1314" s="44">
        <f t="shared" si="996"/>
        <v>3046202.93</v>
      </c>
      <c r="V1314" s="44">
        <f t="shared" si="996"/>
        <v>3124386.25</v>
      </c>
      <c r="W1314" s="44">
        <f t="shared" si="996"/>
        <v>3227711.8399999994</v>
      </c>
      <c r="X1314" s="44">
        <f t="shared" si="996"/>
        <v>5626543.9300000006</v>
      </c>
      <c r="Y1314" s="44">
        <f t="shared" si="996"/>
        <v>1841308.26</v>
      </c>
      <c r="Z1314" s="44">
        <f t="shared" si="996"/>
        <v>44776738.409999996</v>
      </c>
      <c r="AA1314" s="44">
        <f t="shared" si="996"/>
        <v>100261.58999999985</v>
      </c>
      <c r="AB1314" s="45">
        <f t="shared" si="992"/>
        <v>0.9977658580118991</v>
      </c>
      <c r="AC1314" s="47"/>
    </row>
    <row r="1315" spans="1:29" s="39" customFormat="1" ht="15" customHeight="1" x14ac:dyDescent="0.3">
      <c r="A1315" s="36"/>
      <c r="B1315" s="37"/>
      <c r="C1315" s="37"/>
      <c r="D1315" s="37"/>
      <c r="E1315" s="37"/>
      <c r="F1315" s="37"/>
      <c r="G1315" s="37"/>
      <c r="H1315" s="37"/>
      <c r="I1315" s="37"/>
      <c r="J1315" s="37"/>
      <c r="K1315" s="37"/>
      <c r="L1315" s="37"/>
      <c r="M1315" s="37"/>
      <c r="N1315" s="37"/>
      <c r="O1315" s="37"/>
      <c r="P1315" s="37"/>
      <c r="Q1315" s="37"/>
      <c r="R1315" s="37"/>
      <c r="S1315" s="37"/>
      <c r="T1315" s="37"/>
      <c r="U1315" s="37"/>
      <c r="V1315" s="37"/>
      <c r="W1315" s="37"/>
      <c r="X1315" s="37"/>
      <c r="Y1315" s="37"/>
      <c r="Z1315" s="37"/>
      <c r="AA1315" s="37"/>
      <c r="AB1315" s="37"/>
      <c r="AC1315" s="38"/>
    </row>
    <row r="1316" spans="1:29" s="39" customFormat="1" ht="15" customHeight="1" x14ac:dyDescent="0.35">
      <c r="A1316" s="40"/>
      <c r="B1316" s="37"/>
      <c r="C1316" s="37"/>
      <c r="D1316" s="37"/>
      <c r="E1316" s="37"/>
      <c r="F1316" s="37"/>
      <c r="G1316" s="37"/>
      <c r="H1316" s="37"/>
      <c r="I1316" s="37"/>
      <c r="J1316" s="37"/>
      <c r="K1316" s="37"/>
      <c r="L1316" s="37"/>
      <c r="M1316" s="37"/>
      <c r="N1316" s="37"/>
      <c r="O1316" s="37"/>
      <c r="P1316" s="37"/>
      <c r="Q1316" s="37"/>
      <c r="R1316" s="37"/>
      <c r="S1316" s="37"/>
      <c r="T1316" s="37"/>
      <c r="U1316" s="37"/>
      <c r="V1316" s="37"/>
      <c r="W1316" s="37"/>
      <c r="X1316" s="37"/>
      <c r="Y1316" s="37"/>
      <c r="Z1316" s="37"/>
      <c r="AA1316" s="37"/>
      <c r="AB1316" s="37"/>
      <c r="AC1316" s="38"/>
    </row>
    <row r="1317" spans="1:29" s="39" customFormat="1" ht="15" customHeight="1" x14ac:dyDescent="0.35">
      <c r="A1317" s="40" t="s">
        <v>47</v>
      </c>
      <c r="B1317" s="37"/>
      <c r="C1317" s="37"/>
      <c r="D1317" s="37"/>
      <c r="E1317" s="37"/>
      <c r="F1317" s="37"/>
      <c r="G1317" s="37"/>
      <c r="H1317" s="37"/>
      <c r="I1317" s="37"/>
      <c r="J1317" s="37"/>
      <c r="K1317" s="37"/>
      <c r="L1317" s="37"/>
      <c r="M1317" s="37"/>
      <c r="N1317" s="37"/>
      <c r="O1317" s="37"/>
      <c r="P1317" s="37"/>
      <c r="Q1317" s="37"/>
      <c r="R1317" s="37"/>
      <c r="S1317" s="37"/>
      <c r="T1317" s="37"/>
      <c r="U1317" s="37"/>
      <c r="V1317" s="37"/>
      <c r="W1317" s="37"/>
      <c r="X1317" s="37"/>
      <c r="Y1317" s="37"/>
      <c r="Z1317" s="37"/>
      <c r="AA1317" s="37"/>
      <c r="AB1317" s="37"/>
      <c r="AC1317" s="38"/>
    </row>
    <row r="1318" spans="1:29" s="39" customFormat="1" ht="18" customHeight="1" x14ac:dyDescent="0.3">
      <c r="A1318" s="41" t="s">
        <v>36</v>
      </c>
      <c r="B1318" s="37">
        <f>[1]consoCURRENT!E31306</f>
        <v>38394550</v>
      </c>
      <c r="C1318" s="37">
        <f>[1]consoCURRENT!F31306</f>
        <v>0</v>
      </c>
      <c r="D1318" s="37">
        <f>[1]consoCURRENT!G31306</f>
        <v>0</v>
      </c>
      <c r="E1318" s="37">
        <f>[1]consoCURRENT!H31306</f>
        <v>8405169.4899999984</v>
      </c>
      <c r="F1318" s="37">
        <f>[1]consoCURRENT!I31306</f>
        <v>10383158.859999999</v>
      </c>
      <c r="G1318" s="37">
        <f>[1]consoCURRENT!J31306</f>
        <v>8273502.9799999995</v>
      </c>
      <c r="H1318" s="37">
        <f>[1]consoCURRENT!K31306</f>
        <v>10881993.67</v>
      </c>
      <c r="I1318" s="37">
        <f>[1]consoCURRENT!L31306</f>
        <v>0</v>
      </c>
      <c r="J1318" s="37">
        <f>[1]consoCURRENT!M31306</f>
        <v>0</v>
      </c>
      <c r="K1318" s="37">
        <f>[1]consoCURRENT!N31306</f>
        <v>0</v>
      </c>
      <c r="L1318" s="37">
        <f>[1]consoCURRENT!O31306</f>
        <v>0</v>
      </c>
      <c r="M1318" s="37">
        <f>[1]consoCURRENT!P31306</f>
        <v>0</v>
      </c>
      <c r="N1318" s="37">
        <f>[1]consoCURRENT!Q31306</f>
        <v>2452607.27</v>
      </c>
      <c r="O1318" s="37">
        <f>[1]consoCURRENT!R31306</f>
        <v>2339842.7799999998</v>
      </c>
      <c r="P1318" s="37">
        <f>[1]consoCURRENT!S31306</f>
        <v>3612719.4399999995</v>
      </c>
      <c r="Q1318" s="37">
        <f>[1]consoCURRENT!T31306</f>
        <v>2670852.7799999998</v>
      </c>
      <c r="R1318" s="37">
        <f>[1]consoCURRENT!U31306</f>
        <v>5038450.5999999996</v>
      </c>
      <c r="S1318" s="37">
        <f>[1]consoCURRENT!V31306</f>
        <v>2673855.4799999995</v>
      </c>
      <c r="T1318" s="37">
        <f>[1]consoCURRENT!W31306</f>
        <v>2758767.4299999997</v>
      </c>
      <c r="U1318" s="37">
        <f>[1]consoCURRENT!X31306</f>
        <v>2806939.35</v>
      </c>
      <c r="V1318" s="37">
        <f>[1]consoCURRENT!Y31306</f>
        <v>2707796.2</v>
      </c>
      <c r="W1318" s="37">
        <f>[1]consoCURRENT!Z31306</f>
        <v>2542322.17</v>
      </c>
      <c r="X1318" s="37">
        <f>[1]consoCURRENT!AA31306</f>
        <v>5409011.5099999998</v>
      </c>
      <c r="Y1318" s="37">
        <f>[1]consoCURRENT!AB31306</f>
        <v>2930659.99</v>
      </c>
      <c r="Z1318" s="37">
        <f>SUM(M1318:Y1318)</f>
        <v>37943825</v>
      </c>
      <c r="AA1318" s="37">
        <f>B1318-Z1318</f>
        <v>450725</v>
      </c>
      <c r="AB1318" s="42">
        <f>Z1318/B1318</f>
        <v>0.98826070366757779</v>
      </c>
      <c r="AC1318" s="38"/>
    </row>
    <row r="1319" spans="1:29" s="39" customFormat="1" ht="18" customHeight="1" x14ac:dyDescent="0.3">
      <c r="A1319" s="41" t="s">
        <v>37</v>
      </c>
      <c r="B1319" s="37">
        <f>[1]consoCURRENT!E31418</f>
        <v>9812450</v>
      </c>
      <c r="C1319" s="37">
        <f>[1]consoCURRENT!F31418</f>
        <v>0</v>
      </c>
      <c r="D1319" s="37">
        <f>[1]consoCURRENT!G31418</f>
        <v>0</v>
      </c>
      <c r="E1319" s="37">
        <f>[1]consoCURRENT!H31418</f>
        <v>2015142.51</v>
      </c>
      <c r="F1319" s="37">
        <f>[1]consoCURRENT!I31418</f>
        <v>2064972.76</v>
      </c>
      <c r="G1319" s="37">
        <f>[1]consoCURRENT!J31418</f>
        <v>3378315.2800000003</v>
      </c>
      <c r="H1319" s="37">
        <f>[1]consoCURRENT!K31418</f>
        <v>1540944.71</v>
      </c>
      <c r="I1319" s="37">
        <f>[1]consoCURRENT!L31418</f>
        <v>0</v>
      </c>
      <c r="J1319" s="37">
        <f>[1]consoCURRENT!M31418</f>
        <v>0</v>
      </c>
      <c r="K1319" s="37">
        <f>[1]consoCURRENT!N31418</f>
        <v>0</v>
      </c>
      <c r="L1319" s="37">
        <f>[1]consoCURRENT!O31418</f>
        <v>0</v>
      </c>
      <c r="M1319" s="37">
        <f>[1]consoCURRENT!P31418</f>
        <v>0</v>
      </c>
      <c r="N1319" s="37">
        <f>[1]consoCURRENT!Q31418</f>
        <v>212408</v>
      </c>
      <c r="O1319" s="37">
        <f>[1]consoCURRENT!R31418</f>
        <v>1466083.3399999999</v>
      </c>
      <c r="P1319" s="37">
        <f>[1]consoCURRENT!S31418</f>
        <v>336651.17</v>
      </c>
      <c r="Q1319" s="37">
        <f>[1]consoCURRENT!T31418</f>
        <v>403775.65</v>
      </c>
      <c r="R1319" s="37">
        <f>[1]consoCURRENT!U31418</f>
        <v>877014.75</v>
      </c>
      <c r="S1319" s="37">
        <f>[1]consoCURRENT!V31418</f>
        <v>784182.3600000001</v>
      </c>
      <c r="T1319" s="37">
        <f>[1]consoCURRENT!W31418</f>
        <v>528965.6</v>
      </c>
      <c r="U1319" s="37">
        <f>[1]consoCURRENT!X31418</f>
        <v>2229637.4500000002</v>
      </c>
      <c r="V1319" s="37">
        <f>[1]consoCURRENT!Y31418</f>
        <v>619712.23</v>
      </c>
      <c r="W1319" s="37">
        <f>[1]consoCURRENT!Z31418</f>
        <v>263458.83999999997</v>
      </c>
      <c r="X1319" s="37">
        <f>[1]consoCURRENT!AA31418</f>
        <v>630279.88</v>
      </c>
      <c r="Y1319" s="37">
        <f>[1]consoCURRENT!AB31418</f>
        <v>647205.99</v>
      </c>
      <c r="Z1319" s="37">
        <f t="shared" ref="Z1319:Z1321" si="997">SUM(M1319:Y1319)</f>
        <v>8999375.2599999979</v>
      </c>
      <c r="AA1319" s="37">
        <f t="shared" ref="AA1319:AA1321" si="998">B1319-Z1319</f>
        <v>813074.74000000209</v>
      </c>
      <c r="AB1319" s="42">
        <f t="shared" ref="AB1319:AB1324" si="999">Z1319/B1319</f>
        <v>0.91713845777558078</v>
      </c>
      <c r="AC1319" s="38"/>
    </row>
    <row r="1320" spans="1:29" s="39" customFormat="1" ht="18" customHeight="1" x14ac:dyDescent="0.3">
      <c r="A1320" s="41" t="s">
        <v>38</v>
      </c>
      <c r="B1320" s="37">
        <f>[1]consoCURRENT!E31424</f>
        <v>0</v>
      </c>
      <c r="C1320" s="37">
        <f>[1]consoCURRENT!F31424</f>
        <v>0</v>
      </c>
      <c r="D1320" s="37">
        <f>[1]consoCURRENT!G31424</f>
        <v>0</v>
      </c>
      <c r="E1320" s="37">
        <f>[1]consoCURRENT!H31424</f>
        <v>0</v>
      </c>
      <c r="F1320" s="37">
        <f>[1]consoCURRENT!I31424</f>
        <v>0</v>
      </c>
      <c r="G1320" s="37">
        <f>[1]consoCURRENT!J31424</f>
        <v>0</v>
      </c>
      <c r="H1320" s="37">
        <f>[1]consoCURRENT!K31424</f>
        <v>0</v>
      </c>
      <c r="I1320" s="37">
        <f>[1]consoCURRENT!L31424</f>
        <v>0</v>
      </c>
      <c r="J1320" s="37">
        <f>[1]consoCURRENT!M31424</f>
        <v>0</v>
      </c>
      <c r="K1320" s="37">
        <f>[1]consoCURRENT!N31424</f>
        <v>0</v>
      </c>
      <c r="L1320" s="37">
        <f>[1]consoCURRENT!O31424</f>
        <v>0</v>
      </c>
      <c r="M1320" s="37">
        <f>[1]consoCURRENT!P31424</f>
        <v>0</v>
      </c>
      <c r="N1320" s="37">
        <f>[1]consoCURRENT!Q31424</f>
        <v>0</v>
      </c>
      <c r="O1320" s="37">
        <f>[1]consoCURRENT!R31424</f>
        <v>0</v>
      </c>
      <c r="P1320" s="37">
        <f>[1]consoCURRENT!S31424</f>
        <v>0</v>
      </c>
      <c r="Q1320" s="37">
        <f>[1]consoCURRENT!T31424</f>
        <v>0</v>
      </c>
      <c r="R1320" s="37">
        <f>[1]consoCURRENT!U31424</f>
        <v>0</v>
      </c>
      <c r="S1320" s="37">
        <f>[1]consoCURRENT!V31424</f>
        <v>0</v>
      </c>
      <c r="T1320" s="37">
        <f>[1]consoCURRENT!W31424</f>
        <v>0</v>
      </c>
      <c r="U1320" s="37">
        <f>[1]consoCURRENT!X31424</f>
        <v>0</v>
      </c>
      <c r="V1320" s="37">
        <f>[1]consoCURRENT!Y31424</f>
        <v>0</v>
      </c>
      <c r="W1320" s="37">
        <f>[1]consoCURRENT!Z31424</f>
        <v>0</v>
      </c>
      <c r="X1320" s="37">
        <f>[1]consoCURRENT!AA31424</f>
        <v>0</v>
      </c>
      <c r="Y1320" s="37">
        <f>[1]consoCURRENT!AB31424</f>
        <v>0</v>
      </c>
      <c r="Z1320" s="37">
        <f t="shared" si="997"/>
        <v>0</v>
      </c>
      <c r="AA1320" s="37">
        <f t="shared" si="998"/>
        <v>0</v>
      </c>
      <c r="AB1320" s="42"/>
      <c r="AC1320" s="38"/>
    </row>
    <row r="1321" spans="1:29" s="39" customFormat="1" ht="18" customHeight="1" x14ac:dyDescent="0.3">
      <c r="A1321" s="41" t="s">
        <v>39</v>
      </c>
      <c r="B1321" s="37">
        <f>[1]consoCURRENT!E31453</f>
        <v>0</v>
      </c>
      <c r="C1321" s="37">
        <f>[1]consoCURRENT!F31453</f>
        <v>0</v>
      </c>
      <c r="D1321" s="37">
        <f>[1]consoCURRENT!G31453</f>
        <v>0</v>
      </c>
      <c r="E1321" s="37">
        <f>[1]consoCURRENT!H31453</f>
        <v>0</v>
      </c>
      <c r="F1321" s="37">
        <f>[1]consoCURRENT!I31453</f>
        <v>0</v>
      </c>
      <c r="G1321" s="37">
        <f>[1]consoCURRENT!J31453</f>
        <v>0</v>
      </c>
      <c r="H1321" s="37">
        <f>[1]consoCURRENT!K31453</f>
        <v>0</v>
      </c>
      <c r="I1321" s="37">
        <f>[1]consoCURRENT!L31453</f>
        <v>0</v>
      </c>
      <c r="J1321" s="37">
        <f>[1]consoCURRENT!M31453</f>
        <v>0</v>
      </c>
      <c r="K1321" s="37">
        <f>[1]consoCURRENT!N31453</f>
        <v>0</v>
      </c>
      <c r="L1321" s="37">
        <f>[1]consoCURRENT!O31453</f>
        <v>0</v>
      </c>
      <c r="M1321" s="37">
        <f>[1]consoCURRENT!P31453</f>
        <v>0</v>
      </c>
      <c r="N1321" s="37">
        <f>[1]consoCURRENT!Q31453</f>
        <v>0</v>
      </c>
      <c r="O1321" s="37">
        <f>[1]consoCURRENT!R31453</f>
        <v>0</v>
      </c>
      <c r="P1321" s="37">
        <f>[1]consoCURRENT!S31453</f>
        <v>0</v>
      </c>
      <c r="Q1321" s="37">
        <f>[1]consoCURRENT!T31453</f>
        <v>0</v>
      </c>
      <c r="R1321" s="37">
        <f>[1]consoCURRENT!U31453</f>
        <v>0</v>
      </c>
      <c r="S1321" s="37">
        <f>[1]consoCURRENT!V31453</f>
        <v>0</v>
      </c>
      <c r="T1321" s="37">
        <f>[1]consoCURRENT!W31453</f>
        <v>0</v>
      </c>
      <c r="U1321" s="37">
        <f>[1]consoCURRENT!X31453</f>
        <v>0</v>
      </c>
      <c r="V1321" s="37">
        <f>[1]consoCURRENT!Y31453</f>
        <v>0</v>
      </c>
      <c r="W1321" s="37">
        <f>[1]consoCURRENT!Z31453</f>
        <v>0</v>
      </c>
      <c r="X1321" s="37">
        <f>[1]consoCURRENT!AA31453</f>
        <v>0</v>
      </c>
      <c r="Y1321" s="37">
        <f>[1]consoCURRENT!AB31453</f>
        <v>0</v>
      </c>
      <c r="Z1321" s="37">
        <f t="shared" si="997"/>
        <v>0</v>
      </c>
      <c r="AA1321" s="37">
        <f t="shared" si="998"/>
        <v>0</v>
      </c>
      <c r="AB1321" s="42"/>
      <c r="AC1321" s="38"/>
    </row>
    <row r="1322" spans="1:29" s="39" customFormat="1" ht="18" customHeight="1" x14ac:dyDescent="0.3">
      <c r="A1322" s="43" t="s">
        <v>40</v>
      </c>
      <c r="B1322" s="44">
        <f>SUM(B1318:B1321)</f>
        <v>48207000</v>
      </c>
      <c r="C1322" s="44">
        <f t="shared" ref="C1322:AA1322" si="1000">SUM(C1318:C1321)</f>
        <v>0</v>
      </c>
      <c r="D1322" s="44">
        <f t="shared" si="1000"/>
        <v>0</v>
      </c>
      <c r="E1322" s="44">
        <f t="shared" si="1000"/>
        <v>10420311.999999998</v>
      </c>
      <c r="F1322" s="44">
        <f t="shared" si="1000"/>
        <v>12448131.619999999</v>
      </c>
      <c r="G1322" s="44">
        <f t="shared" si="1000"/>
        <v>11651818.26</v>
      </c>
      <c r="H1322" s="44">
        <f t="shared" si="1000"/>
        <v>12422938.379999999</v>
      </c>
      <c r="I1322" s="44">
        <f t="shared" si="1000"/>
        <v>0</v>
      </c>
      <c r="J1322" s="44">
        <f t="shared" si="1000"/>
        <v>0</v>
      </c>
      <c r="K1322" s="44">
        <f t="shared" si="1000"/>
        <v>0</v>
      </c>
      <c r="L1322" s="44">
        <f t="shared" si="1000"/>
        <v>0</v>
      </c>
      <c r="M1322" s="44">
        <f t="shared" si="1000"/>
        <v>0</v>
      </c>
      <c r="N1322" s="44">
        <f t="shared" si="1000"/>
        <v>2665015.27</v>
      </c>
      <c r="O1322" s="44">
        <f t="shared" si="1000"/>
        <v>3805926.1199999996</v>
      </c>
      <c r="P1322" s="44">
        <f t="shared" si="1000"/>
        <v>3949370.6099999994</v>
      </c>
      <c r="Q1322" s="44">
        <f t="shared" si="1000"/>
        <v>3074628.4299999997</v>
      </c>
      <c r="R1322" s="44">
        <f t="shared" si="1000"/>
        <v>5915465.3499999996</v>
      </c>
      <c r="S1322" s="44">
        <f t="shared" si="1000"/>
        <v>3458037.84</v>
      </c>
      <c r="T1322" s="44">
        <f t="shared" si="1000"/>
        <v>3287733.03</v>
      </c>
      <c r="U1322" s="44">
        <f t="shared" si="1000"/>
        <v>5036576.8000000007</v>
      </c>
      <c r="V1322" s="44">
        <f t="shared" si="1000"/>
        <v>3327508.43</v>
      </c>
      <c r="W1322" s="44">
        <f t="shared" si="1000"/>
        <v>2805781.01</v>
      </c>
      <c r="X1322" s="44">
        <f t="shared" si="1000"/>
        <v>6039291.3899999997</v>
      </c>
      <c r="Y1322" s="44">
        <f t="shared" si="1000"/>
        <v>3577865.9800000004</v>
      </c>
      <c r="Z1322" s="44">
        <f t="shared" si="1000"/>
        <v>46943200.259999998</v>
      </c>
      <c r="AA1322" s="44">
        <f t="shared" si="1000"/>
        <v>1263799.7400000021</v>
      </c>
      <c r="AB1322" s="45">
        <f t="shared" si="999"/>
        <v>0.97378389569979462</v>
      </c>
      <c r="AC1322" s="38"/>
    </row>
    <row r="1323" spans="1:29" s="39" customFormat="1" ht="18" customHeight="1" x14ac:dyDescent="0.3">
      <c r="A1323" s="46" t="s">
        <v>41</v>
      </c>
      <c r="B1323" s="37">
        <f>[1]consoCURRENT!E31457</f>
        <v>3188000</v>
      </c>
      <c r="C1323" s="37">
        <f>[1]consoCURRENT!F31457</f>
        <v>0</v>
      </c>
      <c r="D1323" s="37">
        <f>[1]consoCURRENT!G31457</f>
        <v>0</v>
      </c>
      <c r="E1323" s="37">
        <f>[1]consoCURRENT!H31457</f>
        <v>847838.68000000017</v>
      </c>
      <c r="F1323" s="37">
        <f>[1]consoCURRENT!I31457</f>
        <v>835758.61999999988</v>
      </c>
      <c r="G1323" s="37">
        <f>[1]consoCURRENT!J31457</f>
        <v>944527.66999999981</v>
      </c>
      <c r="H1323" s="37">
        <f>[1]consoCURRENT!K31457</f>
        <v>559875.03</v>
      </c>
      <c r="I1323" s="37">
        <f>[1]consoCURRENT!L31457</f>
        <v>0</v>
      </c>
      <c r="J1323" s="37">
        <f>[1]consoCURRENT!M31457</f>
        <v>0</v>
      </c>
      <c r="K1323" s="37">
        <f>[1]consoCURRENT!N31457</f>
        <v>0</v>
      </c>
      <c r="L1323" s="37">
        <f>[1]consoCURRENT!O31457</f>
        <v>0</v>
      </c>
      <c r="M1323" s="37">
        <f>[1]consoCURRENT!P31457</f>
        <v>0</v>
      </c>
      <c r="N1323" s="37">
        <f>[1]consoCURRENT!Q31457</f>
        <v>0</v>
      </c>
      <c r="O1323" s="37">
        <f>[1]consoCURRENT!R31457</f>
        <v>261443.79</v>
      </c>
      <c r="P1323" s="37">
        <f>[1]consoCURRENT!S31457</f>
        <v>586394.89000000013</v>
      </c>
      <c r="Q1323" s="37">
        <f>[1]consoCURRENT!T31457</f>
        <v>277832.93</v>
      </c>
      <c r="R1323" s="37">
        <f>[1]consoCURRENT!U31457</f>
        <v>278433.15999999997</v>
      </c>
      <c r="S1323" s="37">
        <f>[1]consoCURRENT!V31457</f>
        <v>279492.52999999997</v>
      </c>
      <c r="T1323" s="37">
        <f>[1]consoCURRENT!W31457</f>
        <v>313565.55</v>
      </c>
      <c r="U1323" s="37">
        <f>[1]consoCURRENT!X31457</f>
        <v>319329.73999999976</v>
      </c>
      <c r="V1323" s="37">
        <f>[1]consoCURRENT!Y31457</f>
        <v>311632.38</v>
      </c>
      <c r="W1323" s="37">
        <f>[1]consoCURRENT!Z31457</f>
        <v>360552.83</v>
      </c>
      <c r="X1323" s="37">
        <f>[1]consoCURRENT!AA31457</f>
        <v>199322.2</v>
      </c>
      <c r="Y1323" s="37">
        <f>[1]consoCURRENT!AB31457</f>
        <v>0</v>
      </c>
      <c r="Z1323" s="37">
        <f t="shared" ref="Z1323" si="1001">SUM(M1323:Y1323)</f>
        <v>3188000</v>
      </c>
      <c r="AA1323" s="37">
        <f t="shared" ref="AA1323" si="1002">B1323-Z1323</f>
        <v>0</v>
      </c>
      <c r="AB1323" s="42">
        <f t="shared" si="999"/>
        <v>1</v>
      </c>
      <c r="AC1323" s="38"/>
    </row>
    <row r="1324" spans="1:29" s="39" customFormat="1" ht="18" customHeight="1" x14ac:dyDescent="0.3">
      <c r="A1324" s="43" t="s">
        <v>42</v>
      </c>
      <c r="B1324" s="44">
        <f>B1323+B1322</f>
        <v>51395000</v>
      </c>
      <c r="C1324" s="44">
        <f t="shared" ref="C1324:AA1324" si="1003">C1323+C1322</f>
        <v>0</v>
      </c>
      <c r="D1324" s="44">
        <f t="shared" si="1003"/>
        <v>0</v>
      </c>
      <c r="E1324" s="44">
        <f t="shared" si="1003"/>
        <v>11268150.679999998</v>
      </c>
      <c r="F1324" s="44">
        <f t="shared" si="1003"/>
        <v>13283890.239999998</v>
      </c>
      <c r="G1324" s="44">
        <f t="shared" si="1003"/>
        <v>12596345.93</v>
      </c>
      <c r="H1324" s="44">
        <f t="shared" si="1003"/>
        <v>12982813.409999998</v>
      </c>
      <c r="I1324" s="44">
        <f t="shared" si="1003"/>
        <v>0</v>
      </c>
      <c r="J1324" s="44">
        <f t="shared" si="1003"/>
        <v>0</v>
      </c>
      <c r="K1324" s="44">
        <f t="shared" si="1003"/>
        <v>0</v>
      </c>
      <c r="L1324" s="44">
        <f t="shared" si="1003"/>
        <v>0</v>
      </c>
      <c r="M1324" s="44">
        <f t="shared" si="1003"/>
        <v>0</v>
      </c>
      <c r="N1324" s="44">
        <f t="shared" si="1003"/>
        <v>2665015.27</v>
      </c>
      <c r="O1324" s="44">
        <f t="shared" si="1003"/>
        <v>4067369.9099999997</v>
      </c>
      <c r="P1324" s="44">
        <f t="shared" si="1003"/>
        <v>4535765.5</v>
      </c>
      <c r="Q1324" s="44">
        <f t="shared" si="1003"/>
        <v>3352461.36</v>
      </c>
      <c r="R1324" s="44">
        <f t="shared" si="1003"/>
        <v>6193898.5099999998</v>
      </c>
      <c r="S1324" s="44">
        <f t="shared" si="1003"/>
        <v>3737530.3699999996</v>
      </c>
      <c r="T1324" s="44">
        <f t="shared" si="1003"/>
        <v>3601298.5799999996</v>
      </c>
      <c r="U1324" s="44">
        <f t="shared" si="1003"/>
        <v>5355906.540000001</v>
      </c>
      <c r="V1324" s="44">
        <f t="shared" si="1003"/>
        <v>3639140.81</v>
      </c>
      <c r="W1324" s="44">
        <f t="shared" si="1003"/>
        <v>3166333.84</v>
      </c>
      <c r="X1324" s="44">
        <f t="shared" si="1003"/>
        <v>6238613.5899999999</v>
      </c>
      <c r="Y1324" s="44">
        <f t="shared" si="1003"/>
        <v>3577865.9800000004</v>
      </c>
      <c r="Z1324" s="44">
        <f t="shared" si="1003"/>
        <v>50131200.259999998</v>
      </c>
      <c r="AA1324" s="44">
        <f t="shared" si="1003"/>
        <v>1263799.7400000021</v>
      </c>
      <c r="AB1324" s="45">
        <f t="shared" si="999"/>
        <v>0.97541006440315203</v>
      </c>
      <c r="AC1324" s="47"/>
    </row>
    <row r="1325" spans="1:29" s="39" customFormat="1" ht="15" customHeight="1" x14ac:dyDescent="0.3">
      <c r="A1325" s="36"/>
      <c r="B1325" s="37"/>
      <c r="C1325" s="37"/>
      <c r="D1325" s="37"/>
      <c r="E1325" s="37"/>
      <c r="F1325" s="37"/>
      <c r="G1325" s="37"/>
      <c r="H1325" s="37"/>
      <c r="I1325" s="37"/>
      <c r="J1325" s="37"/>
      <c r="K1325" s="37"/>
      <c r="L1325" s="37"/>
      <c r="M1325" s="37"/>
      <c r="N1325" s="37"/>
      <c r="O1325" s="37"/>
      <c r="P1325" s="37"/>
      <c r="Q1325" s="37"/>
      <c r="R1325" s="37"/>
      <c r="S1325" s="37"/>
      <c r="T1325" s="37"/>
      <c r="U1325" s="37"/>
      <c r="V1325" s="37"/>
      <c r="W1325" s="37"/>
      <c r="X1325" s="37"/>
      <c r="Y1325" s="37"/>
      <c r="Z1325" s="37"/>
      <c r="AA1325" s="37"/>
      <c r="AB1325" s="37"/>
      <c r="AC1325" s="38"/>
    </row>
    <row r="1326" spans="1:29" s="39" customFormat="1" ht="15" customHeight="1" x14ac:dyDescent="0.3">
      <c r="A1326" s="36"/>
      <c r="B1326" s="37"/>
      <c r="C1326" s="37"/>
      <c r="D1326" s="37"/>
      <c r="E1326" s="37"/>
      <c r="F1326" s="37"/>
      <c r="G1326" s="37"/>
      <c r="H1326" s="37"/>
      <c r="I1326" s="37"/>
      <c r="J1326" s="37"/>
      <c r="K1326" s="37"/>
      <c r="L1326" s="37"/>
      <c r="M1326" s="37"/>
      <c r="N1326" s="37"/>
      <c r="O1326" s="37"/>
      <c r="P1326" s="37"/>
      <c r="Q1326" s="37"/>
      <c r="R1326" s="37"/>
      <c r="S1326" s="37"/>
      <c r="T1326" s="37"/>
      <c r="U1326" s="37"/>
      <c r="V1326" s="37"/>
      <c r="W1326" s="37"/>
      <c r="X1326" s="37"/>
      <c r="Y1326" s="37"/>
      <c r="Z1326" s="37"/>
      <c r="AA1326" s="37"/>
      <c r="AB1326" s="37"/>
      <c r="AC1326" s="38"/>
    </row>
    <row r="1327" spans="1:29" s="39" customFormat="1" ht="15" customHeight="1" x14ac:dyDescent="0.35">
      <c r="A1327" s="40" t="s">
        <v>48</v>
      </c>
      <c r="B1327" s="37"/>
      <c r="C1327" s="37"/>
      <c r="D1327" s="37"/>
      <c r="E1327" s="37"/>
      <c r="F1327" s="37"/>
      <c r="G1327" s="37"/>
      <c r="H1327" s="37"/>
      <c r="I1327" s="37"/>
      <c r="J1327" s="37"/>
      <c r="K1327" s="37"/>
      <c r="L1327" s="37"/>
      <c r="M1327" s="37"/>
      <c r="N1327" s="37"/>
      <c r="O1327" s="37"/>
      <c r="P1327" s="37"/>
      <c r="Q1327" s="37"/>
      <c r="R1327" s="37"/>
      <c r="S1327" s="37"/>
      <c r="T1327" s="37"/>
      <c r="U1327" s="37"/>
      <c r="V1327" s="37"/>
      <c r="W1327" s="37"/>
      <c r="X1327" s="37"/>
      <c r="Y1327" s="37"/>
      <c r="Z1327" s="37"/>
      <c r="AA1327" s="37"/>
      <c r="AB1327" s="37"/>
      <c r="AC1327" s="38"/>
    </row>
    <row r="1328" spans="1:29" s="39" customFormat="1" ht="18" customHeight="1" x14ac:dyDescent="0.3">
      <c r="A1328" s="41" t="s">
        <v>36</v>
      </c>
      <c r="B1328" s="37">
        <f>[1]consoCURRENT!E31517</f>
        <v>51582000.000000007</v>
      </c>
      <c r="C1328" s="37">
        <f>[1]consoCURRENT!F31517</f>
        <v>0</v>
      </c>
      <c r="D1328" s="37">
        <f>[1]consoCURRENT!G31517</f>
        <v>0</v>
      </c>
      <c r="E1328" s="37">
        <f>[1]consoCURRENT!H31517</f>
        <v>9238492.8000000007</v>
      </c>
      <c r="F1328" s="37">
        <f>[1]consoCURRENT!I31517</f>
        <v>12072150.449999999</v>
      </c>
      <c r="G1328" s="37">
        <f>[1]consoCURRENT!J31517</f>
        <v>11940228.550000003</v>
      </c>
      <c r="H1328" s="37">
        <f>[1]consoCURRENT!K31517</f>
        <v>18152158.620000001</v>
      </c>
      <c r="I1328" s="37">
        <f>[1]consoCURRENT!L31517</f>
        <v>0</v>
      </c>
      <c r="J1328" s="37">
        <f>[1]consoCURRENT!M31517</f>
        <v>0</v>
      </c>
      <c r="K1328" s="37">
        <f>[1]consoCURRENT!N31517</f>
        <v>0</v>
      </c>
      <c r="L1328" s="37">
        <f>[1]consoCURRENT!O31517</f>
        <v>0</v>
      </c>
      <c r="M1328" s="37">
        <f>[1]consoCURRENT!P31517</f>
        <v>0</v>
      </c>
      <c r="N1328" s="37">
        <f>[1]consoCURRENT!Q31517</f>
        <v>4085117.18</v>
      </c>
      <c r="O1328" s="37">
        <f>[1]consoCURRENT!R31517</f>
        <v>450354.05999999976</v>
      </c>
      <c r="P1328" s="37">
        <f>[1]consoCURRENT!S31517</f>
        <v>4703021.5599999996</v>
      </c>
      <c r="Q1328" s="37">
        <f>[1]consoCURRENT!T31517</f>
        <v>4327458.8600000003</v>
      </c>
      <c r="R1328" s="37">
        <f>[1]consoCURRENT!U31517</f>
        <v>3401169.48</v>
      </c>
      <c r="S1328" s="37">
        <f>[1]consoCURRENT!V31517</f>
        <v>4343522.1100000003</v>
      </c>
      <c r="T1328" s="37">
        <f>[1]consoCURRENT!W31517</f>
        <v>4594417.4799999995</v>
      </c>
      <c r="U1328" s="37">
        <f>[1]consoCURRENT!X31517</f>
        <v>4549427.1800000006</v>
      </c>
      <c r="V1328" s="37">
        <f>[1]consoCURRENT!Y31517</f>
        <v>2796383.89</v>
      </c>
      <c r="W1328" s="37">
        <f>[1]consoCURRENT!Z31517</f>
        <v>4144866.59</v>
      </c>
      <c r="X1328" s="37">
        <f>[1]consoCURRENT!AA31517</f>
        <v>8012313.6200000001</v>
      </c>
      <c r="Y1328" s="37">
        <f>[1]consoCURRENT!AB31517</f>
        <v>5994978.4099999992</v>
      </c>
      <c r="Z1328" s="37">
        <f>SUM(M1328:Y1328)</f>
        <v>51403030.419999994</v>
      </c>
      <c r="AA1328" s="37">
        <f>B1328-Z1328</f>
        <v>178969.58000001311</v>
      </c>
      <c r="AB1328" s="42">
        <f>Z1328/B1328</f>
        <v>0.99653038695669005</v>
      </c>
      <c r="AC1328" s="38"/>
    </row>
    <row r="1329" spans="1:29" s="39" customFormat="1" ht="18" customHeight="1" x14ac:dyDescent="0.3">
      <c r="A1329" s="41" t="s">
        <v>37</v>
      </c>
      <c r="B1329" s="37">
        <f>[1]consoCURRENT!E31629</f>
        <v>12515000</v>
      </c>
      <c r="C1329" s="37">
        <f>[1]consoCURRENT!F31629</f>
        <v>0</v>
      </c>
      <c r="D1329" s="37">
        <f>[1]consoCURRENT!G31629</f>
        <v>0</v>
      </c>
      <c r="E1329" s="37">
        <f>[1]consoCURRENT!H31629</f>
        <v>1982667.98</v>
      </c>
      <c r="F1329" s="37">
        <f>[1]consoCURRENT!I31629</f>
        <v>2319670.7199999997</v>
      </c>
      <c r="G1329" s="37">
        <f>[1]consoCURRENT!J31629</f>
        <v>1985654.6400000004</v>
      </c>
      <c r="H1329" s="37">
        <f>[1]consoCURRENT!K31629</f>
        <v>6000124.2000000002</v>
      </c>
      <c r="I1329" s="37">
        <f>[1]consoCURRENT!L31629</f>
        <v>0</v>
      </c>
      <c r="J1329" s="37">
        <f>[1]consoCURRENT!M31629</f>
        <v>0</v>
      </c>
      <c r="K1329" s="37">
        <f>[1]consoCURRENT!N31629</f>
        <v>0</v>
      </c>
      <c r="L1329" s="37">
        <f>[1]consoCURRENT!O31629</f>
        <v>0</v>
      </c>
      <c r="M1329" s="37">
        <f>[1]consoCURRENT!P31629</f>
        <v>0</v>
      </c>
      <c r="N1329" s="37">
        <f>[1]consoCURRENT!Q31629</f>
        <v>268581.05000000005</v>
      </c>
      <c r="O1329" s="37">
        <f>[1]consoCURRENT!R31629</f>
        <v>1328764.45</v>
      </c>
      <c r="P1329" s="37">
        <f>[1]consoCURRENT!S31629</f>
        <v>385322.48</v>
      </c>
      <c r="Q1329" s="37">
        <f>[1]consoCURRENT!T31629</f>
        <v>605667.87</v>
      </c>
      <c r="R1329" s="37">
        <f>[1]consoCURRENT!U31629</f>
        <v>948781.59</v>
      </c>
      <c r="S1329" s="37">
        <f>[1]consoCURRENT!V31629</f>
        <v>765221.26</v>
      </c>
      <c r="T1329" s="37">
        <f>[1]consoCURRENT!W31629</f>
        <v>482217.07</v>
      </c>
      <c r="U1329" s="37">
        <f>[1]consoCURRENT!X31629</f>
        <v>650268.77</v>
      </c>
      <c r="V1329" s="37">
        <f>[1]consoCURRENT!Y31629</f>
        <v>853168.79999999993</v>
      </c>
      <c r="W1329" s="37">
        <f>[1]consoCURRENT!Z31629</f>
        <v>1417910.29</v>
      </c>
      <c r="X1329" s="37">
        <f>[1]consoCURRENT!AA31629</f>
        <v>3148184.36</v>
      </c>
      <c r="Y1329" s="37">
        <f>[1]consoCURRENT!AB31629</f>
        <v>1434029.5499999996</v>
      </c>
      <c r="Z1329" s="37">
        <f t="shared" ref="Z1329:Z1331" si="1004">SUM(M1329:Y1329)</f>
        <v>12288117.539999999</v>
      </c>
      <c r="AA1329" s="37">
        <f t="shared" ref="AA1329:AA1331" si="1005">B1329-Z1329</f>
        <v>226882.46000000089</v>
      </c>
      <c r="AB1329" s="42">
        <f t="shared" ref="AB1329:AB1334" si="1006">Z1329/B1329</f>
        <v>0.98187115781062717</v>
      </c>
      <c r="AC1329" s="38"/>
    </row>
    <row r="1330" spans="1:29" s="39" customFormat="1" ht="18" customHeight="1" x14ac:dyDescent="0.3">
      <c r="A1330" s="41" t="s">
        <v>38</v>
      </c>
      <c r="B1330" s="37">
        <f>[1]consoCURRENT!E31635</f>
        <v>0</v>
      </c>
      <c r="C1330" s="37">
        <f>[1]consoCURRENT!F31635</f>
        <v>0</v>
      </c>
      <c r="D1330" s="37">
        <f>[1]consoCURRENT!G31635</f>
        <v>0</v>
      </c>
      <c r="E1330" s="37">
        <f>[1]consoCURRENT!H31635</f>
        <v>0</v>
      </c>
      <c r="F1330" s="37">
        <f>[1]consoCURRENT!I31635</f>
        <v>0</v>
      </c>
      <c r="G1330" s="37">
        <f>[1]consoCURRENT!J31635</f>
        <v>0</v>
      </c>
      <c r="H1330" s="37">
        <f>[1]consoCURRENT!K31635</f>
        <v>0</v>
      </c>
      <c r="I1330" s="37">
        <f>[1]consoCURRENT!L31635</f>
        <v>0</v>
      </c>
      <c r="J1330" s="37">
        <f>[1]consoCURRENT!M31635</f>
        <v>0</v>
      </c>
      <c r="K1330" s="37">
        <f>[1]consoCURRENT!N31635</f>
        <v>0</v>
      </c>
      <c r="L1330" s="37">
        <f>[1]consoCURRENT!O31635</f>
        <v>0</v>
      </c>
      <c r="M1330" s="37">
        <f>[1]consoCURRENT!P31635</f>
        <v>0</v>
      </c>
      <c r="N1330" s="37">
        <f>[1]consoCURRENT!Q31635</f>
        <v>0</v>
      </c>
      <c r="O1330" s="37">
        <f>[1]consoCURRENT!R31635</f>
        <v>0</v>
      </c>
      <c r="P1330" s="37">
        <f>[1]consoCURRENT!S31635</f>
        <v>0</v>
      </c>
      <c r="Q1330" s="37">
        <f>[1]consoCURRENT!T31635</f>
        <v>0</v>
      </c>
      <c r="R1330" s="37">
        <f>[1]consoCURRENT!U31635</f>
        <v>0</v>
      </c>
      <c r="S1330" s="37">
        <f>[1]consoCURRENT!V31635</f>
        <v>0</v>
      </c>
      <c r="T1330" s="37">
        <f>[1]consoCURRENT!W31635</f>
        <v>0</v>
      </c>
      <c r="U1330" s="37">
        <f>[1]consoCURRENT!X31635</f>
        <v>0</v>
      </c>
      <c r="V1330" s="37">
        <f>[1]consoCURRENT!Y31635</f>
        <v>0</v>
      </c>
      <c r="W1330" s="37">
        <f>[1]consoCURRENT!Z31635</f>
        <v>0</v>
      </c>
      <c r="X1330" s="37">
        <f>[1]consoCURRENT!AA31635</f>
        <v>0</v>
      </c>
      <c r="Y1330" s="37">
        <f>[1]consoCURRENT!AB31635</f>
        <v>0</v>
      </c>
      <c r="Z1330" s="37">
        <f t="shared" si="1004"/>
        <v>0</v>
      </c>
      <c r="AA1330" s="37">
        <f t="shared" si="1005"/>
        <v>0</v>
      </c>
      <c r="AB1330" s="42"/>
      <c r="AC1330" s="38"/>
    </row>
    <row r="1331" spans="1:29" s="39" customFormat="1" ht="18" customHeight="1" x14ac:dyDescent="0.3">
      <c r="A1331" s="41" t="s">
        <v>39</v>
      </c>
      <c r="B1331" s="37">
        <f>[1]consoCURRENT!E31664</f>
        <v>0</v>
      </c>
      <c r="C1331" s="37">
        <f>[1]consoCURRENT!F31664</f>
        <v>0</v>
      </c>
      <c r="D1331" s="37">
        <f>[1]consoCURRENT!G31664</f>
        <v>0</v>
      </c>
      <c r="E1331" s="37">
        <f>[1]consoCURRENT!H31664</f>
        <v>0</v>
      </c>
      <c r="F1331" s="37">
        <f>[1]consoCURRENT!I31664</f>
        <v>0</v>
      </c>
      <c r="G1331" s="37">
        <f>[1]consoCURRENT!J31664</f>
        <v>0</v>
      </c>
      <c r="H1331" s="37">
        <f>[1]consoCURRENT!K31664</f>
        <v>0</v>
      </c>
      <c r="I1331" s="37">
        <f>[1]consoCURRENT!L31664</f>
        <v>0</v>
      </c>
      <c r="J1331" s="37">
        <f>[1]consoCURRENT!M31664</f>
        <v>0</v>
      </c>
      <c r="K1331" s="37">
        <f>[1]consoCURRENT!N31664</f>
        <v>0</v>
      </c>
      <c r="L1331" s="37">
        <f>[1]consoCURRENT!O31664</f>
        <v>0</v>
      </c>
      <c r="M1331" s="37">
        <f>[1]consoCURRENT!P31664</f>
        <v>0</v>
      </c>
      <c r="N1331" s="37">
        <f>[1]consoCURRENT!Q31664</f>
        <v>0</v>
      </c>
      <c r="O1331" s="37">
        <f>[1]consoCURRENT!R31664</f>
        <v>0</v>
      </c>
      <c r="P1331" s="37">
        <f>[1]consoCURRENT!S31664</f>
        <v>0</v>
      </c>
      <c r="Q1331" s="37">
        <f>[1]consoCURRENT!T31664</f>
        <v>0</v>
      </c>
      <c r="R1331" s="37">
        <f>[1]consoCURRENT!U31664</f>
        <v>0</v>
      </c>
      <c r="S1331" s="37">
        <f>[1]consoCURRENT!V31664</f>
        <v>0</v>
      </c>
      <c r="T1331" s="37">
        <f>[1]consoCURRENT!W31664</f>
        <v>0</v>
      </c>
      <c r="U1331" s="37">
        <f>[1]consoCURRENT!X31664</f>
        <v>0</v>
      </c>
      <c r="V1331" s="37">
        <f>[1]consoCURRENT!Y31664</f>
        <v>0</v>
      </c>
      <c r="W1331" s="37">
        <f>[1]consoCURRENT!Z31664</f>
        <v>0</v>
      </c>
      <c r="X1331" s="37">
        <f>[1]consoCURRENT!AA31664</f>
        <v>0</v>
      </c>
      <c r="Y1331" s="37">
        <f>[1]consoCURRENT!AB31664</f>
        <v>0</v>
      </c>
      <c r="Z1331" s="37">
        <f t="shared" si="1004"/>
        <v>0</v>
      </c>
      <c r="AA1331" s="37">
        <f t="shared" si="1005"/>
        <v>0</v>
      </c>
      <c r="AB1331" s="42"/>
      <c r="AC1331" s="38"/>
    </row>
    <row r="1332" spans="1:29" s="39" customFormat="1" ht="18" customHeight="1" x14ac:dyDescent="0.3">
      <c r="A1332" s="43" t="s">
        <v>40</v>
      </c>
      <c r="B1332" s="44">
        <f>SUM(B1328:B1331)</f>
        <v>64097000.000000007</v>
      </c>
      <c r="C1332" s="44">
        <f t="shared" ref="C1332:AA1332" si="1007">SUM(C1328:C1331)</f>
        <v>0</v>
      </c>
      <c r="D1332" s="44">
        <f t="shared" si="1007"/>
        <v>0</v>
      </c>
      <c r="E1332" s="44">
        <f t="shared" si="1007"/>
        <v>11221160.780000001</v>
      </c>
      <c r="F1332" s="44">
        <f t="shared" si="1007"/>
        <v>14391821.169999998</v>
      </c>
      <c r="G1332" s="44">
        <f t="shared" si="1007"/>
        <v>13925883.190000003</v>
      </c>
      <c r="H1332" s="44">
        <f t="shared" si="1007"/>
        <v>24152282.82</v>
      </c>
      <c r="I1332" s="44">
        <f t="shared" si="1007"/>
        <v>0</v>
      </c>
      <c r="J1332" s="44">
        <f t="shared" si="1007"/>
        <v>0</v>
      </c>
      <c r="K1332" s="44">
        <f t="shared" si="1007"/>
        <v>0</v>
      </c>
      <c r="L1332" s="44">
        <f t="shared" si="1007"/>
        <v>0</v>
      </c>
      <c r="M1332" s="44">
        <f t="shared" si="1007"/>
        <v>0</v>
      </c>
      <c r="N1332" s="44">
        <f t="shared" si="1007"/>
        <v>4353698.2300000004</v>
      </c>
      <c r="O1332" s="44">
        <f t="shared" si="1007"/>
        <v>1779118.5099999998</v>
      </c>
      <c r="P1332" s="44">
        <f t="shared" si="1007"/>
        <v>5088344.0399999991</v>
      </c>
      <c r="Q1332" s="44">
        <f t="shared" si="1007"/>
        <v>4933126.7300000004</v>
      </c>
      <c r="R1332" s="44">
        <f t="shared" si="1007"/>
        <v>4349951.07</v>
      </c>
      <c r="S1332" s="44">
        <f t="shared" si="1007"/>
        <v>5108743.37</v>
      </c>
      <c r="T1332" s="44">
        <f t="shared" si="1007"/>
        <v>5076634.55</v>
      </c>
      <c r="U1332" s="44">
        <f t="shared" si="1007"/>
        <v>5199695.9500000011</v>
      </c>
      <c r="V1332" s="44">
        <f t="shared" si="1007"/>
        <v>3649552.69</v>
      </c>
      <c r="W1332" s="44">
        <f t="shared" si="1007"/>
        <v>5562776.8799999999</v>
      </c>
      <c r="X1332" s="44">
        <f t="shared" si="1007"/>
        <v>11160497.98</v>
      </c>
      <c r="Y1332" s="44">
        <f t="shared" si="1007"/>
        <v>7429007.959999999</v>
      </c>
      <c r="Z1332" s="44">
        <f t="shared" si="1007"/>
        <v>63691147.959999993</v>
      </c>
      <c r="AA1332" s="44">
        <f t="shared" si="1007"/>
        <v>405852.04000001401</v>
      </c>
      <c r="AB1332" s="45">
        <f t="shared" si="1006"/>
        <v>0.99366815857216384</v>
      </c>
      <c r="AC1332" s="38"/>
    </row>
    <row r="1333" spans="1:29" s="39" customFormat="1" ht="18" customHeight="1" x14ac:dyDescent="0.3">
      <c r="A1333" s="46" t="s">
        <v>41</v>
      </c>
      <c r="B1333" s="37">
        <f>[1]consoCURRENT!E31668</f>
        <v>4284000</v>
      </c>
      <c r="C1333" s="37">
        <f>[1]consoCURRENT!F31668</f>
        <v>0</v>
      </c>
      <c r="D1333" s="37">
        <f>[1]consoCURRENT!G31668</f>
        <v>0</v>
      </c>
      <c r="E1333" s="37">
        <f>[1]consoCURRENT!H31668</f>
        <v>948568.07000000007</v>
      </c>
      <c r="F1333" s="37">
        <f>[1]consoCURRENT!I31668</f>
        <v>972299.83</v>
      </c>
      <c r="G1333" s="37">
        <f>[1]consoCURRENT!J31668</f>
        <v>1432563.1500000001</v>
      </c>
      <c r="H1333" s="37">
        <f>[1]consoCURRENT!K31668</f>
        <v>930568.95000000007</v>
      </c>
      <c r="I1333" s="37">
        <f>[1]consoCURRENT!L31668</f>
        <v>0</v>
      </c>
      <c r="J1333" s="37">
        <f>[1]consoCURRENT!M31668</f>
        <v>0</v>
      </c>
      <c r="K1333" s="37">
        <f>[1]consoCURRENT!N31668</f>
        <v>0</v>
      </c>
      <c r="L1333" s="37">
        <f>[1]consoCURRENT!O31668</f>
        <v>0</v>
      </c>
      <c r="M1333" s="37">
        <f>[1]consoCURRENT!P31668</f>
        <v>0</v>
      </c>
      <c r="N1333" s="37">
        <f>[1]consoCURRENT!Q31668</f>
        <v>461942.99</v>
      </c>
      <c r="O1333" s="37">
        <f>[1]consoCURRENT!R31668</f>
        <v>28863.38</v>
      </c>
      <c r="P1333" s="37">
        <f>[1]consoCURRENT!S31668</f>
        <v>457761.7</v>
      </c>
      <c r="Q1333" s="37">
        <f>[1]consoCURRENT!T31668</f>
        <v>18178.060000000001</v>
      </c>
      <c r="R1333" s="37">
        <f>[1]consoCURRENT!U31668</f>
        <v>480676.56</v>
      </c>
      <c r="S1333" s="37">
        <f>[1]consoCURRENT!V31668</f>
        <v>473445.20999999996</v>
      </c>
      <c r="T1333" s="37">
        <f>[1]consoCURRENT!W31668</f>
        <v>483090.18</v>
      </c>
      <c r="U1333" s="37">
        <f>[1]consoCURRENT!X31668</f>
        <v>466316.88</v>
      </c>
      <c r="V1333" s="37">
        <f>[1]consoCURRENT!Y31668</f>
        <v>483156.09</v>
      </c>
      <c r="W1333" s="37">
        <f>[1]consoCURRENT!Z31668</f>
        <v>318146.27</v>
      </c>
      <c r="X1333" s="37">
        <f>[1]consoCURRENT!AA31668</f>
        <v>363971.53</v>
      </c>
      <c r="Y1333" s="37">
        <f>[1]consoCURRENT!AB31668</f>
        <v>248451.15</v>
      </c>
      <c r="Z1333" s="37">
        <f t="shared" ref="Z1333" si="1008">SUM(M1333:Y1333)</f>
        <v>4284000</v>
      </c>
      <c r="AA1333" s="37">
        <f t="shared" ref="AA1333" si="1009">B1333-Z1333</f>
        <v>0</v>
      </c>
      <c r="AB1333" s="42">
        <f t="shared" si="1006"/>
        <v>1</v>
      </c>
      <c r="AC1333" s="38"/>
    </row>
    <row r="1334" spans="1:29" s="39" customFormat="1" ht="18" customHeight="1" x14ac:dyDescent="0.3">
      <c r="A1334" s="43" t="s">
        <v>42</v>
      </c>
      <c r="B1334" s="44">
        <f>B1333+B1332</f>
        <v>68381000</v>
      </c>
      <c r="C1334" s="44">
        <f t="shared" ref="C1334:AA1334" si="1010">C1333+C1332</f>
        <v>0</v>
      </c>
      <c r="D1334" s="44">
        <f t="shared" si="1010"/>
        <v>0</v>
      </c>
      <c r="E1334" s="44">
        <f t="shared" si="1010"/>
        <v>12169728.850000001</v>
      </c>
      <c r="F1334" s="44">
        <f t="shared" si="1010"/>
        <v>15364120.999999998</v>
      </c>
      <c r="G1334" s="44">
        <f t="shared" si="1010"/>
        <v>15358446.340000004</v>
      </c>
      <c r="H1334" s="44">
        <f t="shared" si="1010"/>
        <v>25082851.77</v>
      </c>
      <c r="I1334" s="44">
        <f t="shared" si="1010"/>
        <v>0</v>
      </c>
      <c r="J1334" s="44">
        <f t="shared" si="1010"/>
        <v>0</v>
      </c>
      <c r="K1334" s="44">
        <f t="shared" si="1010"/>
        <v>0</v>
      </c>
      <c r="L1334" s="44">
        <f t="shared" si="1010"/>
        <v>0</v>
      </c>
      <c r="M1334" s="44">
        <f t="shared" si="1010"/>
        <v>0</v>
      </c>
      <c r="N1334" s="44">
        <f t="shared" si="1010"/>
        <v>4815641.2200000007</v>
      </c>
      <c r="O1334" s="44">
        <f t="shared" si="1010"/>
        <v>1807981.8899999997</v>
      </c>
      <c r="P1334" s="44">
        <f t="shared" si="1010"/>
        <v>5546105.7399999993</v>
      </c>
      <c r="Q1334" s="44">
        <f t="shared" si="1010"/>
        <v>4951304.79</v>
      </c>
      <c r="R1334" s="44">
        <f t="shared" si="1010"/>
        <v>4830627.63</v>
      </c>
      <c r="S1334" s="44">
        <f t="shared" si="1010"/>
        <v>5582188.5800000001</v>
      </c>
      <c r="T1334" s="44">
        <f t="shared" si="1010"/>
        <v>5559724.7299999995</v>
      </c>
      <c r="U1334" s="44">
        <f t="shared" si="1010"/>
        <v>5666012.830000001</v>
      </c>
      <c r="V1334" s="44">
        <f t="shared" si="1010"/>
        <v>4132708.78</v>
      </c>
      <c r="W1334" s="44">
        <f t="shared" si="1010"/>
        <v>5880923.1500000004</v>
      </c>
      <c r="X1334" s="44">
        <f t="shared" si="1010"/>
        <v>11524469.51</v>
      </c>
      <c r="Y1334" s="44">
        <f t="shared" si="1010"/>
        <v>7677459.1099999994</v>
      </c>
      <c r="Z1334" s="44">
        <f t="shared" si="1010"/>
        <v>67975147.959999993</v>
      </c>
      <c r="AA1334" s="44">
        <f t="shared" si="1010"/>
        <v>405852.04000001401</v>
      </c>
      <c r="AB1334" s="45">
        <f t="shared" si="1006"/>
        <v>0.9940648419882715</v>
      </c>
      <c r="AC1334" s="47"/>
    </row>
    <row r="1335" spans="1:29" s="39" customFormat="1" ht="15" customHeight="1" x14ac:dyDescent="0.3">
      <c r="A1335" s="36"/>
      <c r="B1335" s="37"/>
      <c r="C1335" s="37"/>
      <c r="D1335" s="37"/>
      <c r="E1335" s="37"/>
      <c r="F1335" s="37"/>
      <c r="G1335" s="37"/>
      <c r="H1335" s="37"/>
      <c r="I1335" s="37"/>
      <c r="J1335" s="37"/>
      <c r="K1335" s="37"/>
      <c r="L1335" s="37"/>
      <c r="M1335" s="37"/>
      <c r="N1335" s="37"/>
      <c r="O1335" s="37"/>
      <c r="P1335" s="37"/>
      <c r="Q1335" s="37"/>
      <c r="R1335" s="37"/>
      <c r="S1335" s="37"/>
      <c r="T1335" s="37"/>
      <c r="U1335" s="37"/>
      <c r="V1335" s="37"/>
      <c r="W1335" s="37"/>
      <c r="X1335" s="37"/>
      <c r="Y1335" s="37"/>
      <c r="Z1335" s="37"/>
      <c r="AA1335" s="37"/>
      <c r="AB1335" s="37"/>
      <c r="AC1335" s="38"/>
    </row>
    <row r="1336" spans="1:29" s="39" customFormat="1" ht="15" customHeight="1" x14ac:dyDescent="0.3">
      <c r="A1336" s="36"/>
      <c r="B1336" s="37"/>
      <c r="C1336" s="37"/>
      <c r="D1336" s="37"/>
      <c r="E1336" s="37"/>
      <c r="F1336" s="37"/>
      <c r="G1336" s="37"/>
      <c r="H1336" s="37"/>
      <c r="I1336" s="37"/>
      <c r="J1336" s="37"/>
      <c r="K1336" s="37"/>
      <c r="L1336" s="37"/>
      <c r="M1336" s="37"/>
      <c r="N1336" s="37"/>
      <c r="O1336" s="37"/>
      <c r="P1336" s="37"/>
      <c r="Q1336" s="37"/>
      <c r="R1336" s="37"/>
      <c r="S1336" s="37"/>
      <c r="T1336" s="37"/>
      <c r="U1336" s="37"/>
      <c r="V1336" s="37"/>
      <c r="W1336" s="37"/>
      <c r="X1336" s="37"/>
      <c r="Y1336" s="37"/>
      <c r="Z1336" s="37"/>
      <c r="AA1336" s="37"/>
      <c r="AB1336" s="37"/>
      <c r="AC1336" s="38"/>
    </row>
    <row r="1337" spans="1:29" s="39" customFormat="1" ht="15" customHeight="1" x14ac:dyDescent="0.35">
      <c r="A1337" s="40" t="s">
        <v>49</v>
      </c>
      <c r="B1337" s="37"/>
      <c r="C1337" s="37"/>
      <c r="D1337" s="37"/>
      <c r="E1337" s="37"/>
      <c r="F1337" s="37"/>
      <c r="G1337" s="37"/>
      <c r="H1337" s="37"/>
      <c r="I1337" s="37"/>
      <c r="J1337" s="37"/>
      <c r="K1337" s="37"/>
      <c r="L1337" s="37"/>
      <c r="M1337" s="37"/>
      <c r="N1337" s="37"/>
      <c r="O1337" s="37"/>
      <c r="P1337" s="37"/>
      <c r="Q1337" s="37"/>
      <c r="R1337" s="37"/>
      <c r="S1337" s="37"/>
      <c r="T1337" s="37"/>
      <c r="U1337" s="37"/>
      <c r="V1337" s="37"/>
      <c r="W1337" s="37"/>
      <c r="X1337" s="37"/>
      <c r="Y1337" s="37"/>
      <c r="Z1337" s="37"/>
      <c r="AA1337" s="37"/>
      <c r="AB1337" s="37"/>
      <c r="AC1337" s="38"/>
    </row>
    <row r="1338" spans="1:29" s="39" customFormat="1" ht="18" customHeight="1" x14ac:dyDescent="0.3">
      <c r="A1338" s="41" t="s">
        <v>36</v>
      </c>
      <c r="B1338" s="37">
        <f>[1]consoCURRENT!E31728</f>
        <v>45589000</v>
      </c>
      <c r="C1338" s="37">
        <f>[1]consoCURRENT!F31728</f>
        <v>0</v>
      </c>
      <c r="D1338" s="37">
        <f>[1]consoCURRENT!G31728</f>
        <v>0</v>
      </c>
      <c r="E1338" s="37">
        <f>[1]consoCURRENT!H31728</f>
        <v>10879876.65</v>
      </c>
      <c r="F1338" s="37">
        <f>[1]consoCURRENT!I31728</f>
        <v>13557788.709999999</v>
      </c>
      <c r="G1338" s="37">
        <f>[1]consoCURRENT!J31728</f>
        <v>10648886.07</v>
      </c>
      <c r="H1338" s="37">
        <f>[1]consoCURRENT!K31728</f>
        <v>10502448.57</v>
      </c>
      <c r="I1338" s="37">
        <f>[1]consoCURRENT!L31728</f>
        <v>0</v>
      </c>
      <c r="J1338" s="37">
        <f>[1]consoCURRENT!M31728</f>
        <v>0</v>
      </c>
      <c r="K1338" s="37">
        <f>[1]consoCURRENT!N31728</f>
        <v>0</v>
      </c>
      <c r="L1338" s="37">
        <f>[1]consoCURRENT!O31728</f>
        <v>0</v>
      </c>
      <c r="M1338" s="37">
        <f>[1]consoCURRENT!P31728</f>
        <v>0</v>
      </c>
      <c r="N1338" s="37">
        <f>[1]consoCURRENT!Q31728</f>
        <v>3337905.19</v>
      </c>
      <c r="O1338" s="37">
        <f>[1]consoCURRENT!R31728</f>
        <v>3472141.05</v>
      </c>
      <c r="P1338" s="37">
        <f>[1]consoCURRENT!S31728</f>
        <v>4069830.41</v>
      </c>
      <c r="Q1338" s="37">
        <f>[1]consoCURRENT!T31728</f>
        <v>3473369.5000000005</v>
      </c>
      <c r="R1338" s="37">
        <f>[1]consoCURRENT!U31728</f>
        <v>6564588.9800000004</v>
      </c>
      <c r="S1338" s="37">
        <f>[1]consoCURRENT!V31728</f>
        <v>3519830.23</v>
      </c>
      <c r="T1338" s="37">
        <f>[1]consoCURRENT!W31728</f>
        <v>3562243.47</v>
      </c>
      <c r="U1338" s="37">
        <f>[1]consoCURRENT!X31728</f>
        <v>3519157.14</v>
      </c>
      <c r="V1338" s="37">
        <f>[1]consoCURRENT!Y31728</f>
        <v>3567485.46</v>
      </c>
      <c r="W1338" s="37">
        <f>[1]consoCURRENT!Z31728</f>
        <v>3540988.74</v>
      </c>
      <c r="X1338" s="37">
        <f>[1]consoCURRENT!AA31728</f>
        <v>3981459.83</v>
      </c>
      <c r="Y1338" s="37">
        <f>[1]consoCURRENT!AB31728</f>
        <v>2980000</v>
      </c>
      <c r="Z1338" s="37">
        <f>SUM(M1338:Y1338)</f>
        <v>45589000</v>
      </c>
      <c r="AA1338" s="37">
        <f>B1338-Z1338</f>
        <v>0</v>
      </c>
      <c r="AB1338" s="42">
        <f>Z1338/B1338</f>
        <v>1</v>
      </c>
      <c r="AC1338" s="38"/>
    </row>
    <row r="1339" spans="1:29" s="39" customFormat="1" ht="18" customHeight="1" x14ac:dyDescent="0.3">
      <c r="A1339" s="41" t="s">
        <v>37</v>
      </c>
      <c r="B1339" s="37">
        <f>[1]consoCURRENT!E31840</f>
        <v>4897999.9999999991</v>
      </c>
      <c r="C1339" s="37">
        <f>[1]consoCURRENT!F31840</f>
        <v>0</v>
      </c>
      <c r="D1339" s="37">
        <f>[1]consoCURRENT!G31840</f>
        <v>0</v>
      </c>
      <c r="E1339" s="37">
        <f>[1]consoCURRENT!H31840</f>
        <v>1047678.9299999999</v>
      </c>
      <c r="F1339" s="37">
        <f>[1]consoCURRENT!I31840</f>
        <v>514687.37999999995</v>
      </c>
      <c r="G1339" s="37">
        <f>[1]consoCURRENT!J31840</f>
        <v>2006777.2300000002</v>
      </c>
      <c r="H1339" s="37">
        <f>[1]consoCURRENT!K31840</f>
        <v>1328856.4600000004</v>
      </c>
      <c r="I1339" s="37">
        <f>[1]consoCURRENT!L31840</f>
        <v>0</v>
      </c>
      <c r="J1339" s="37">
        <f>[1]consoCURRENT!M31840</f>
        <v>0</v>
      </c>
      <c r="K1339" s="37">
        <f>[1]consoCURRENT!N31840</f>
        <v>0</v>
      </c>
      <c r="L1339" s="37">
        <f>[1]consoCURRENT!O31840</f>
        <v>0</v>
      </c>
      <c r="M1339" s="37">
        <f>[1]consoCURRENT!P31840</f>
        <v>0</v>
      </c>
      <c r="N1339" s="37">
        <f>[1]consoCURRENT!Q31840</f>
        <v>209732.2</v>
      </c>
      <c r="O1339" s="37">
        <f>[1]consoCURRENT!R31840</f>
        <v>208568.13</v>
      </c>
      <c r="P1339" s="37">
        <f>[1]consoCURRENT!S31840</f>
        <v>629378.60000000009</v>
      </c>
      <c r="Q1339" s="37">
        <f>[1]consoCURRENT!T31840</f>
        <v>200860.75</v>
      </c>
      <c r="R1339" s="37">
        <f>[1]consoCURRENT!U31840</f>
        <v>208178.85</v>
      </c>
      <c r="S1339" s="37">
        <f>[1]consoCURRENT!V31840</f>
        <v>105647.78</v>
      </c>
      <c r="T1339" s="37">
        <f>[1]consoCURRENT!W31840</f>
        <v>430294.49</v>
      </c>
      <c r="U1339" s="37">
        <f>[1]consoCURRENT!X31840</f>
        <v>613675.25</v>
      </c>
      <c r="V1339" s="37">
        <f>[1]consoCURRENT!Y31840</f>
        <v>962807.49</v>
      </c>
      <c r="W1339" s="37">
        <f>[1]consoCURRENT!Z31840</f>
        <v>175717.40999999997</v>
      </c>
      <c r="X1339" s="37">
        <f>[1]consoCURRENT!AA31840</f>
        <v>702694.07000000007</v>
      </c>
      <c r="Y1339" s="37">
        <f>[1]consoCURRENT!AB31840</f>
        <v>450444.9800000001</v>
      </c>
      <c r="Z1339" s="37">
        <f t="shared" ref="Z1339:Z1341" si="1011">SUM(M1339:Y1339)</f>
        <v>4898000.0000000009</v>
      </c>
      <c r="AA1339" s="37">
        <f t="shared" ref="AA1339:AA1341" si="1012">B1339-Z1339</f>
        <v>0</v>
      </c>
      <c r="AB1339" s="42">
        <f t="shared" ref="AB1339:AB1344" si="1013">Z1339/B1339</f>
        <v>1.0000000000000004</v>
      </c>
      <c r="AC1339" s="38"/>
    </row>
    <row r="1340" spans="1:29" s="39" customFormat="1" ht="18" customHeight="1" x14ac:dyDescent="0.3">
      <c r="A1340" s="41" t="s">
        <v>38</v>
      </c>
      <c r="B1340" s="37">
        <f>[1]consoCURRENT!E31846</f>
        <v>0</v>
      </c>
      <c r="C1340" s="37">
        <f>[1]consoCURRENT!F31846</f>
        <v>0</v>
      </c>
      <c r="D1340" s="37">
        <f>[1]consoCURRENT!G31846</f>
        <v>0</v>
      </c>
      <c r="E1340" s="37">
        <f>[1]consoCURRENT!H31846</f>
        <v>0</v>
      </c>
      <c r="F1340" s="37">
        <f>[1]consoCURRENT!I31846</f>
        <v>0</v>
      </c>
      <c r="G1340" s="37">
        <f>[1]consoCURRENT!J31846</f>
        <v>0</v>
      </c>
      <c r="H1340" s="37">
        <f>[1]consoCURRENT!K31846</f>
        <v>0</v>
      </c>
      <c r="I1340" s="37">
        <f>[1]consoCURRENT!L31846</f>
        <v>0</v>
      </c>
      <c r="J1340" s="37">
        <f>[1]consoCURRENT!M31846</f>
        <v>0</v>
      </c>
      <c r="K1340" s="37">
        <f>[1]consoCURRENT!N31846</f>
        <v>0</v>
      </c>
      <c r="L1340" s="37">
        <f>[1]consoCURRENT!O31846</f>
        <v>0</v>
      </c>
      <c r="M1340" s="37">
        <f>[1]consoCURRENT!P31846</f>
        <v>0</v>
      </c>
      <c r="N1340" s="37">
        <f>[1]consoCURRENT!Q31846</f>
        <v>0</v>
      </c>
      <c r="O1340" s="37">
        <f>[1]consoCURRENT!R31846</f>
        <v>0</v>
      </c>
      <c r="P1340" s="37">
        <f>[1]consoCURRENT!S31846</f>
        <v>0</v>
      </c>
      <c r="Q1340" s="37">
        <f>[1]consoCURRENT!T31846</f>
        <v>0</v>
      </c>
      <c r="R1340" s="37">
        <f>[1]consoCURRENT!U31846</f>
        <v>0</v>
      </c>
      <c r="S1340" s="37">
        <f>[1]consoCURRENT!V31846</f>
        <v>0</v>
      </c>
      <c r="T1340" s="37">
        <f>[1]consoCURRENT!W31846</f>
        <v>0</v>
      </c>
      <c r="U1340" s="37">
        <f>[1]consoCURRENT!X31846</f>
        <v>0</v>
      </c>
      <c r="V1340" s="37">
        <f>[1]consoCURRENT!Y31846</f>
        <v>0</v>
      </c>
      <c r="W1340" s="37">
        <f>[1]consoCURRENT!Z31846</f>
        <v>0</v>
      </c>
      <c r="X1340" s="37">
        <f>[1]consoCURRENT!AA31846</f>
        <v>0</v>
      </c>
      <c r="Y1340" s="37">
        <f>[1]consoCURRENT!AB31846</f>
        <v>0</v>
      </c>
      <c r="Z1340" s="37">
        <f t="shared" si="1011"/>
        <v>0</v>
      </c>
      <c r="AA1340" s="37">
        <f t="shared" si="1012"/>
        <v>0</v>
      </c>
      <c r="AB1340" s="42"/>
      <c r="AC1340" s="38"/>
    </row>
    <row r="1341" spans="1:29" s="39" customFormat="1" ht="18" customHeight="1" x14ac:dyDescent="0.3">
      <c r="A1341" s="41" t="s">
        <v>39</v>
      </c>
      <c r="B1341" s="37">
        <f>[1]consoCURRENT!E31875</f>
        <v>0</v>
      </c>
      <c r="C1341" s="37">
        <f>[1]consoCURRENT!F31875</f>
        <v>0</v>
      </c>
      <c r="D1341" s="37">
        <f>[1]consoCURRENT!G31875</f>
        <v>0</v>
      </c>
      <c r="E1341" s="37">
        <f>[1]consoCURRENT!H31875</f>
        <v>0</v>
      </c>
      <c r="F1341" s="37">
        <f>[1]consoCURRENT!I31875</f>
        <v>0</v>
      </c>
      <c r="G1341" s="37">
        <f>[1]consoCURRENT!J31875</f>
        <v>0</v>
      </c>
      <c r="H1341" s="37">
        <f>[1]consoCURRENT!K31875</f>
        <v>0</v>
      </c>
      <c r="I1341" s="37">
        <f>[1]consoCURRENT!L31875</f>
        <v>0</v>
      </c>
      <c r="J1341" s="37">
        <f>[1]consoCURRENT!M31875</f>
        <v>0</v>
      </c>
      <c r="K1341" s="37">
        <f>[1]consoCURRENT!N31875</f>
        <v>0</v>
      </c>
      <c r="L1341" s="37">
        <f>[1]consoCURRENT!O31875</f>
        <v>0</v>
      </c>
      <c r="M1341" s="37">
        <f>[1]consoCURRENT!P31875</f>
        <v>0</v>
      </c>
      <c r="N1341" s="37">
        <f>[1]consoCURRENT!Q31875</f>
        <v>0</v>
      </c>
      <c r="O1341" s="37">
        <f>[1]consoCURRENT!R31875</f>
        <v>0</v>
      </c>
      <c r="P1341" s="37">
        <f>[1]consoCURRENT!S31875</f>
        <v>0</v>
      </c>
      <c r="Q1341" s="37">
        <f>[1]consoCURRENT!T31875</f>
        <v>0</v>
      </c>
      <c r="R1341" s="37">
        <f>[1]consoCURRENT!U31875</f>
        <v>0</v>
      </c>
      <c r="S1341" s="37">
        <f>[1]consoCURRENT!V31875</f>
        <v>0</v>
      </c>
      <c r="T1341" s="37">
        <f>[1]consoCURRENT!W31875</f>
        <v>0</v>
      </c>
      <c r="U1341" s="37">
        <f>[1]consoCURRENT!X31875</f>
        <v>0</v>
      </c>
      <c r="V1341" s="37">
        <f>[1]consoCURRENT!Y31875</f>
        <v>0</v>
      </c>
      <c r="W1341" s="37">
        <f>[1]consoCURRENT!Z31875</f>
        <v>0</v>
      </c>
      <c r="X1341" s="37">
        <f>[1]consoCURRENT!AA31875</f>
        <v>0</v>
      </c>
      <c r="Y1341" s="37">
        <f>[1]consoCURRENT!AB31875</f>
        <v>0</v>
      </c>
      <c r="Z1341" s="37">
        <f t="shared" si="1011"/>
        <v>0</v>
      </c>
      <c r="AA1341" s="37">
        <f t="shared" si="1012"/>
        <v>0</v>
      </c>
      <c r="AB1341" s="42"/>
      <c r="AC1341" s="38"/>
    </row>
    <row r="1342" spans="1:29" s="39" customFormat="1" ht="18" customHeight="1" x14ac:dyDescent="0.3">
      <c r="A1342" s="43" t="s">
        <v>40</v>
      </c>
      <c r="B1342" s="44">
        <f>SUM(B1338:B1341)</f>
        <v>50487000</v>
      </c>
      <c r="C1342" s="44">
        <f t="shared" ref="C1342:AA1342" si="1014">SUM(C1338:C1341)</f>
        <v>0</v>
      </c>
      <c r="D1342" s="44">
        <f t="shared" si="1014"/>
        <v>0</v>
      </c>
      <c r="E1342" s="44">
        <f t="shared" si="1014"/>
        <v>11927555.58</v>
      </c>
      <c r="F1342" s="44">
        <f t="shared" si="1014"/>
        <v>14072476.09</v>
      </c>
      <c r="G1342" s="44">
        <f t="shared" si="1014"/>
        <v>12655663.300000001</v>
      </c>
      <c r="H1342" s="44">
        <f t="shared" si="1014"/>
        <v>11831305.030000001</v>
      </c>
      <c r="I1342" s="44">
        <f t="shared" si="1014"/>
        <v>0</v>
      </c>
      <c r="J1342" s="44">
        <f t="shared" si="1014"/>
        <v>0</v>
      </c>
      <c r="K1342" s="44">
        <f t="shared" si="1014"/>
        <v>0</v>
      </c>
      <c r="L1342" s="44">
        <f t="shared" si="1014"/>
        <v>0</v>
      </c>
      <c r="M1342" s="44">
        <f t="shared" si="1014"/>
        <v>0</v>
      </c>
      <c r="N1342" s="44">
        <f t="shared" si="1014"/>
        <v>3547637.39</v>
      </c>
      <c r="O1342" s="44">
        <f t="shared" si="1014"/>
        <v>3680709.1799999997</v>
      </c>
      <c r="P1342" s="44">
        <f t="shared" si="1014"/>
        <v>4699209.01</v>
      </c>
      <c r="Q1342" s="44">
        <f t="shared" si="1014"/>
        <v>3674230.2500000005</v>
      </c>
      <c r="R1342" s="44">
        <f t="shared" si="1014"/>
        <v>6772767.8300000001</v>
      </c>
      <c r="S1342" s="44">
        <f t="shared" si="1014"/>
        <v>3625478.01</v>
      </c>
      <c r="T1342" s="44">
        <f t="shared" si="1014"/>
        <v>3992537.96</v>
      </c>
      <c r="U1342" s="44">
        <f t="shared" si="1014"/>
        <v>4132832.39</v>
      </c>
      <c r="V1342" s="44">
        <f t="shared" si="1014"/>
        <v>4530292.95</v>
      </c>
      <c r="W1342" s="44">
        <f t="shared" si="1014"/>
        <v>3716706.1500000004</v>
      </c>
      <c r="X1342" s="44">
        <f t="shared" si="1014"/>
        <v>4684153.9000000004</v>
      </c>
      <c r="Y1342" s="44">
        <f t="shared" si="1014"/>
        <v>3430444.98</v>
      </c>
      <c r="Z1342" s="44">
        <f t="shared" si="1014"/>
        <v>50487000</v>
      </c>
      <c r="AA1342" s="44">
        <f t="shared" si="1014"/>
        <v>0</v>
      </c>
      <c r="AB1342" s="45">
        <f t="shared" si="1013"/>
        <v>1</v>
      </c>
      <c r="AC1342" s="38"/>
    </row>
    <row r="1343" spans="1:29" s="39" customFormat="1" ht="18" customHeight="1" x14ac:dyDescent="0.3">
      <c r="A1343" s="46" t="s">
        <v>41</v>
      </c>
      <c r="B1343" s="37">
        <f>[1]consoCURRENT!E31879</f>
        <v>3577000</v>
      </c>
      <c r="C1343" s="37">
        <f>[1]consoCURRENT!F31879</f>
        <v>0</v>
      </c>
      <c r="D1343" s="37">
        <f>[1]consoCURRENT!G31879</f>
        <v>0</v>
      </c>
      <c r="E1343" s="37">
        <f>[1]consoCURRENT!H31879</f>
        <v>1097539.04</v>
      </c>
      <c r="F1343" s="37">
        <f>[1]consoCURRENT!I31879</f>
        <v>1116369.03</v>
      </c>
      <c r="G1343" s="37">
        <f>[1]consoCURRENT!J31879</f>
        <v>1125608.1200000001</v>
      </c>
      <c r="H1343" s="37">
        <f>[1]consoCURRENT!K31879</f>
        <v>237483.81</v>
      </c>
      <c r="I1343" s="37">
        <f>[1]consoCURRENT!L31879</f>
        <v>0</v>
      </c>
      <c r="J1343" s="37">
        <f>[1]consoCURRENT!M31879</f>
        <v>0</v>
      </c>
      <c r="K1343" s="37">
        <f>[1]consoCURRENT!N31879</f>
        <v>0</v>
      </c>
      <c r="L1343" s="37">
        <f>[1]consoCURRENT!O31879</f>
        <v>0</v>
      </c>
      <c r="M1343" s="37">
        <f>[1]consoCURRENT!P31879</f>
        <v>0</v>
      </c>
      <c r="N1343" s="37">
        <f>[1]consoCURRENT!Q31879</f>
        <v>360673.68</v>
      </c>
      <c r="O1343" s="37">
        <f>[1]consoCURRENT!R31879</f>
        <v>367199.86</v>
      </c>
      <c r="P1343" s="37">
        <f>[1]consoCURRENT!S31879</f>
        <v>369665.5</v>
      </c>
      <c r="Q1343" s="37">
        <f>[1]consoCURRENT!T31879</f>
        <v>371434.46</v>
      </c>
      <c r="R1343" s="37">
        <f>[1]consoCURRENT!U31879</f>
        <v>367896.98</v>
      </c>
      <c r="S1343" s="37">
        <f>[1]consoCURRENT!V31879</f>
        <v>377037.59</v>
      </c>
      <c r="T1343" s="37">
        <f>[1]consoCURRENT!W31879</f>
        <v>378274.92</v>
      </c>
      <c r="U1343" s="37">
        <f>[1]consoCURRENT!X31879</f>
        <v>373292.12</v>
      </c>
      <c r="V1343" s="37">
        <f>[1]consoCURRENT!Y31879</f>
        <v>374041.07999999996</v>
      </c>
      <c r="W1343" s="37">
        <f>[1]consoCURRENT!Z31879</f>
        <v>237483.81</v>
      </c>
      <c r="X1343" s="37">
        <f>[1]consoCURRENT!AA31879</f>
        <v>-0.01</v>
      </c>
      <c r="Y1343" s="37">
        <f>[1]consoCURRENT!AB31879</f>
        <v>1.0000000009313226E-2</v>
      </c>
      <c r="Z1343" s="37">
        <f t="shared" ref="Z1343" si="1015">SUM(M1343:Y1343)</f>
        <v>3577000</v>
      </c>
      <c r="AA1343" s="37">
        <f t="shared" ref="AA1343" si="1016">B1343-Z1343</f>
        <v>0</v>
      </c>
      <c r="AB1343" s="42">
        <f t="shared" si="1013"/>
        <v>1</v>
      </c>
      <c r="AC1343" s="38"/>
    </row>
    <row r="1344" spans="1:29" s="39" customFormat="1" ht="18" customHeight="1" x14ac:dyDescent="0.3">
      <c r="A1344" s="43" t="s">
        <v>42</v>
      </c>
      <c r="B1344" s="44">
        <f>B1343+B1342</f>
        <v>54064000</v>
      </c>
      <c r="C1344" s="44">
        <f t="shared" ref="C1344:AA1344" si="1017">C1343+C1342</f>
        <v>0</v>
      </c>
      <c r="D1344" s="44">
        <f t="shared" si="1017"/>
        <v>0</v>
      </c>
      <c r="E1344" s="44">
        <f t="shared" si="1017"/>
        <v>13025094.620000001</v>
      </c>
      <c r="F1344" s="44">
        <f t="shared" si="1017"/>
        <v>15188845.119999999</v>
      </c>
      <c r="G1344" s="44">
        <f t="shared" si="1017"/>
        <v>13781271.420000002</v>
      </c>
      <c r="H1344" s="44">
        <f t="shared" si="1017"/>
        <v>12068788.840000002</v>
      </c>
      <c r="I1344" s="44">
        <f t="shared" si="1017"/>
        <v>0</v>
      </c>
      <c r="J1344" s="44">
        <f t="shared" si="1017"/>
        <v>0</v>
      </c>
      <c r="K1344" s="44">
        <f t="shared" si="1017"/>
        <v>0</v>
      </c>
      <c r="L1344" s="44">
        <f t="shared" si="1017"/>
        <v>0</v>
      </c>
      <c r="M1344" s="44">
        <f t="shared" si="1017"/>
        <v>0</v>
      </c>
      <c r="N1344" s="44">
        <f t="shared" si="1017"/>
        <v>3908311.0700000003</v>
      </c>
      <c r="O1344" s="44">
        <f t="shared" si="1017"/>
        <v>4047909.0399999996</v>
      </c>
      <c r="P1344" s="44">
        <f t="shared" si="1017"/>
        <v>5068874.51</v>
      </c>
      <c r="Q1344" s="44">
        <f t="shared" si="1017"/>
        <v>4045664.7100000004</v>
      </c>
      <c r="R1344" s="44">
        <f t="shared" si="1017"/>
        <v>7140664.8100000005</v>
      </c>
      <c r="S1344" s="44">
        <f t="shared" si="1017"/>
        <v>4002515.5999999996</v>
      </c>
      <c r="T1344" s="44">
        <f t="shared" si="1017"/>
        <v>4370812.88</v>
      </c>
      <c r="U1344" s="44">
        <f t="shared" si="1017"/>
        <v>4506124.51</v>
      </c>
      <c r="V1344" s="44">
        <f t="shared" si="1017"/>
        <v>4904334.03</v>
      </c>
      <c r="W1344" s="44">
        <f t="shared" si="1017"/>
        <v>3954189.9600000004</v>
      </c>
      <c r="X1344" s="44">
        <f t="shared" si="1017"/>
        <v>4684153.8900000006</v>
      </c>
      <c r="Y1344" s="44">
        <f t="shared" si="1017"/>
        <v>3430444.99</v>
      </c>
      <c r="Z1344" s="44">
        <f t="shared" si="1017"/>
        <v>54064000</v>
      </c>
      <c r="AA1344" s="44">
        <f t="shared" si="1017"/>
        <v>0</v>
      </c>
      <c r="AB1344" s="45">
        <f t="shared" si="1013"/>
        <v>1</v>
      </c>
      <c r="AC1344" s="47"/>
    </row>
    <row r="1345" spans="1:29" s="39" customFormat="1" ht="15" customHeight="1" x14ac:dyDescent="0.3">
      <c r="A1345" s="36"/>
      <c r="B1345" s="37"/>
      <c r="C1345" s="37"/>
      <c r="D1345" s="37"/>
      <c r="E1345" s="37"/>
      <c r="F1345" s="37"/>
      <c r="G1345" s="37"/>
      <c r="H1345" s="37"/>
      <c r="I1345" s="37"/>
      <c r="J1345" s="37"/>
      <c r="K1345" s="37"/>
      <c r="L1345" s="37"/>
      <c r="M1345" s="37"/>
      <c r="N1345" s="37"/>
      <c r="O1345" s="37"/>
      <c r="P1345" s="37"/>
      <c r="Q1345" s="37"/>
      <c r="R1345" s="37"/>
      <c r="S1345" s="37"/>
      <c r="T1345" s="37"/>
      <c r="U1345" s="37"/>
      <c r="V1345" s="37"/>
      <c r="W1345" s="37"/>
      <c r="X1345" s="37"/>
      <c r="Y1345" s="37"/>
      <c r="Z1345" s="37"/>
      <c r="AA1345" s="37"/>
      <c r="AB1345" s="37"/>
      <c r="AC1345" s="38"/>
    </row>
    <row r="1346" spans="1:29" s="39" customFormat="1" ht="15" customHeight="1" x14ac:dyDescent="0.3">
      <c r="A1346" s="36"/>
      <c r="B1346" s="37"/>
      <c r="C1346" s="37"/>
      <c r="D1346" s="37"/>
      <c r="E1346" s="37"/>
      <c r="F1346" s="37"/>
      <c r="G1346" s="37"/>
      <c r="H1346" s="37"/>
      <c r="I1346" s="37"/>
      <c r="J1346" s="37"/>
      <c r="K1346" s="37"/>
      <c r="L1346" s="37"/>
      <c r="M1346" s="37"/>
      <c r="N1346" s="37"/>
      <c r="O1346" s="37"/>
      <c r="P1346" s="37"/>
      <c r="Q1346" s="37"/>
      <c r="R1346" s="37"/>
      <c r="S1346" s="37"/>
      <c r="T1346" s="37"/>
      <c r="U1346" s="37"/>
      <c r="V1346" s="37"/>
      <c r="W1346" s="37"/>
      <c r="X1346" s="37"/>
      <c r="Y1346" s="37"/>
      <c r="Z1346" s="37"/>
      <c r="AA1346" s="37"/>
      <c r="AB1346" s="37"/>
      <c r="AC1346" s="38"/>
    </row>
    <row r="1347" spans="1:29" s="39" customFormat="1" ht="15" customHeight="1" x14ac:dyDescent="0.35">
      <c r="A1347" s="40" t="s">
        <v>50</v>
      </c>
      <c r="B1347" s="37"/>
      <c r="C1347" s="37"/>
      <c r="D1347" s="37"/>
      <c r="E1347" s="37"/>
      <c r="F1347" s="37"/>
      <c r="G1347" s="37"/>
      <c r="H1347" s="37"/>
      <c r="I1347" s="37"/>
      <c r="J1347" s="37"/>
      <c r="K1347" s="37"/>
      <c r="L1347" s="37"/>
      <c r="M1347" s="37"/>
      <c r="N1347" s="37"/>
      <c r="O1347" s="37"/>
      <c r="P1347" s="37"/>
      <c r="Q1347" s="37"/>
      <c r="R1347" s="37"/>
      <c r="S1347" s="37"/>
      <c r="T1347" s="37"/>
      <c r="U1347" s="37"/>
      <c r="V1347" s="37"/>
      <c r="W1347" s="37"/>
      <c r="X1347" s="37"/>
      <c r="Y1347" s="37"/>
      <c r="Z1347" s="37"/>
      <c r="AA1347" s="37"/>
      <c r="AB1347" s="37"/>
      <c r="AC1347" s="38"/>
    </row>
    <row r="1348" spans="1:29" s="39" customFormat="1" ht="18" customHeight="1" x14ac:dyDescent="0.3">
      <c r="A1348" s="41" t="s">
        <v>36</v>
      </c>
      <c r="B1348" s="37">
        <f>[1]consoCURRENT!E31939</f>
        <v>26149000</v>
      </c>
      <c r="C1348" s="37">
        <f>[1]consoCURRENT!F31939</f>
        <v>0</v>
      </c>
      <c r="D1348" s="37">
        <f>[1]consoCURRENT!G31939</f>
        <v>0</v>
      </c>
      <c r="E1348" s="37">
        <f>[1]consoCURRENT!H31939</f>
        <v>7255111.5299999993</v>
      </c>
      <c r="F1348" s="37">
        <f>[1]consoCURRENT!I31939</f>
        <v>8753090.2999999989</v>
      </c>
      <c r="G1348" s="37">
        <f>[1]consoCURRENT!J31939</f>
        <v>6966886.3899999997</v>
      </c>
      <c r="H1348" s="37">
        <f>[1]consoCURRENT!K31939</f>
        <v>3173911.78</v>
      </c>
      <c r="I1348" s="37">
        <f>[1]consoCURRENT!L31939</f>
        <v>0</v>
      </c>
      <c r="J1348" s="37">
        <f>[1]consoCURRENT!M31939</f>
        <v>0</v>
      </c>
      <c r="K1348" s="37">
        <f>[1]consoCURRENT!N31939</f>
        <v>0</v>
      </c>
      <c r="L1348" s="37">
        <f>[1]consoCURRENT!O31939</f>
        <v>0</v>
      </c>
      <c r="M1348" s="37">
        <f>[1]consoCURRENT!P31939</f>
        <v>0</v>
      </c>
      <c r="N1348" s="37">
        <f>[1]consoCURRENT!Q31939</f>
        <v>2209228.5</v>
      </c>
      <c r="O1348" s="37">
        <f>[1]consoCURRENT!R31939</f>
        <v>2291790.2799999998</v>
      </c>
      <c r="P1348" s="37">
        <f>[1]consoCURRENT!S31939</f>
        <v>2754092.75</v>
      </c>
      <c r="Q1348" s="37">
        <f>[1]consoCURRENT!T31939</f>
        <v>2234206.3200000003</v>
      </c>
      <c r="R1348" s="37">
        <f>[1]consoCURRENT!U31939</f>
        <v>4305645.66</v>
      </c>
      <c r="S1348" s="37">
        <f>[1]consoCURRENT!V31939</f>
        <v>2213238.3199999998</v>
      </c>
      <c r="T1348" s="37">
        <f>[1]consoCURRENT!W31939</f>
        <v>2234865.7599999998</v>
      </c>
      <c r="U1348" s="37">
        <f>[1]consoCURRENT!X31939</f>
        <v>2410220.36</v>
      </c>
      <c r="V1348" s="37">
        <f>[1]consoCURRENT!Y31939</f>
        <v>2321800.27</v>
      </c>
      <c r="W1348" s="37">
        <f>[1]consoCURRENT!Z31939</f>
        <v>2313033.17</v>
      </c>
      <c r="X1348" s="37">
        <f>[1]consoCURRENT!AA31939</f>
        <v>5878.61</v>
      </c>
      <c r="Y1348" s="37">
        <f>[1]consoCURRENT!AB31939</f>
        <v>855000</v>
      </c>
      <c r="Z1348" s="37">
        <f>SUM(M1348:Y1348)</f>
        <v>26149000</v>
      </c>
      <c r="AA1348" s="37">
        <f>B1348-Z1348</f>
        <v>0</v>
      </c>
      <c r="AB1348" s="42">
        <f>Z1348/B1348</f>
        <v>1</v>
      </c>
      <c r="AC1348" s="38"/>
    </row>
    <row r="1349" spans="1:29" s="39" customFormat="1" ht="18" customHeight="1" x14ac:dyDescent="0.3">
      <c r="A1349" s="41" t="s">
        <v>37</v>
      </c>
      <c r="B1349" s="37">
        <f>[1]consoCURRENT!E32051</f>
        <v>10165000</v>
      </c>
      <c r="C1349" s="37">
        <f>[1]consoCURRENT!F32051</f>
        <v>0</v>
      </c>
      <c r="D1349" s="37">
        <f>[1]consoCURRENT!G32051</f>
        <v>0</v>
      </c>
      <c r="E1349" s="37">
        <f>[1]consoCURRENT!H32051</f>
        <v>1799744.86</v>
      </c>
      <c r="F1349" s="37">
        <f>[1]consoCURRENT!I32051</f>
        <v>1700335.7999999998</v>
      </c>
      <c r="G1349" s="37">
        <f>[1]consoCURRENT!J32051</f>
        <v>3740613.09</v>
      </c>
      <c r="H1349" s="37">
        <f>[1]consoCURRENT!K32051</f>
        <v>2861465.2400000007</v>
      </c>
      <c r="I1349" s="37">
        <f>[1]consoCURRENT!L32051</f>
        <v>0</v>
      </c>
      <c r="J1349" s="37">
        <f>[1]consoCURRENT!M32051</f>
        <v>0</v>
      </c>
      <c r="K1349" s="37">
        <f>[1]consoCURRENT!N32051</f>
        <v>0</v>
      </c>
      <c r="L1349" s="37">
        <f>[1]consoCURRENT!O32051</f>
        <v>0</v>
      </c>
      <c r="M1349" s="37">
        <f>[1]consoCURRENT!P32051</f>
        <v>0</v>
      </c>
      <c r="N1349" s="37">
        <f>[1]consoCURRENT!Q32051</f>
        <v>372369.11</v>
      </c>
      <c r="O1349" s="37">
        <f>[1]consoCURRENT!R32051</f>
        <v>837200.96</v>
      </c>
      <c r="P1349" s="37">
        <f>[1]consoCURRENT!S32051</f>
        <v>590174.79</v>
      </c>
      <c r="Q1349" s="37">
        <f>[1]consoCURRENT!T32051</f>
        <v>765457.66</v>
      </c>
      <c r="R1349" s="37">
        <f>[1]consoCURRENT!U32051</f>
        <v>417283.08</v>
      </c>
      <c r="S1349" s="37">
        <f>[1]consoCURRENT!V32051</f>
        <v>517595.06</v>
      </c>
      <c r="T1349" s="37">
        <f>[1]consoCURRENT!W32051</f>
        <v>3114597.38</v>
      </c>
      <c r="U1349" s="37">
        <f>[1]consoCURRENT!X32051</f>
        <v>530197.57999999996</v>
      </c>
      <c r="V1349" s="37">
        <f>[1]consoCURRENT!Y32051</f>
        <v>95818.13</v>
      </c>
      <c r="W1349" s="37">
        <f>[1]consoCURRENT!Z32051</f>
        <v>210241.26</v>
      </c>
      <c r="X1349" s="37">
        <f>[1]consoCURRENT!AA32051</f>
        <v>399305.81000000006</v>
      </c>
      <c r="Y1349" s="37">
        <f>[1]consoCURRENT!AB32051</f>
        <v>2251918.17</v>
      </c>
      <c r="Z1349" s="37">
        <f t="shared" ref="Z1349:Z1351" si="1018">SUM(M1349:Y1349)</f>
        <v>10102158.99</v>
      </c>
      <c r="AA1349" s="37">
        <f t="shared" ref="AA1349:AA1351" si="1019">B1349-Z1349</f>
        <v>62841.009999999776</v>
      </c>
      <c r="AB1349" s="42">
        <f t="shared" ref="AB1349:AB1354" si="1020">Z1349/B1349</f>
        <v>0.99381790359075262</v>
      </c>
      <c r="AC1349" s="38"/>
    </row>
    <row r="1350" spans="1:29" s="39" customFormat="1" ht="18" customHeight="1" x14ac:dyDescent="0.3">
      <c r="A1350" s="41" t="s">
        <v>38</v>
      </c>
      <c r="B1350" s="37">
        <f>[1]consoCURRENT!E32057</f>
        <v>0</v>
      </c>
      <c r="C1350" s="37">
        <f>[1]consoCURRENT!F32057</f>
        <v>0</v>
      </c>
      <c r="D1350" s="37">
        <f>[1]consoCURRENT!G32057</f>
        <v>0</v>
      </c>
      <c r="E1350" s="37">
        <f>[1]consoCURRENT!H32057</f>
        <v>0</v>
      </c>
      <c r="F1350" s="37">
        <f>[1]consoCURRENT!I32057</f>
        <v>0</v>
      </c>
      <c r="G1350" s="37">
        <f>[1]consoCURRENT!J32057</f>
        <v>0</v>
      </c>
      <c r="H1350" s="37">
        <f>[1]consoCURRENT!K32057</f>
        <v>0</v>
      </c>
      <c r="I1350" s="37">
        <f>[1]consoCURRENT!L32057</f>
        <v>0</v>
      </c>
      <c r="J1350" s="37">
        <f>[1]consoCURRENT!M32057</f>
        <v>0</v>
      </c>
      <c r="K1350" s="37">
        <f>[1]consoCURRENT!N32057</f>
        <v>0</v>
      </c>
      <c r="L1350" s="37">
        <f>[1]consoCURRENT!O32057</f>
        <v>0</v>
      </c>
      <c r="M1350" s="37">
        <f>[1]consoCURRENT!P32057</f>
        <v>0</v>
      </c>
      <c r="N1350" s="37">
        <f>[1]consoCURRENT!Q32057</f>
        <v>0</v>
      </c>
      <c r="O1350" s="37">
        <f>[1]consoCURRENT!R32057</f>
        <v>0</v>
      </c>
      <c r="P1350" s="37">
        <f>[1]consoCURRENT!S32057</f>
        <v>0</v>
      </c>
      <c r="Q1350" s="37">
        <f>[1]consoCURRENT!T32057</f>
        <v>0</v>
      </c>
      <c r="R1350" s="37">
        <f>[1]consoCURRENT!U32057</f>
        <v>0</v>
      </c>
      <c r="S1350" s="37">
        <f>[1]consoCURRENT!V32057</f>
        <v>0</v>
      </c>
      <c r="T1350" s="37">
        <f>[1]consoCURRENT!W32057</f>
        <v>0</v>
      </c>
      <c r="U1350" s="37">
        <f>[1]consoCURRENT!X32057</f>
        <v>0</v>
      </c>
      <c r="V1350" s="37">
        <f>[1]consoCURRENT!Y32057</f>
        <v>0</v>
      </c>
      <c r="W1350" s="37">
        <f>[1]consoCURRENT!Z32057</f>
        <v>0</v>
      </c>
      <c r="X1350" s="37">
        <f>[1]consoCURRENT!AA32057</f>
        <v>0</v>
      </c>
      <c r="Y1350" s="37">
        <f>[1]consoCURRENT!AB32057</f>
        <v>0</v>
      </c>
      <c r="Z1350" s="37">
        <f t="shared" si="1018"/>
        <v>0</v>
      </c>
      <c r="AA1350" s="37">
        <f t="shared" si="1019"/>
        <v>0</v>
      </c>
      <c r="AB1350" s="42"/>
      <c r="AC1350" s="38"/>
    </row>
    <row r="1351" spans="1:29" s="39" customFormat="1" ht="18" customHeight="1" x14ac:dyDescent="0.3">
      <c r="A1351" s="41" t="s">
        <v>39</v>
      </c>
      <c r="B1351" s="37">
        <f>[1]consoCURRENT!E32086</f>
        <v>0</v>
      </c>
      <c r="C1351" s="37">
        <f>[1]consoCURRENT!F32086</f>
        <v>0</v>
      </c>
      <c r="D1351" s="37">
        <f>[1]consoCURRENT!G32086</f>
        <v>0</v>
      </c>
      <c r="E1351" s="37">
        <f>[1]consoCURRENT!H32086</f>
        <v>0</v>
      </c>
      <c r="F1351" s="37">
        <f>[1]consoCURRENT!I32086</f>
        <v>0</v>
      </c>
      <c r="G1351" s="37">
        <f>[1]consoCURRENT!J32086</f>
        <v>0</v>
      </c>
      <c r="H1351" s="37">
        <f>[1]consoCURRENT!K32086</f>
        <v>0</v>
      </c>
      <c r="I1351" s="37">
        <f>[1]consoCURRENT!L32086</f>
        <v>0</v>
      </c>
      <c r="J1351" s="37">
        <f>[1]consoCURRENT!M32086</f>
        <v>0</v>
      </c>
      <c r="K1351" s="37">
        <f>[1]consoCURRENT!N32086</f>
        <v>0</v>
      </c>
      <c r="L1351" s="37">
        <f>[1]consoCURRENT!O32086</f>
        <v>0</v>
      </c>
      <c r="M1351" s="37">
        <f>[1]consoCURRENT!P32086</f>
        <v>0</v>
      </c>
      <c r="N1351" s="37">
        <f>[1]consoCURRENT!Q32086</f>
        <v>0</v>
      </c>
      <c r="O1351" s="37">
        <f>[1]consoCURRENT!R32086</f>
        <v>0</v>
      </c>
      <c r="P1351" s="37">
        <f>[1]consoCURRENT!S32086</f>
        <v>0</v>
      </c>
      <c r="Q1351" s="37">
        <f>[1]consoCURRENT!T32086</f>
        <v>0</v>
      </c>
      <c r="R1351" s="37">
        <f>[1]consoCURRENT!U32086</f>
        <v>0</v>
      </c>
      <c r="S1351" s="37">
        <f>[1]consoCURRENT!V32086</f>
        <v>0</v>
      </c>
      <c r="T1351" s="37">
        <f>[1]consoCURRENT!W32086</f>
        <v>0</v>
      </c>
      <c r="U1351" s="37">
        <f>[1]consoCURRENT!X32086</f>
        <v>0</v>
      </c>
      <c r="V1351" s="37">
        <f>[1]consoCURRENT!Y32086</f>
        <v>0</v>
      </c>
      <c r="W1351" s="37">
        <f>[1]consoCURRENT!Z32086</f>
        <v>0</v>
      </c>
      <c r="X1351" s="37">
        <f>[1]consoCURRENT!AA32086</f>
        <v>0</v>
      </c>
      <c r="Y1351" s="37">
        <f>[1]consoCURRENT!AB32086</f>
        <v>0</v>
      </c>
      <c r="Z1351" s="37">
        <f t="shared" si="1018"/>
        <v>0</v>
      </c>
      <c r="AA1351" s="37">
        <f t="shared" si="1019"/>
        <v>0</v>
      </c>
      <c r="AB1351" s="42"/>
      <c r="AC1351" s="38"/>
    </row>
    <row r="1352" spans="1:29" s="39" customFormat="1" ht="18" customHeight="1" x14ac:dyDescent="0.3">
      <c r="A1352" s="43" t="s">
        <v>40</v>
      </c>
      <c r="B1352" s="44">
        <f>SUM(B1348:B1351)</f>
        <v>36314000</v>
      </c>
      <c r="C1352" s="44">
        <f t="shared" ref="C1352:AA1352" si="1021">SUM(C1348:C1351)</f>
        <v>0</v>
      </c>
      <c r="D1352" s="44">
        <f t="shared" si="1021"/>
        <v>0</v>
      </c>
      <c r="E1352" s="44">
        <f t="shared" si="1021"/>
        <v>9054856.3899999987</v>
      </c>
      <c r="F1352" s="44">
        <f t="shared" si="1021"/>
        <v>10453426.099999998</v>
      </c>
      <c r="G1352" s="44">
        <f t="shared" si="1021"/>
        <v>10707499.48</v>
      </c>
      <c r="H1352" s="44">
        <f t="shared" si="1021"/>
        <v>6035377.0200000005</v>
      </c>
      <c r="I1352" s="44">
        <f t="shared" si="1021"/>
        <v>0</v>
      </c>
      <c r="J1352" s="44">
        <f t="shared" si="1021"/>
        <v>0</v>
      </c>
      <c r="K1352" s="44">
        <f t="shared" si="1021"/>
        <v>0</v>
      </c>
      <c r="L1352" s="44">
        <f t="shared" si="1021"/>
        <v>0</v>
      </c>
      <c r="M1352" s="44">
        <f t="shared" si="1021"/>
        <v>0</v>
      </c>
      <c r="N1352" s="44">
        <f t="shared" si="1021"/>
        <v>2581597.61</v>
      </c>
      <c r="O1352" s="44">
        <f t="shared" si="1021"/>
        <v>3128991.2399999998</v>
      </c>
      <c r="P1352" s="44">
        <f t="shared" si="1021"/>
        <v>3344267.54</v>
      </c>
      <c r="Q1352" s="44">
        <f t="shared" si="1021"/>
        <v>2999663.9800000004</v>
      </c>
      <c r="R1352" s="44">
        <f t="shared" si="1021"/>
        <v>4722928.74</v>
      </c>
      <c r="S1352" s="44">
        <f t="shared" si="1021"/>
        <v>2730833.38</v>
      </c>
      <c r="T1352" s="44">
        <f t="shared" si="1021"/>
        <v>5349463.1399999997</v>
      </c>
      <c r="U1352" s="44">
        <f t="shared" si="1021"/>
        <v>2940417.94</v>
      </c>
      <c r="V1352" s="44">
        <f t="shared" si="1021"/>
        <v>2417618.4</v>
      </c>
      <c r="W1352" s="44">
        <f t="shared" si="1021"/>
        <v>2523274.4299999997</v>
      </c>
      <c r="X1352" s="44">
        <f t="shared" si="1021"/>
        <v>405184.42000000004</v>
      </c>
      <c r="Y1352" s="44">
        <f t="shared" si="1021"/>
        <v>3106918.17</v>
      </c>
      <c r="Z1352" s="44">
        <f t="shared" si="1021"/>
        <v>36251158.990000002</v>
      </c>
      <c r="AA1352" s="44">
        <f t="shared" si="1021"/>
        <v>62841.009999999776</v>
      </c>
      <c r="AB1352" s="45">
        <f t="shared" si="1020"/>
        <v>0.99826951010629517</v>
      </c>
      <c r="AC1352" s="38"/>
    </row>
    <row r="1353" spans="1:29" s="39" customFormat="1" ht="18" customHeight="1" x14ac:dyDescent="0.3">
      <c r="A1353" s="46" t="s">
        <v>41</v>
      </c>
      <c r="B1353" s="37">
        <f>[1]consoCURRENT!E32090</f>
        <v>2015000</v>
      </c>
      <c r="C1353" s="37">
        <f>[1]consoCURRENT!F32090</f>
        <v>0</v>
      </c>
      <c r="D1353" s="37">
        <f>[1]consoCURRENT!G32090</f>
        <v>0</v>
      </c>
      <c r="E1353" s="37">
        <f>[1]consoCURRENT!H32090</f>
        <v>717096.21</v>
      </c>
      <c r="F1353" s="37">
        <f>[1]consoCURRENT!I32090</f>
        <v>702095.52</v>
      </c>
      <c r="G1353" s="37">
        <f>[1]consoCURRENT!J32090</f>
        <v>719600.78</v>
      </c>
      <c r="H1353" s="37">
        <f>[1]consoCURRENT!K32090</f>
        <v>-123792.51000000001</v>
      </c>
      <c r="I1353" s="37">
        <f>[1]consoCURRENT!L32090</f>
        <v>0</v>
      </c>
      <c r="J1353" s="37">
        <f>[1]consoCURRENT!M32090</f>
        <v>0</v>
      </c>
      <c r="K1353" s="37">
        <f>[1]consoCURRENT!N32090</f>
        <v>0</v>
      </c>
      <c r="L1353" s="37">
        <f>[1]consoCURRENT!O32090</f>
        <v>0</v>
      </c>
      <c r="M1353" s="37">
        <f>[1]consoCURRENT!P32090</f>
        <v>0</v>
      </c>
      <c r="N1353" s="37">
        <f>[1]consoCURRENT!Q32090</f>
        <v>247386.92</v>
      </c>
      <c r="O1353" s="37">
        <f>[1]consoCURRENT!R32090</f>
        <v>225090.98</v>
      </c>
      <c r="P1353" s="37">
        <f>[1]consoCURRENT!S32090</f>
        <v>244618.31</v>
      </c>
      <c r="Q1353" s="37">
        <f>[1]consoCURRENT!T32090</f>
        <v>1457.37</v>
      </c>
      <c r="R1353" s="37">
        <f>[1]consoCURRENT!U32090</f>
        <v>468668.81</v>
      </c>
      <c r="S1353" s="37">
        <f>[1]consoCURRENT!V32090</f>
        <v>231969.34</v>
      </c>
      <c r="T1353" s="37">
        <f>[1]consoCURRENT!W32090</f>
        <v>229584.86</v>
      </c>
      <c r="U1353" s="37">
        <f>[1]consoCURRENT!X32090</f>
        <v>247804.22</v>
      </c>
      <c r="V1353" s="37">
        <f>[1]consoCURRENT!Y32090</f>
        <v>242211.7</v>
      </c>
      <c r="W1353" s="37">
        <f>[1]consoCURRENT!Z32090</f>
        <v>240929.32</v>
      </c>
      <c r="X1353" s="37">
        <f>[1]consoCURRENT!AA32090</f>
        <v>-364721.83</v>
      </c>
      <c r="Y1353" s="37">
        <f>[1]consoCURRENT!AB32090</f>
        <v>0</v>
      </c>
      <c r="Z1353" s="37">
        <f t="shared" ref="Z1353" si="1022">SUM(M1353:Y1353)</f>
        <v>2014999.9999999995</v>
      </c>
      <c r="AA1353" s="37">
        <f t="shared" ref="AA1353" si="1023">B1353-Z1353</f>
        <v>0</v>
      </c>
      <c r="AB1353" s="42">
        <f t="shared" si="1020"/>
        <v>0.99999999999999978</v>
      </c>
      <c r="AC1353" s="38"/>
    </row>
    <row r="1354" spans="1:29" s="39" customFormat="1" ht="18" customHeight="1" x14ac:dyDescent="0.3">
      <c r="A1354" s="43" t="s">
        <v>42</v>
      </c>
      <c r="B1354" s="44">
        <f>B1353+B1352</f>
        <v>38329000</v>
      </c>
      <c r="C1354" s="44">
        <f t="shared" ref="C1354:AA1354" si="1024">C1353+C1352</f>
        <v>0</v>
      </c>
      <c r="D1354" s="44">
        <f t="shared" si="1024"/>
        <v>0</v>
      </c>
      <c r="E1354" s="44">
        <f t="shared" si="1024"/>
        <v>9771952.5999999978</v>
      </c>
      <c r="F1354" s="44">
        <f t="shared" si="1024"/>
        <v>11155521.619999997</v>
      </c>
      <c r="G1354" s="44">
        <f t="shared" si="1024"/>
        <v>11427100.26</v>
      </c>
      <c r="H1354" s="44">
        <f t="shared" si="1024"/>
        <v>5911584.5100000007</v>
      </c>
      <c r="I1354" s="44">
        <f t="shared" si="1024"/>
        <v>0</v>
      </c>
      <c r="J1354" s="44">
        <f t="shared" si="1024"/>
        <v>0</v>
      </c>
      <c r="K1354" s="44">
        <f t="shared" si="1024"/>
        <v>0</v>
      </c>
      <c r="L1354" s="44">
        <f t="shared" si="1024"/>
        <v>0</v>
      </c>
      <c r="M1354" s="44">
        <f t="shared" si="1024"/>
        <v>0</v>
      </c>
      <c r="N1354" s="44">
        <f t="shared" si="1024"/>
        <v>2828984.53</v>
      </c>
      <c r="O1354" s="44">
        <f t="shared" si="1024"/>
        <v>3354082.2199999997</v>
      </c>
      <c r="P1354" s="44">
        <f t="shared" si="1024"/>
        <v>3588885.85</v>
      </c>
      <c r="Q1354" s="44">
        <f t="shared" si="1024"/>
        <v>3001121.3500000006</v>
      </c>
      <c r="R1354" s="44">
        <f t="shared" si="1024"/>
        <v>5191597.55</v>
      </c>
      <c r="S1354" s="44">
        <f t="shared" si="1024"/>
        <v>2962802.7199999997</v>
      </c>
      <c r="T1354" s="44">
        <f t="shared" si="1024"/>
        <v>5579048</v>
      </c>
      <c r="U1354" s="44">
        <f t="shared" si="1024"/>
        <v>3188222.16</v>
      </c>
      <c r="V1354" s="44">
        <f t="shared" si="1024"/>
        <v>2659830.1</v>
      </c>
      <c r="W1354" s="44">
        <f t="shared" si="1024"/>
        <v>2764203.7499999995</v>
      </c>
      <c r="X1354" s="44">
        <f t="shared" si="1024"/>
        <v>40462.590000000026</v>
      </c>
      <c r="Y1354" s="44">
        <f t="shared" si="1024"/>
        <v>3106918.17</v>
      </c>
      <c r="Z1354" s="44">
        <f t="shared" si="1024"/>
        <v>38266158.990000002</v>
      </c>
      <c r="AA1354" s="44">
        <f t="shared" si="1024"/>
        <v>62841.009999999776</v>
      </c>
      <c r="AB1354" s="45">
        <f t="shared" si="1020"/>
        <v>0.9983604839677529</v>
      </c>
      <c r="AC1354" s="47"/>
    </row>
    <row r="1355" spans="1:29" s="39" customFormat="1" ht="15" customHeight="1" x14ac:dyDescent="0.3">
      <c r="A1355" s="36"/>
      <c r="B1355" s="37"/>
      <c r="C1355" s="37"/>
      <c r="D1355" s="37"/>
      <c r="E1355" s="37"/>
      <c r="F1355" s="37"/>
      <c r="G1355" s="37"/>
      <c r="H1355" s="37"/>
      <c r="I1355" s="37"/>
      <c r="J1355" s="37"/>
      <c r="K1355" s="37"/>
      <c r="L1355" s="37"/>
      <c r="M1355" s="37"/>
      <c r="N1355" s="37"/>
      <c r="O1355" s="37"/>
      <c r="P1355" s="37"/>
      <c r="Q1355" s="37"/>
      <c r="R1355" s="37"/>
      <c r="S1355" s="37"/>
      <c r="T1355" s="37"/>
      <c r="U1355" s="37"/>
      <c r="V1355" s="37"/>
      <c r="W1355" s="37"/>
      <c r="X1355" s="37"/>
      <c r="Y1355" s="37"/>
      <c r="Z1355" s="37"/>
      <c r="AA1355" s="37"/>
      <c r="AB1355" s="37"/>
      <c r="AC1355" s="38"/>
    </row>
    <row r="1356" spans="1:29" s="39" customFormat="1" ht="15" customHeight="1" x14ac:dyDescent="0.3">
      <c r="A1356" s="36"/>
      <c r="B1356" s="37"/>
      <c r="C1356" s="37"/>
      <c r="D1356" s="37"/>
      <c r="E1356" s="37"/>
      <c r="F1356" s="37"/>
      <c r="G1356" s="37"/>
      <c r="H1356" s="37"/>
      <c r="I1356" s="37"/>
      <c r="J1356" s="37"/>
      <c r="K1356" s="37"/>
      <c r="L1356" s="37"/>
      <c r="M1356" s="37"/>
      <c r="N1356" s="37"/>
      <c r="O1356" s="37"/>
      <c r="P1356" s="37"/>
      <c r="Q1356" s="37"/>
      <c r="R1356" s="37"/>
      <c r="S1356" s="37"/>
      <c r="T1356" s="37"/>
      <c r="U1356" s="37"/>
      <c r="V1356" s="37"/>
      <c r="W1356" s="37"/>
      <c r="X1356" s="37"/>
      <c r="Y1356" s="37"/>
      <c r="Z1356" s="37"/>
      <c r="AA1356" s="37"/>
      <c r="AB1356" s="37"/>
      <c r="AC1356" s="38"/>
    </row>
    <row r="1357" spans="1:29" s="39" customFormat="1" ht="15" customHeight="1" x14ac:dyDescent="0.35">
      <c r="A1357" s="40" t="s">
        <v>51</v>
      </c>
      <c r="B1357" s="37"/>
      <c r="C1357" s="37"/>
      <c r="D1357" s="37"/>
      <c r="E1357" s="37"/>
      <c r="F1357" s="37"/>
      <c r="G1357" s="37"/>
      <c r="H1357" s="37"/>
      <c r="I1357" s="37"/>
      <c r="J1357" s="37"/>
      <c r="K1357" s="37"/>
      <c r="L1357" s="37"/>
      <c r="M1357" s="37"/>
      <c r="N1357" s="37"/>
      <c r="O1357" s="37"/>
      <c r="P1357" s="37"/>
      <c r="Q1357" s="37"/>
      <c r="R1357" s="37"/>
      <c r="S1357" s="37"/>
      <c r="T1357" s="37"/>
      <c r="U1357" s="37"/>
      <c r="V1357" s="37"/>
      <c r="W1357" s="37"/>
      <c r="X1357" s="37"/>
      <c r="Y1357" s="37"/>
      <c r="Z1357" s="37"/>
      <c r="AA1357" s="37"/>
      <c r="AB1357" s="37"/>
      <c r="AC1357" s="38"/>
    </row>
    <row r="1358" spans="1:29" s="39" customFormat="1" ht="18" customHeight="1" x14ac:dyDescent="0.3">
      <c r="A1358" s="41" t="s">
        <v>36</v>
      </c>
      <c r="B1358" s="37">
        <f>[1]consoCURRENT!E32150</f>
        <v>36392000</v>
      </c>
      <c r="C1358" s="37">
        <f>[1]consoCURRENT!F32150</f>
        <v>0</v>
      </c>
      <c r="D1358" s="37">
        <f>[1]consoCURRENT!G32150</f>
        <v>0</v>
      </c>
      <c r="E1358" s="37">
        <f>[1]consoCURRENT!H32150</f>
        <v>9034537.1999999993</v>
      </c>
      <c r="F1358" s="37">
        <f>[1]consoCURRENT!I32150</f>
        <v>11699933.300000001</v>
      </c>
      <c r="G1358" s="37">
        <f>[1]consoCURRENT!J32150</f>
        <v>8888414.5100000016</v>
      </c>
      <c r="H1358" s="37">
        <f>[1]consoCURRENT!K32150</f>
        <v>6769114.9899999993</v>
      </c>
      <c r="I1358" s="37">
        <f>[1]consoCURRENT!L32150</f>
        <v>0</v>
      </c>
      <c r="J1358" s="37">
        <f>[1]consoCURRENT!M32150</f>
        <v>0</v>
      </c>
      <c r="K1358" s="37">
        <f>[1]consoCURRENT!N32150</f>
        <v>0</v>
      </c>
      <c r="L1358" s="37">
        <f>[1]consoCURRENT!O32150</f>
        <v>0</v>
      </c>
      <c r="M1358" s="37">
        <f>[1]consoCURRENT!P32150</f>
        <v>0</v>
      </c>
      <c r="N1358" s="37">
        <f>[1]consoCURRENT!Q32150</f>
        <v>2925234.05</v>
      </c>
      <c r="O1358" s="37">
        <f>[1]consoCURRENT!R32150</f>
        <v>2881501.75</v>
      </c>
      <c r="P1358" s="37">
        <f>[1]consoCURRENT!S32150</f>
        <v>3227801.4</v>
      </c>
      <c r="Q1358" s="37">
        <f>[1]consoCURRENT!T32150</f>
        <v>3018705.01</v>
      </c>
      <c r="R1358" s="37">
        <f>[1]consoCURRENT!U32150</f>
        <v>5563918.6899999995</v>
      </c>
      <c r="S1358" s="37">
        <f>[1]consoCURRENT!V32150</f>
        <v>3117309.6</v>
      </c>
      <c r="T1358" s="37">
        <f>[1]consoCURRENT!W32150</f>
        <v>2979125.95</v>
      </c>
      <c r="U1358" s="37">
        <f>[1]consoCURRENT!X32150</f>
        <v>2915372.97</v>
      </c>
      <c r="V1358" s="37">
        <f>[1]consoCURRENT!Y32150</f>
        <v>2993915.5900000003</v>
      </c>
      <c r="W1358" s="37">
        <f>[1]consoCURRENT!Z32150</f>
        <v>3025140.93</v>
      </c>
      <c r="X1358" s="37">
        <f>[1]consoCURRENT!AA32150</f>
        <v>2281974.06</v>
      </c>
      <c r="Y1358" s="37">
        <f>[1]consoCURRENT!AB32150</f>
        <v>1462000</v>
      </c>
      <c r="Z1358" s="37">
        <f>SUM(M1358:Y1358)</f>
        <v>36392000</v>
      </c>
      <c r="AA1358" s="37">
        <f>B1358-Z1358</f>
        <v>0</v>
      </c>
      <c r="AB1358" s="42">
        <f>Z1358/B1358</f>
        <v>1</v>
      </c>
      <c r="AC1358" s="38"/>
    </row>
    <row r="1359" spans="1:29" s="39" customFormat="1" ht="18" customHeight="1" x14ac:dyDescent="0.3">
      <c r="A1359" s="41" t="s">
        <v>37</v>
      </c>
      <c r="B1359" s="37">
        <f>[1]consoCURRENT!E32262</f>
        <v>5265000</v>
      </c>
      <c r="C1359" s="37">
        <f>[1]consoCURRENT!F32262</f>
        <v>0</v>
      </c>
      <c r="D1359" s="37">
        <f>[1]consoCURRENT!G32262</f>
        <v>0</v>
      </c>
      <c r="E1359" s="37">
        <f>[1]consoCURRENT!H32262</f>
        <v>1055705.2400000002</v>
      </c>
      <c r="F1359" s="37">
        <f>[1]consoCURRENT!I32262</f>
        <v>1360779.38</v>
      </c>
      <c r="G1359" s="37">
        <f>[1]consoCURRENT!J32262</f>
        <v>866230.17999999993</v>
      </c>
      <c r="H1359" s="37">
        <f>[1]consoCURRENT!K32262</f>
        <v>1118206.78</v>
      </c>
      <c r="I1359" s="37">
        <f>[1]consoCURRENT!L32262</f>
        <v>0</v>
      </c>
      <c r="J1359" s="37">
        <f>[1]consoCURRENT!M32262</f>
        <v>0</v>
      </c>
      <c r="K1359" s="37">
        <f>[1]consoCURRENT!N32262</f>
        <v>0</v>
      </c>
      <c r="L1359" s="37">
        <f>[1]consoCURRENT!O32262</f>
        <v>0</v>
      </c>
      <c r="M1359" s="37">
        <f>[1]consoCURRENT!P32262</f>
        <v>0</v>
      </c>
      <c r="N1359" s="37">
        <f>[1]consoCURRENT!Q32262</f>
        <v>0</v>
      </c>
      <c r="O1359" s="37">
        <f>[1]consoCURRENT!R32262</f>
        <v>418615.7</v>
      </c>
      <c r="P1359" s="37">
        <f>[1]consoCURRENT!S32262</f>
        <v>637089.53999999992</v>
      </c>
      <c r="Q1359" s="37">
        <f>[1]consoCURRENT!T32262</f>
        <v>198684.47</v>
      </c>
      <c r="R1359" s="37">
        <f>[1]consoCURRENT!U32262</f>
        <v>481585.90999999992</v>
      </c>
      <c r="S1359" s="37">
        <f>[1]consoCURRENT!V32262</f>
        <v>680509</v>
      </c>
      <c r="T1359" s="37">
        <f>[1]consoCURRENT!W32262</f>
        <v>114625.72</v>
      </c>
      <c r="U1359" s="37">
        <f>[1]consoCURRENT!X32262</f>
        <v>378382.55000000005</v>
      </c>
      <c r="V1359" s="37">
        <f>[1]consoCURRENT!Y32262</f>
        <v>373221.91000000003</v>
      </c>
      <c r="W1359" s="37">
        <f>[1]consoCURRENT!Z32262</f>
        <v>779102.99</v>
      </c>
      <c r="X1359" s="37">
        <f>[1]consoCURRENT!AA32262</f>
        <v>-41268.789999999979</v>
      </c>
      <c r="Y1359" s="37">
        <f>[1]consoCURRENT!AB32262</f>
        <v>380372.58000000007</v>
      </c>
      <c r="Z1359" s="37">
        <f t="shared" ref="Z1359:Z1361" si="1025">SUM(M1359:Y1359)</f>
        <v>4400921.580000001</v>
      </c>
      <c r="AA1359" s="37">
        <f t="shared" ref="AA1359:AA1361" si="1026">B1359-Z1359</f>
        <v>864078.41999999899</v>
      </c>
      <c r="AB1359" s="42">
        <f t="shared" ref="AB1359:AB1364" si="1027">Z1359/B1359</f>
        <v>0.83588254131054152</v>
      </c>
      <c r="AC1359" s="38"/>
    </row>
    <row r="1360" spans="1:29" s="39" customFormat="1" ht="18" customHeight="1" x14ac:dyDescent="0.3">
      <c r="A1360" s="41" t="s">
        <v>38</v>
      </c>
      <c r="B1360" s="37">
        <f>[1]consoCURRENT!E32268</f>
        <v>0</v>
      </c>
      <c r="C1360" s="37">
        <f>[1]consoCURRENT!F32268</f>
        <v>0</v>
      </c>
      <c r="D1360" s="37">
        <f>[1]consoCURRENT!G32268</f>
        <v>0</v>
      </c>
      <c r="E1360" s="37">
        <f>[1]consoCURRENT!H32268</f>
        <v>0</v>
      </c>
      <c r="F1360" s="37">
        <f>[1]consoCURRENT!I32268</f>
        <v>0</v>
      </c>
      <c r="G1360" s="37">
        <f>[1]consoCURRENT!J32268</f>
        <v>0</v>
      </c>
      <c r="H1360" s="37">
        <f>[1]consoCURRENT!K32268</f>
        <v>0</v>
      </c>
      <c r="I1360" s="37">
        <f>[1]consoCURRENT!L32268</f>
        <v>0</v>
      </c>
      <c r="J1360" s="37">
        <f>[1]consoCURRENT!M32268</f>
        <v>0</v>
      </c>
      <c r="K1360" s="37">
        <f>[1]consoCURRENT!N32268</f>
        <v>0</v>
      </c>
      <c r="L1360" s="37">
        <f>[1]consoCURRENT!O32268</f>
        <v>0</v>
      </c>
      <c r="M1360" s="37">
        <f>[1]consoCURRENT!P32268</f>
        <v>0</v>
      </c>
      <c r="N1360" s="37">
        <f>[1]consoCURRENT!Q32268</f>
        <v>0</v>
      </c>
      <c r="O1360" s="37">
        <f>[1]consoCURRENT!R32268</f>
        <v>0</v>
      </c>
      <c r="P1360" s="37">
        <f>[1]consoCURRENT!S32268</f>
        <v>0</v>
      </c>
      <c r="Q1360" s="37">
        <f>[1]consoCURRENT!T32268</f>
        <v>0</v>
      </c>
      <c r="R1360" s="37">
        <f>[1]consoCURRENT!U32268</f>
        <v>0</v>
      </c>
      <c r="S1360" s="37">
        <f>[1]consoCURRENT!V32268</f>
        <v>0</v>
      </c>
      <c r="T1360" s="37">
        <f>[1]consoCURRENT!W32268</f>
        <v>0</v>
      </c>
      <c r="U1360" s="37">
        <f>[1]consoCURRENT!X32268</f>
        <v>0</v>
      </c>
      <c r="V1360" s="37">
        <f>[1]consoCURRENT!Y32268</f>
        <v>0</v>
      </c>
      <c r="W1360" s="37">
        <f>[1]consoCURRENT!Z32268</f>
        <v>0</v>
      </c>
      <c r="X1360" s="37">
        <f>[1]consoCURRENT!AA32268</f>
        <v>0</v>
      </c>
      <c r="Y1360" s="37">
        <f>[1]consoCURRENT!AB32268</f>
        <v>0</v>
      </c>
      <c r="Z1360" s="37">
        <f t="shared" si="1025"/>
        <v>0</v>
      </c>
      <c r="AA1360" s="37">
        <f t="shared" si="1026"/>
        <v>0</v>
      </c>
      <c r="AB1360" s="42"/>
      <c r="AC1360" s="38"/>
    </row>
    <row r="1361" spans="1:29" s="39" customFormat="1" ht="18" customHeight="1" x14ac:dyDescent="0.3">
      <c r="A1361" s="41" t="s">
        <v>39</v>
      </c>
      <c r="B1361" s="37">
        <f>[1]consoCURRENT!E32297</f>
        <v>0</v>
      </c>
      <c r="C1361" s="37">
        <f>[1]consoCURRENT!F32297</f>
        <v>0</v>
      </c>
      <c r="D1361" s="37">
        <f>[1]consoCURRENT!G32297</f>
        <v>0</v>
      </c>
      <c r="E1361" s="37">
        <f>[1]consoCURRENT!H32297</f>
        <v>0</v>
      </c>
      <c r="F1361" s="37">
        <f>[1]consoCURRENT!I32297</f>
        <v>0</v>
      </c>
      <c r="G1361" s="37">
        <f>[1]consoCURRENT!J32297</f>
        <v>0</v>
      </c>
      <c r="H1361" s="37">
        <f>[1]consoCURRENT!K32297</f>
        <v>0</v>
      </c>
      <c r="I1361" s="37">
        <f>[1]consoCURRENT!L32297</f>
        <v>0</v>
      </c>
      <c r="J1361" s="37">
        <f>[1]consoCURRENT!M32297</f>
        <v>0</v>
      </c>
      <c r="K1361" s="37">
        <f>[1]consoCURRENT!N32297</f>
        <v>0</v>
      </c>
      <c r="L1361" s="37">
        <f>[1]consoCURRENT!O32297</f>
        <v>0</v>
      </c>
      <c r="M1361" s="37">
        <f>[1]consoCURRENT!P32297</f>
        <v>0</v>
      </c>
      <c r="N1361" s="37">
        <f>[1]consoCURRENT!Q32297</f>
        <v>0</v>
      </c>
      <c r="O1361" s="37">
        <f>[1]consoCURRENT!R32297</f>
        <v>0</v>
      </c>
      <c r="P1361" s="37">
        <f>[1]consoCURRENT!S32297</f>
        <v>0</v>
      </c>
      <c r="Q1361" s="37">
        <f>[1]consoCURRENT!T32297</f>
        <v>0</v>
      </c>
      <c r="R1361" s="37">
        <f>[1]consoCURRENT!U32297</f>
        <v>0</v>
      </c>
      <c r="S1361" s="37">
        <f>[1]consoCURRENT!V32297</f>
        <v>0</v>
      </c>
      <c r="T1361" s="37">
        <f>[1]consoCURRENT!W32297</f>
        <v>0</v>
      </c>
      <c r="U1361" s="37">
        <f>[1]consoCURRENT!X32297</f>
        <v>0</v>
      </c>
      <c r="V1361" s="37">
        <f>[1]consoCURRENT!Y32297</f>
        <v>0</v>
      </c>
      <c r="W1361" s="37">
        <f>[1]consoCURRENT!Z32297</f>
        <v>0</v>
      </c>
      <c r="X1361" s="37">
        <f>[1]consoCURRENT!AA32297</f>
        <v>0</v>
      </c>
      <c r="Y1361" s="37">
        <f>[1]consoCURRENT!AB32297</f>
        <v>0</v>
      </c>
      <c r="Z1361" s="37">
        <f t="shared" si="1025"/>
        <v>0</v>
      </c>
      <c r="AA1361" s="37">
        <f t="shared" si="1026"/>
        <v>0</v>
      </c>
      <c r="AB1361" s="42"/>
      <c r="AC1361" s="38"/>
    </row>
    <row r="1362" spans="1:29" s="39" customFormat="1" ht="18" customHeight="1" x14ac:dyDescent="0.3">
      <c r="A1362" s="43" t="s">
        <v>40</v>
      </c>
      <c r="B1362" s="44">
        <f>SUM(B1358:B1361)</f>
        <v>41657000</v>
      </c>
      <c r="C1362" s="44">
        <f t="shared" ref="C1362:AA1362" si="1028">SUM(C1358:C1361)</f>
        <v>0</v>
      </c>
      <c r="D1362" s="44">
        <f t="shared" si="1028"/>
        <v>0</v>
      </c>
      <c r="E1362" s="44">
        <f t="shared" si="1028"/>
        <v>10090242.439999999</v>
      </c>
      <c r="F1362" s="44">
        <f t="shared" si="1028"/>
        <v>13060712.68</v>
      </c>
      <c r="G1362" s="44">
        <f t="shared" si="1028"/>
        <v>9754644.6900000013</v>
      </c>
      <c r="H1362" s="44">
        <f t="shared" si="1028"/>
        <v>7887321.7699999996</v>
      </c>
      <c r="I1362" s="44">
        <f t="shared" si="1028"/>
        <v>0</v>
      </c>
      <c r="J1362" s="44">
        <f t="shared" si="1028"/>
        <v>0</v>
      </c>
      <c r="K1362" s="44">
        <f t="shared" si="1028"/>
        <v>0</v>
      </c>
      <c r="L1362" s="44">
        <f t="shared" si="1028"/>
        <v>0</v>
      </c>
      <c r="M1362" s="44">
        <f t="shared" si="1028"/>
        <v>0</v>
      </c>
      <c r="N1362" s="44">
        <f t="shared" si="1028"/>
        <v>2925234.05</v>
      </c>
      <c r="O1362" s="44">
        <f t="shared" si="1028"/>
        <v>3300117.45</v>
      </c>
      <c r="P1362" s="44">
        <f t="shared" si="1028"/>
        <v>3864890.94</v>
      </c>
      <c r="Q1362" s="44">
        <f t="shared" si="1028"/>
        <v>3217389.48</v>
      </c>
      <c r="R1362" s="44">
        <f t="shared" si="1028"/>
        <v>6045504.5999999996</v>
      </c>
      <c r="S1362" s="44">
        <f t="shared" si="1028"/>
        <v>3797818.6</v>
      </c>
      <c r="T1362" s="44">
        <f t="shared" si="1028"/>
        <v>3093751.6700000004</v>
      </c>
      <c r="U1362" s="44">
        <f t="shared" si="1028"/>
        <v>3293755.5200000005</v>
      </c>
      <c r="V1362" s="44">
        <f t="shared" si="1028"/>
        <v>3367137.5000000005</v>
      </c>
      <c r="W1362" s="44">
        <f t="shared" si="1028"/>
        <v>3804243.92</v>
      </c>
      <c r="X1362" s="44">
        <f t="shared" si="1028"/>
        <v>2240705.27</v>
      </c>
      <c r="Y1362" s="44">
        <f t="shared" si="1028"/>
        <v>1842372.58</v>
      </c>
      <c r="Z1362" s="44">
        <f t="shared" si="1028"/>
        <v>40792921.579999998</v>
      </c>
      <c r="AA1362" s="44">
        <f t="shared" si="1028"/>
        <v>864078.41999999899</v>
      </c>
      <c r="AB1362" s="45">
        <f t="shared" si="1027"/>
        <v>0.97925730561490265</v>
      </c>
      <c r="AC1362" s="38"/>
    </row>
    <row r="1363" spans="1:29" s="39" customFormat="1" ht="18" customHeight="1" x14ac:dyDescent="0.3">
      <c r="A1363" s="46" t="s">
        <v>41</v>
      </c>
      <c r="B1363" s="37">
        <f>[1]consoCURRENT!E32301</f>
        <v>3006000</v>
      </c>
      <c r="C1363" s="37">
        <f>[1]consoCURRENT!F32301</f>
        <v>0</v>
      </c>
      <c r="D1363" s="37">
        <f>[1]consoCURRENT!G32301</f>
        <v>0</v>
      </c>
      <c r="E1363" s="37">
        <f>[1]consoCURRENT!H32301</f>
        <v>916389.60999999987</v>
      </c>
      <c r="F1363" s="37">
        <f>[1]consoCURRENT!I32301</f>
        <v>935807.25999999989</v>
      </c>
      <c r="G1363" s="37">
        <f>[1]consoCURRENT!J32301</f>
        <v>940285.39999999991</v>
      </c>
      <c r="H1363" s="37">
        <f>[1]consoCURRENT!K32301</f>
        <v>213517.72999999998</v>
      </c>
      <c r="I1363" s="37">
        <f>[1]consoCURRENT!L32301</f>
        <v>0</v>
      </c>
      <c r="J1363" s="37">
        <f>[1]consoCURRENT!M32301</f>
        <v>0</v>
      </c>
      <c r="K1363" s="37">
        <f>[1]consoCURRENT!N32301</f>
        <v>0</v>
      </c>
      <c r="L1363" s="37">
        <f>[1]consoCURRENT!O32301</f>
        <v>0</v>
      </c>
      <c r="M1363" s="37">
        <f>[1]consoCURRENT!P32301</f>
        <v>0</v>
      </c>
      <c r="N1363" s="37">
        <f>[1]consoCURRENT!Q32301</f>
        <v>293254.93</v>
      </c>
      <c r="O1363" s="37">
        <f>[1]consoCURRENT!R32301</f>
        <v>313413.20999999996</v>
      </c>
      <c r="P1363" s="37">
        <f>[1]consoCURRENT!S32301</f>
        <v>309721.46999999997</v>
      </c>
      <c r="Q1363" s="37">
        <f>[1]consoCURRENT!T32301</f>
        <v>307309.13999999996</v>
      </c>
      <c r="R1363" s="37">
        <f>[1]consoCURRENT!U32301</f>
        <v>315599.89999999997</v>
      </c>
      <c r="S1363" s="37">
        <f>[1]consoCURRENT!V32301</f>
        <v>312898.21999999997</v>
      </c>
      <c r="T1363" s="37">
        <f>[1]consoCURRENT!W32301</f>
        <v>312840.06999999995</v>
      </c>
      <c r="U1363" s="37">
        <f>[1]consoCURRENT!X32301</f>
        <v>314513.14</v>
      </c>
      <c r="V1363" s="37">
        <f>[1]consoCURRENT!Y32301</f>
        <v>312932.18999999994</v>
      </c>
      <c r="W1363" s="37">
        <f>[1]consoCURRENT!Z32301</f>
        <v>313259.8</v>
      </c>
      <c r="X1363" s="37">
        <f>[1]consoCURRENT!AA32301</f>
        <v>-99742.07</v>
      </c>
      <c r="Y1363" s="37">
        <f>[1]consoCURRENT!AB32301</f>
        <v>0</v>
      </c>
      <c r="Z1363" s="37">
        <f t="shared" ref="Z1363" si="1029">SUM(M1363:Y1363)</f>
        <v>3005999.9999999995</v>
      </c>
      <c r="AA1363" s="37">
        <f t="shared" ref="AA1363" si="1030">B1363-Z1363</f>
        <v>0</v>
      </c>
      <c r="AB1363" s="42">
        <f t="shared" si="1027"/>
        <v>0.99999999999999989</v>
      </c>
      <c r="AC1363" s="38"/>
    </row>
    <row r="1364" spans="1:29" s="39" customFormat="1" ht="18" customHeight="1" x14ac:dyDescent="0.3">
      <c r="A1364" s="43" t="s">
        <v>42</v>
      </c>
      <c r="B1364" s="44">
        <f>B1363+B1362</f>
        <v>44663000</v>
      </c>
      <c r="C1364" s="44">
        <f t="shared" ref="C1364:AA1364" si="1031">C1363+C1362</f>
        <v>0</v>
      </c>
      <c r="D1364" s="44">
        <f t="shared" si="1031"/>
        <v>0</v>
      </c>
      <c r="E1364" s="44">
        <f t="shared" si="1031"/>
        <v>11006632.049999999</v>
      </c>
      <c r="F1364" s="44">
        <f t="shared" si="1031"/>
        <v>13996519.939999999</v>
      </c>
      <c r="G1364" s="44">
        <f t="shared" si="1031"/>
        <v>10694930.090000002</v>
      </c>
      <c r="H1364" s="44">
        <f t="shared" si="1031"/>
        <v>8100839.5</v>
      </c>
      <c r="I1364" s="44">
        <f t="shared" si="1031"/>
        <v>0</v>
      </c>
      <c r="J1364" s="44">
        <f t="shared" si="1031"/>
        <v>0</v>
      </c>
      <c r="K1364" s="44">
        <f t="shared" si="1031"/>
        <v>0</v>
      </c>
      <c r="L1364" s="44">
        <f t="shared" si="1031"/>
        <v>0</v>
      </c>
      <c r="M1364" s="44">
        <f t="shared" si="1031"/>
        <v>0</v>
      </c>
      <c r="N1364" s="44">
        <f t="shared" si="1031"/>
        <v>3218488.98</v>
      </c>
      <c r="O1364" s="44">
        <f t="shared" si="1031"/>
        <v>3613530.66</v>
      </c>
      <c r="P1364" s="44">
        <f t="shared" si="1031"/>
        <v>4174612.41</v>
      </c>
      <c r="Q1364" s="44">
        <f t="shared" si="1031"/>
        <v>3524698.62</v>
      </c>
      <c r="R1364" s="44">
        <f t="shared" si="1031"/>
        <v>6361104.5</v>
      </c>
      <c r="S1364" s="44">
        <f t="shared" si="1031"/>
        <v>4110716.8200000003</v>
      </c>
      <c r="T1364" s="44">
        <f t="shared" si="1031"/>
        <v>3406591.74</v>
      </c>
      <c r="U1364" s="44">
        <f t="shared" si="1031"/>
        <v>3608268.6600000006</v>
      </c>
      <c r="V1364" s="44">
        <f t="shared" si="1031"/>
        <v>3680069.6900000004</v>
      </c>
      <c r="W1364" s="44">
        <f t="shared" si="1031"/>
        <v>4117503.7199999997</v>
      </c>
      <c r="X1364" s="44">
        <f t="shared" si="1031"/>
        <v>2140963.2000000002</v>
      </c>
      <c r="Y1364" s="44">
        <f t="shared" si="1031"/>
        <v>1842372.58</v>
      </c>
      <c r="Z1364" s="44">
        <f t="shared" si="1031"/>
        <v>43798921.579999998</v>
      </c>
      <c r="AA1364" s="44">
        <f t="shared" si="1031"/>
        <v>864078.41999999899</v>
      </c>
      <c r="AB1364" s="45">
        <f t="shared" si="1027"/>
        <v>0.98065337259028718</v>
      </c>
      <c r="AC1364" s="47"/>
    </row>
    <row r="1365" spans="1:29" s="39" customFormat="1" ht="15" customHeight="1" x14ac:dyDescent="0.3">
      <c r="A1365" s="36"/>
      <c r="B1365" s="37"/>
      <c r="C1365" s="37"/>
      <c r="D1365" s="37"/>
      <c r="E1365" s="37"/>
      <c r="F1365" s="37"/>
      <c r="G1365" s="37"/>
      <c r="H1365" s="37"/>
      <c r="I1365" s="37"/>
      <c r="J1365" s="37"/>
      <c r="K1365" s="37"/>
      <c r="L1365" s="37"/>
      <c r="M1365" s="37"/>
      <c r="N1365" s="37"/>
      <c r="O1365" s="37"/>
      <c r="P1365" s="37"/>
      <c r="Q1365" s="37"/>
      <c r="R1365" s="37"/>
      <c r="S1365" s="37"/>
      <c r="T1365" s="37"/>
      <c r="U1365" s="37"/>
      <c r="V1365" s="37"/>
      <c r="W1365" s="37"/>
      <c r="X1365" s="37"/>
      <c r="Y1365" s="37"/>
      <c r="Z1365" s="37"/>
      <c r="AA1365" s="37"/>
      <c r="AB1365" s="37"/>
      <c r="AC1365" s="38"/>
    </row>
    <row r="1366" spans="1:29" s="39" customFormat="1" ht="15" customHeight="1" x14ac:dyDescent="0.3">
      <c r="A1366" s="36"/>
      <c r="B1366" s="37"/>
      <c r="C1366" s="37"/>
      <c r="D1366" s="37"/>
      <c r="E1366" s="37"/>
      <c r="F1366" s="37"/>
      <c r="G1366" s="37"/>
      <c r="H1366" s="37"/>
      <c r="I1366" s="37"/>
      <c r="J1366" s="37"/>
      <c r="K1366" s="37"/>
      <c r="L1366" s="37"/>
      <c r="M1366" s="37"/>
      <c r="N1366" s="37"/>
      <c r="O1366" s="37"/>
      <c r="P1366" s="37"/>
      <c r="Q1366" s="37"/>
      <c r="R1366" s="37"/>
      <c r="S1366" s="37"/>
      <c r="T1366" s="37"/>
      <c r="U1366" s="37"/>
      <c r="V1366" s="37"/>
      <c r="W1366" s="37"/>
      <c r="X1366" s="37"/>
      <c r="Y1366" s="37"/>
      <c r="Z1366" s="37"/>
      <c r="AA1366" s="37"/>
      <c r="AB1366" s="37"/>
      <c r="AC1366" s="38"/>
    </row>
    <row r="1367" spans="1:29" s="39" customFormat="1" ht="15" customHeight="1" x14ac:dyDescent="0.35">
      <c r="A1367" s="40" t="s">
        <v>52</v>
      </c>
      <c r="B1367" s="37"/>
      <c r="C1367" s="37"/>
      <c r="D1367" s="37"/>
      <c r="E1367" s="37"/>
      <c r="F1367" s="37"/>
      <c r="G1367" s="37"/>
      <c r="H1367" s="37"/>
      <c r="I1367" s="37"/>
      <c r="J1367" s="37"/>
      <c r="K1367" s="37"/>
      <c r="L1367" s="37"/>
      <c r="M1367" s="37"/>
      <c r="N1367" s="37"/>
      <c r="O1367" s="37"/>
      <c r="P1367" s="37"/>
      <c r="Q1367" s="37"/>
      <c r="R1367" s="37"/>
      <c r="S1367" s="37"/>
      <c r="T1367" s="37"/>
      <c r="U1367" s="37"/>
      <c r="V1367" s="37"/>
      <c r="W1367" s="37"/>
      <c r="X1367" s="37"/>
      <c r="Y1367" s="37"/>
      <c r="Z1367" s="37"/>
      <c r="AA1367" s="37"/>
      <c r="AB1367" s="37"/>
      <c r="AC1367" s="38"/>
    </row>
    <row r="1368" spans="1:29" s="39" customFormat="1" ht="18" customHeight="1" x14ac:dyDescent="0.3">
      <c r="A1368" s="41" t="s">
        <v>36</v>
      </c>
      <c r="B1368" s="37">
        <f>[1]consoCURRENT!E32361</f>
        <v>35478000</v>
      </c>
      <c r="C1368" s="37">
        <f>[1]consoCURRENT!F32361</f>
        <v>0</v>
      </c>
      <c r="D1368" s="37">
        <f>[1]consoCURRENT!G32361</f>
        <v>0</v>
      </c>
      <c r="E1368" s="37">
        <f>[1]consoCURRENT!H32361</f>
        <v>9715927.4800000023</v>
      </c>
      <c r="F1368" s="37">
        <f>[1]consoCURRENT!I32361</f>
        <v>12503595.829999998</v>
      </c>
      <c r="G1368" s="37">
        <f>[1]consoCURRENT!J32361</f>
        <v>7724269.8800000008</v>
      </c>
      <c r="H1368" s="37">
        <f>[1]consoCURRENT!K32361</f>
        <v>5534206.8100000005</v>
      </c>
      <c r="I1368" s="37">
        <f>[1]consoCURRENT!L32361</f>
        <v>0</v>
      </c>
      <c r="J1368" s="37">
        <f>[1]consoCURRENT!M32361</f>
        <v>0</v>
      </c>
      <c r="K1368" s="37">
        <f>[1]consoCURRENT!N32361</f>
        <v>0</v>
      </c>
      <c r="L1368" s="37">
        <f>[1]consoCURRENT!O32361</f>
        <v>0</v>
      </c>
      <c r="M1368" s="37">
        <f>[1]consoCURRENT!P32361</f>
        <v>0</v>
      </c>
      <c r="N1368" s="37">
        <f>[1]consoCURRENT!Q32361</f>
        <v>3085638.6199999996</v>
      </c>
      <c r="O1368" s="37">
        <f>[1]consoCURRENT!R32361</f>
        <v>3071806.66</v>
      </c>
      <c r="P1368" s="37">
        <f>[1]consoCURRENT!S32361</f>
        <v>3558482.1999999997</v>
      </c>
      <c r="Q1368" s="37">
        <f>[1]consoCURRENT!T32361</f>
        <v>3284723.44</v>
      </c>
      <c r="R1368" s="37">
        <f>[1]consoCURRENT!U32361</f>
        <v>6010416</v>
      </c>
      <c r="S1368" s="37">
        <f>[1]consoCURRENT!V32361</f>
        <v>3208456.39</v>
      </c>
      <c r="T1368" s="37">
        <f>[1]consoCURRENT!W32361</f>
        <v>3417182.7500000005</v>
      </c>
      <c r="U1368" s="37">
        <f>[1]consoCURRENT!X32361</f>
        <v>3290647.66</v>
      </c>
      <c r="V1368" s="37">
        <f>[1]consoCURRENT!Y32361</f>
        <v>1016439.47</v>
      </c>
      <c r="W1368" s="37">
        <f>[1]consoCURRENT!Z32361</f>
        <v>1809112.3299999998</v>
      </c>
      <c r="X1368" s="37">
        <f>[1]consoCURRENT!AA32361</f>
        <v>1957425</v>
      </c>
      <c r="Y1368" s="37">
        <f>[1]consoCURRENT!AB32361</f>
        <v>1767669.48</v>
      </c>
      <c r="Z1368" s="37">
        <f>SUM(M1368:Y1368)</f>
        <v>35477999.999999993</v>
      </c>
      <c r="AA1368" s="37">
        <f>B1368-Z1368</f>
        <v>0</v>
      </c>
      <c r="AB1368" s="42">
        <f>Z1368/B1368</f>
        <v>0.99999999999999978</v>
      </c>
      <c r="AC1368" s="38"/>
    </row>
    <row r="1369" spans="1:29" s="39" customFormat="1" ht="18" customHeight="1" x14ac:dyDescent="0.3">
      <c r="A1369" s="41" t="s">
        <v>37</v>
      </c>
      <c r="B1369" s="37">
        <f>[1]consoCURRENT!E32473</f>
        <v>4471000</v>
      </c>
      <c r="C1369" s="37">
        <f>[1]consoCURRENT!F32473</f>
        <v>0</v>
      </c>
      <c r="D1369" s="37">
        <f>[1]consoCURRENT!G32473</f>
        <v>0</v>
      </c>
      <c r="E1369" s="37">
        <f>[1]consoCURRENT!H32473</f>
        <v>1001814.8</v>
      </c>
      <c r="F1369" s="37">
        <f>[1]consoCURRENT!I32473</f>
        <v>1278567.69</v>
      </c>
      <c r="G1369" s="37">
        <f>[1]consoCURRENT!J32473</f>
        <v>833654.77</v>
      </c>
      <c r="H1369" s="37">
        <f>[1]consoCURRENT!K32473</f>
        <v>1045016.5</v>
      </c>
      <c r="I1369" s="37">
        <f>[1]consoCURRENT!L32473</f>
        <v>0</v>
      </c>
      <c r="J1369" s="37">
        <f>[1]consoCURRENT!M32473</f>
        <v>0</v>
      </c>
      <c r="K1369" s="37">
        <f>[1]consoCURRENT!N32473</f>
        <v>0</v>
      </c>
      <c r="L1369" s="37">
        <f>[1]consoCURRENT!O32473</f>
        <v>0</v>
      </c>
      <c r="M1369" s="37">
        <f>[1]consoCURRENT!P32473</f>
        <v>0</v>
      </c>
      <c r="N1369" s="37">
        <f>[1]consoCURRENT!Q32473</f>
        <v>189475.77000000002</v>
      </c>
      <c r="O1369" s="37">
        <f>[1]consoCURRENT!R32473</f>
        <v>366228.6</v>
      </c>
      <c r="P1369" s="37">
        <f>[1]consoCURRENT!S32473</f>
        <v>446110.43000000005</v>
      </c>
      <c r="Q1369" s="37">
        <f>[1]consoCURRENT!T32473</f>
        <v>231058.16999999998</v>
      </c>
      <c r="R1369" s="37">
        <f>[1]consoCURRENT!U32473</f>
        <v>838688.07</v>
      </c>
      <c r="S1369" s="37">
        <f>[1]consoCURRENT!V32473</f>
        <v>208821.45</v>
      </c>
      <c r="T1369" s="37">
        <f>[1]consoCURRENT!W32473</f>
        <v>307276.18</v>
      </c>
      <c r="U1369" s="37">
        <f>[1]consoCURRENT!X32473</f>
        <v>248100.32</v>
      </c>
      <c r="V1369" s="37">
        <f>[1]consoCURRENT!Y32473</f>
        <v>278278.26999999996</v>
      </c>
      <c r="W1369" s="37">
        <f>[1]consoCURRENT!Z32473</f>
        <v>205286.51</v>
      </c>
      <c r="X1369" s="37">
        <f>[1]consoCURRENT!AA32473</f>
        <v>498853.7</v>
      </c>
      <c r="Y1369" s="37">
        <f>[1]consoCURRENT!AB32473</f>
        <v>340876.29000000004</v>
      </c>
      <c r="Z1369" s="37">
        <f t="shared" ref="Z1369:Z1371" si="1032">SUM(M1369:Y1369)</f>
        <v>4159053.7600000007</v>
      </c>
      <c r="AA1369" s="37">
        <f t="shared" ref="AA1369:AA1371" si="1033">B1369-Z1369</f>
        <v>311946.23999999929</v>
      </c>
      <c r="AB1369" s="42">
        <f t="shared" ref="AB1369:AB1374" si="1034">Z1369/B1369</f>
        <v>0.93022897785730274</v>
      </c>
      <c r="AC1369" s="38"/>
    </row>
    <row r="1370" spans="1:29" s="39" customFormat="1" ht="18" customHeight="1" x14ac:dyDescent="0.3">
      <c r="A1370" s="41" t="s">
        <v>38</v>
      </c>
      <c r="B1370" s="37">
        <f>[1]consoCURRENT!E32479</f>
        <v>0</v>
      </c>
      <c r="C1370" s="37">
        <f>[1]consoCURRENT!F32479</f>
        <v>0</v>
      </c>
      <c r="D1370" s="37">
        <f>[1]consoCURRENT!G32479</f>
        <v>0</v>
      </c>
      <c r="E1370" s="37">
        <f>[1]consoCURRENT!H32479</f>
        <v>0</v>
      </c>
      <c r="F1370" s="37">
        <f>[1]consoCURRENT!I32479</f>
        <v>0</v>
      </c>
      <c r="G1370" s="37">
        <f>[1]consoCURRENT!J32479</f>
        <v>0</v>
      </c>
      <c r="H1370" s="37">
        <f>[1]consoCURRENT!K32479</f>
        <v>0</v>
      </c>
      <c r="I1370" s="37">
        <f>[1]consoCURRENT!L32479</f>
        <v>0</v>
      </c>
      <c r="J1370" s="37">
        <f>[1]consoCURRENT!M32479</f>
        <v>0</v>
      </c>
      <c r="K1370" s="37">
        <f>[1]consoCURRENT!N32479</f>
        <v>0</v>
      </c>
      <c r="L1370" s="37">
        <f>[1]consoCURRENT!O32479</f>
        <v>0</v>
      </c>
      <c r="M1370" s="37">
        <f>[1]consoCURRENT!P32479</f>
        <v>0</v>
      </c>
      <c r="N1370" s="37">
        <f>[1]consoCURRENT!Q32479</f>
        <v>0</v>
      </c>
      <c r="O1370" s="37">
        <f>[1]consoCURRENT!R32479</f>
        <v>0</v>
      </c>
      <c r="P1370" s="37">
        <f>[1]consoCURRENT!S32479</f>
        <v>0</v>
      </c>
      <c r="Q1370" s="37">
        <f>[1]consoCURRENT!T32479</f>
        <v>0</v>
      </c>
      <c r="R1370" s="37">
        <f>[1]consoCURRENT!U32479</f>
        <v>0</v>
      </c>
      <c r="S1370" s="37">
        <f>[1]consoCURRENT!V32479</f>
        <v>0</v>
      </c>
      <c r="T1370" s="37">
        <f>[1]consoCURRENT!W32479</f>
        <v>0</v>
      </c>
      <c r="U1370" s="37">
        <f>[1]consoCURRENT!X32479</f>
        <v>0</v>
      </c>
      <c r="V1370" s="37">
        <f>[1]consoCURRENT!Y32479</f>
        <v>0</v>
      </c>
      <c r="W1370" s="37">
        <f>[1]consoCURRENT!Z32479</f>
        <v>0</v>
      </c>
      <c r="X1370" s="37">
        <f>[1]consoCURRENT!AA32479</f>
        <v>0</v>
      </c>
      <c r="Y1370" s="37">
        <f>[1]consoCURRENT!AB32479</f>
        <v>0</v>
      </c>
      <c r="Z1370" s="37">
        <f t="shared" si="1032"/>
        <v>0</v>
      </c>
      <c r="AA1370" s="37">
        <f t="shared" si="1033"/>
        <v>0</v>
      </c>
      <c r="AB1370" s="42"/>
      <c r="AC1370" s="38"/>
    </row>
    <row r="1371" spans="1:29" s="39" customFormat="1" ht="18" customHeight="1" x14ac:dyDescent="0.3">
      <c r="A1371" s="41" t="s">
        <v>39</v>
      </c>
      <c r="B1371" s="37">
        <f>[1]consoCURRENT!E32508</f>
        <v>0</v>
      </c>
      <c r="C1371" s="37">
        <f>[1]consoCURRENT!F32508</f>
        <v>0</v>
      </c>
      <c r="D1371" s="37">
        <f>[1]consoCURRENT!G32508</f>
        <v>0</v>
      </c>
      <c r="E1371" s="37">
        <f>[1]consoCURRENT!H32508</f>
        <v>0</v>
      </c>
      <c r="F1371" s="37">
        <f>[1]consoCURRENT!I32508</f>
        <v>0</v>
      </c>
      <c r="G1371" s="37">
        <f>[1]consoCURRENT!J32508</f>
        <v>0</v>
      </c>
      <c r="H1371" s="37">
        <f>[1]consoCURRENT!K32508</f>
        <v>0</v>
      </c>
      <c r="I1371" s="37">
        <f>[1]consoCURRENT!L32508</f>
        <v>0</v>
      </c>
      <c r="J1371" s="37">
        <f>[1]consoCURRENT!M32508</f>
        <v>0</v>
      </c>
      <c r="K1371" s="37">
        <f>[1]consoCURRENT!N32508</f>
        <v>0</v>
      </c>
      <c r="L1371" s="37">
        <f>[1]consoCURRENT!O32508</f>
        <v>0</v>
      </c>
      <c r="M1371" s="37">
        <f>[1]consoCURRENT!P32508</f>
        <v>0</v>
      </c>
      <c r="N1371" s="37">
        <f>[1]consoCURRENT!Q32508</f>
        <v>0</v>
      </c>
      <c r="O1371" s="37">
        <f>[1]consoCURRENT!R32508</f>
        <v>0</v>
      </c>
      <c r="P1371" s="37">
        <f>[1]consoCURRENT!S32508</f>
        <v>0</v>
      </c>
      <c r="Q1371" s="37">
        <f>[1]consoCURRENT!T32508</f>
        <v>0</v>
      </c>
      <c r="R1371" s="37">
        <f>[1]consoCURRENT!U32508</f>
        <v>0</v>
      </c>
      <c r="S1371" s="37">
        <f>[1]consoCURRENT!V32508</f>
        <v>0</v>
      </c>
      <c r="T1371" s="37">
        <f>[1]consoCURRENT!W32508</f>
        <v>0</v>
      </c>
      <c r="U1371" s="37">
        <f>[1]consoCURRENT!X32508</f>
        <v>0</v>
      </c>
      <c r="V1371" s="37">
        <f>[1]consoCURRENT!Y32508</f>
        <v>0</v>
      </c>
      <c r="W1371" s="37">
        <f>[1]consoCURRENT!Z32508</f>
        <v>0</v>
      </c>
      <c r="X1371" s="37">
        <f>[1]consoCURRENT!AA32508</f>
        <v>0</v>
      </c>
      <c r="Y1371" s="37">
        <f>[1]consoCURRENT!AB32508</f>
        <v>0</v>
      </c>
      <c r="Z1371" s="37">
        <f t="shared" si="1032"/>
        <v>0</v>
      </c>
      <c r="AA1371" s="37">
        <f t="shared" si="1033"/>
        <v>0</v>
      </c>
      <c r="AB1371" s="42"/>
      <c r="AC1371" s="38"/>
    </row>
    <row r="1372" spans="1:29" s="39" customFormat="1" ht="18" customHeight="1" x14ac:dyDescent="0.3">
      <c r="A1372" s="43" t="s">
        <v>40</v>
      </c>
      <c r="B1372" s="44">
        <f>SUM(B1368:B1371)</f>
        <v>39949000</v>
      </c>
      <c r="C1372" s="44">
        <f t="shared" ref="C1372:AA1372" si="1035">SUM(C1368:C1371)</f>
        <v>0</v>
      </c>
      <c r="D1372" s="44">
        <f t="shared" si="1035"/>
        <v>0</v>
      </c>
      <c r="E1372" s="44">
        <f t="shared" si="1035"/>
        <v>10717742.280000003</v>
      </c>
      <c r="F1372" s="44">
        <f t="shared" si="1035"/>
        <v>13782163.519999998</v>
      </c>
      <c r="G1372" s="44">
        <f t="shared" si="1035"/>
        <v>8557924.6500000004</v>
      </c>
      <c r="H1372" s="44">
        <f t="shared" si="1035"/>
        <v>6579223.3100000005</v>
      </c>
      <c r="I1372" s="44">
        <f t="shared" si="1035"/>
        <v>0</v>
      </c>
      <c r="J1372" s="44">
        <f t="shared" si="1035"/>
        <v>0</v>
      </c>
      <c r="K1372" s="44">
        <f t="shared" si="1035"/>
        <v>0</v>
      </c>
      <c r="L1372" s="44">
        <f t="shared" si="1035"/>
        <v>0</v>
      </c>
      <c r="M1372" s="44">
        <f t="shared" si="1035"/>
        <v>0</v>
      </c>
      <c r="N1372" s="44">
        <f t="shared" si="1035"/>
        <v>3275114.3899999997</v>
      </c>
      <c r="O1372" s="44">
        <f t="shared" si="1035"/>
        <v>3438035.2600000002</v>
      </c>
      <c r="P1372" s="44">
        <f t="shared" si="1035"/>
        <v>4004592.63</v>
      </c>
      <c r="Q1372" s="44">
        <f t="shared" si="1035"/>
        <v>3515781.61</v>
      </c>
      <c r="R1372" s="44">
        <f t="shared" si="1035"/>
        <v>6849104.0700000003</v>
      </c>
      <c r="S1372" s="44">
        <f t="shared" si="1035"/>
        <v>3417277.8400000003</v>
      </c>
      <c r="T1372" s="44">
        <f t="shared" si="1035"/>
        <v>3724458.9300000006</v>
      </c>
      <c r="U1372" s="44">
        <f t="shared" si="1035"/>
        <v>3538747.98</v>
      </c>
      <c r="V1372" s="44">
        <f t="shared" si="1035"/>
        <v>1294717.74</v>
      </c>
      <c r="W1372" s="44">
        <f t="shared" si="1035"/>
        <v>2014398.8399999999</v>
      </c>
      <c r="X1372" s="44">
        <f t="shared" si="1035"/>
        <v>2456278.7000000002</v>
      </c>
      <c r="Y1372" s="44">
        <f t="shared" si="1035"/>
        <v>2108545.77</v>
      </c>
      <c r="Z1372" s="44">
        <f t="shared" si="1035"/>
        <v>39637053.75999999</v>
      </c>
      <c r="AA1372" s="44">
        <f t="shared" si="1035"/>
        <v>311946.23999999929</v>
      </c>
      <c r="AB1372" s="45">
        <f t="shared" si="1034"/>
        <v>0.99219138801972495</v>
      </c>
      <c r="AC1372" s="38"/>
    </row>
    <row r="1373" spans="1:29" s="39" customFormat="1" ht="18" customHeight="1" x14ac:dyDescent="0.3">
      <c r="A1373" s="46" t="s">
        <v>41</v>
      </c>
      <c r="B1373" s="37">
        <f>[1]consoCURRENT!E32512</f>
        <v>2906000</v>
      </c>
      <c r="C1373" s="37">
        <f>[1]consoCURRENT!F32512</f>
        <v>0</v>
      </c>
      <c r="D1373" s="37">
        <f>[1]consoCURRENT!G32512</f>
        <v>0</v>
      </c>
      <c r="E1373" s="37">
        <f>[1]consoCURRENT!H32512</f>
        <v>997639.65999999992</v>
      </c>
      <c r="F1373" s="37">
        <f>[1]consoCURRENT!I32512</f>
        <v>1021178.9299999999</v>
      </c>
      <c r="G1373" s="37">
        <f>[1]consoCURRENT!J32512</f>
        <v>873047.09</v>
      </c>
      <c r="H1373" s="37">
        <f>[1]consoCURRENT!K32512</f>
        <v>14134.32</v>
      </c>
      <c r="I1373" s="37">
        <f>[1]consoCURRENT!L32512</f>
        <v>0</v>
      </c>
      <c r="J1373" s="37">
        <f>[1]consoCURRENT!M32512</f>
        <v>0</v>
      </c>
      <c r="K1373" s="37">
        <f>[1]consoCURRENT!N32512</f>
        <v>0</v>
      </c>
      <c r="L1373" s="37">
        <f>[1]consoCURRENT!O32512</f>
        <v>0</v>
      </c>
      <c r="M1373" s="37">
        <f>[1]consoCURRENT!P32512</f>
        <v>0</v>
      </c>
      <c r="N1373" s="37">
        <f>[1]consoCURRENT!Q32512</f>
        <v>295005.45</v>
      </c>
      <c r="O1373" s="37">
        <f>[1]consoCURRENT!R32512</f>
        <v>328709.03999999998</v>
      </c>
      <c r="P1373" s="37">
        <f>[1]consoCURRENT!S32512</f>
        <v>373925.17</v>
      </c>
      <c r="Q1373" s="37">
        <f>[1]consoCURRENT!T32512</f>
        <v>337979.38</v>
      </c>
      <c r="R1373" s="37">
        <f>[1]consoCURRENT!U32512</f>
        <v>343403.88</v>
      </c>
      <c r="S1373" s="37">
        <f>[1]consoCURRENT!V32512</f>
        <v>339795.67</v>
      </c>
      <c r="T1373" s="37">
        <f>[1]consoCURRENT!W32512</f>
        <v>366414.05</v>
      </c>
      <c r="U1373" s="37">
        <f>[1]consoCURRENT!X32512</f>
        <v>355895.03999999998</v>
      </c>
      <c r="V1373" s="37">
        <f>[1]consoCURRENT!Y32512</f>
        <v>150738</v>
      </c>
      <c r="W1373" s="37">
        <f>[1]consoCURRENT!Z32512</f>
        <v>0</v>
      </c>
      <c r="X1373" s="37">
        <f>[1]consoCURRENT!AA32512</f>
        <v>0</v>
      </c>
      <c r="Y1373" s="37">
        <f>[1]consoCURRENT!AB32512</f>
        <v>14134.32</v>
      </c>
      <c r="Z1373" s="37">
        <f t="shared" ref="Z1373" si="1036">SUM(M1373:Y1373)</f>
        <v>2905999.9999999995</v>
      </c>
      <c r="AA1373" s="37">
        <f t="shared" ref="AA1373" si="1037">B1373-Z1373</f>
        <v>0</v>
      </c>
      <c r="AB1373" s="42">
        <f t="shared" si="1034"/>
        <v>0.99999999999999989</v>
      </c>
      <c r="AC1373" s="38"/>
    </row>
    <row r="1374" spans="1:29" s="39" customFormat="1" ht="18" customHeight="1" x14ac:dyDescent="0.3">
      <c r="A1374" s="43" t="s">
        <v>42</v>
      </c>
      <c r="B1374" s="44">
        <f>B1373+B1372</f>
        <v>42855000</v>
      </c>
      <c r="C1374" s="44">
        <f t="shared" ref="C1374:AA1374" si="1038">C1373+C1372</f>
        <v>0</v>
      </c>
      <c r="D1374" s="44">
        <f t="shared" si="1038"/>
        <v>0</v>
      </c>
      <c r="E1374" s="44">
        <f t="shared" si="1038"/>
        <v>11715381.940000003</v>
      </c>
      <c r="F1374" s="44">
        <f t="shared" si="1038"/>
        <v>14803342.449999997</v>
      </c>
      <c r="G1374" s="44">
        <f t="shared" si="1038"/>
        <v>9430971.7400000002</v>
      </c>
      <c r="H1374" s="44">
        <f t="shared" si="1038"/>
        <v>6593357.6300000008</v>
      </c>
      <c r="I1374" s="44">
        <f t="shared" si="1038"/>
        <v>0</v>
      </c>
      <c r="J1374" s="44">
        <f t="shared" si="1038"/>
        <v>0</v>
      </c>
      <c r="K1374" s="44">
        <f t="shared" si="1038"/>
        <v>0</v>
      </c>
      <c r="L1374" s="44">
        <f t="shared" si="1038"/>
        <v>0</v>
      </c>
      <c r="M1374" s="44">
        <f t="shared" si="1038"/>
        <v>0</v>
      </c>
      <c r="N1374" s="44">
        <f t="shared" si="1038"/>
        <v>3570119.84</v>
      </c>
      <c r="O1374" s="44">
        <f t="shared" si="1038"/>
        <v>3766744.3000000003</v>
      </c>
      <c r="P1374" s="44">
        <f t="shared" si="1038"/>
        <v>4378517.8</v>
      </c>
      <c r="Q1374" s="44">
        <f t="shared" si="1038"/>
        <v>3853760.9899999998</v>
      </c>
      <c r="R1374" s="44">
        <f t="shared" si="1038"/>
        <v>7192507.9500000002</v>
      </c>
      <c r="S1374" s="44">
        <f t="shared" si="1038"/>
        <v>3757073.5100000002</v>
      </c>
      <c r="T1374" s="44">
        <f t="shared" si="1038"/>
        <v>4090872.9800000004</v>
      </c>
      <c r="U1374" s="44">
        <f t="shared" si="1038"/>
        <v>3894643.02</v>
      </c>
      <c r="V1374" s="44">
        <f t="shared" si="1038"/>
        <v>1445455.74</v>
      </c>
      <c r="W1374" s="44">
        <f t="shared" si="1038"/>
        <v>2014398.8399999999</v>
      </c>
      <c r="X1374" s="44">
        <f t="shared" si="1038"/>
        <v>2456278.7000000002</v>
      </c>
      <c r="Y1374" s="44">
        <f t="shared" si="1038"/>
        <v>2122680.09</v>
      </c>
      <c r="Z1374" s="44">
        <f t="shared" si="1038"/>
        <v>42543053.75999999</v>
      </c>
      <c r="AA1374" s="44">
        <f t="shared" si="1038"/>
        <v>311946.23999999929</v>
      </c>
      <c r="AB1374" s="45">
        <f t="shared" si="1034"/>
        <v>0.99272089044452205</v>
      </c>
      <c r="AC1374" s="47"/>
    </row>
    <row r="1375" spans="1:29" s="39" customFormat="1" ht="15" customHeight="1" x14ac:dyDescent="0.3">
      <c r="A1375" s="36"/>
      <c r="B1375" s="37"/>
      <c r="C1375" s="37"/>
      <c r="D1375" s="37"/>
      <c r="E1375" s="37"/>
      <c r="F1375" s="37"/>
      <c r="G1375" s="37"/>
      <c r="H1375" s="37"/>
      <c r="I1375" s="37"/>
      <c r="J1375" s="37"/>
      <c r="K1375" s="37"/>
      <c r="L1375" s="37"/>
      <c r="M1375" s="37"/>
      <c r="N1375" s="37"/>
      <c r="O1375" s="37"/>
      <c r="P1375" s="37"/>
      <c r="Q1375" s="37"/>
      <c r="R1375" s="37"/>
      <c r="S1375" s="37"/>
      <c r="T1375" s="37"/>
      <c r="U1375" s="37"/>
      <c r="V1375" s="37"/>
      <c r="W1375" s="37"/>
      <c r="X1375" s="37"/>
      <c r="Y1375" s="37"/>
      <c r="Z1375" s="37"/>
      <c r="AA1375" s="37"/>
      <c r="AB1375" s="37"/>
      <c r="AC1375" s="38"/>
    </row>
    <row r="1376" spans="1:29" s="39" customFormat="1" ht="15" customHeight="1" x14ac:dyDescent="0.3">
      <c r="A1376" s="36"/>
      <c r="B1376" s="37"/>
      <c r="C1376" s="37"/>
      <c r="D1376" s="37"/>
      <c r="E1376" s="37"/>
      <c r="F1376" s="37"/>
      <c r="G1376" s="37"/>
      <c r="H1376" s="37"/>
      <c r="I1376" s="37"/>
      <c r="J1376" s="37"/>
      <c r="K1376" s="37"/>
      <c r="L1376" s="37"/>
      <c r="M1376" s="37"/>
      <c r="N1376" s="37"/>
      <c r="O1376" s="37"/>
      <c r="P1376" s="37"/>
      <c r="Q1376" s="37"/>
      <c r="R1376" s="37"/>
      <c r="S1376" s="37"/>
      <c r="T1376" s="37"/>
      <c r="U1376" s="37"/>
      <c r="V1376" s="37"/>
      <c r="W1376" s="37"/>
      <c r="X1376" s="37"/>
      <c r="Y1376" s="37"/>
      <c r="Z1376" s="37"/>
      <c r="AA1376" s="37"/>
      <c r="AB1376" s="37"/>
      <c r="AC1376" s="38"/>
    </row>
    <row r="1377" spans="1:29" s="39" customFormat="1" ht="15" customHeight="1" x14ac:dyDescent="0.35">
      <c r="A1377" s="40" t="s">
        <v>53</v>
      </c>
      <c r="B1377" s="37"/>
      <c r="C1377" s="37"/>
      <c r="D1377" s="37"/>
      <c r="E1377" s="37"/>
      <c r="F1377" s="37"/>
      <c r="G1377" s="37"/>
      <c r="H1377" s="37"/>
      <c r="I1377" s="37"/>
      <c r="J1377" s="37"/>
      <c r="K1377" s="37"/>
      <c r="L1377" s="37"/>
      <c r="M1377" s="37"/>
      <c r="N1377" s="37"/>
      <c r="O1377" s="37"/>
      <c r="P1377" s="37"/>
      <c r="Q1377" s="37"/>
      <c r="R1377" s="37"/>
      <c r="S1377" s="37"/>
      <c r="T1377" s="37"/>
      <c r="U1377" s="37"/>
      <c r="V1377" s="37"/>
      <c r="W1377" s="37"/>
      <c r="X1377" s="37"/>
      <c r="Y1377" s="37"/>
      <c r="Z1377" s="37"/>
      <c r="AA1377" s="37"/>
      <c r="AB1377" s="37"/>
      <c r="AC1377" s="38"/>
    </row>
    <row r="1378" spans="1:29" s="39" customFormat="1" ht="18" customHeight="1" x14ac:dyDescent="0.3">
      <c r="A1378" s="41" t="s">
        <v>36</v>
      </c>
      <c r="B1378" s="37">
        <f>[1]consoCURRENT!E32572</f>
        <v>39594100</v>
      </c>
      <c r="C1378" s="37">
        <f>[1]consoCURRENT!F32572</f>
        <v>0</v>
      </c>
      <c r="D1378" s="37">
        <f>[1]consoCURRENT!G32572</f>
        <v>0</v>
      </c>
      <c r="E1378" s="37">
        <f>[1]consoCURRENT!H32572</f>
        <v>10473927.25</v>
      </c>
      <c r="F1378" s="37">
        <f>[1]consoCURRENT!I32572</f>
        <v>12355460.200000001</v>
      </c>
      <c r="G1378" s="37">
        <f>[1]consoCURRENT!J32572</f>
        <v>9558017.4399999976</v>
      </c>
      <c r="H1378" s="37">
        <f>[1]consoCURRENT!K32572</f>
        <v>7206695.110000018</v>
      </c>
      <c r="I1378" s="37">
        <f>[1]consoCURRENT!L32572</f>
        <v>0</v>
      </c>
      <c r="J1378" s="37">
        <f>[1]consoCURRENT!M32572</f>
        <v>0</v>
      </c>
      <c r="K1378" s="37">
        <f>[1]consoCURRENT!N32572</f>
        <v>0</v>
      </c>
      <c r="L1378" s="37">
        <f>[1]consoCURRENT!O32572</f>
        <v>0</v>
      </c>
      <c r="M1378" s="37">
        <f>[1]consoCURRENT!P32572</f>
        <v>0</v>
      </c>
      <c r="N1378" s="37">
        <f>[1]consoCURRENT!Q32572</f>
        <v>3126825.6000000006</v>
      </c>
      <c r="O1378" s="37">
        <f>[1]consoCURRENT!R32572</f>
        <v>3943893.7700000005</v>
      </c>
      <c r="P1378" s="37">
        <f>[1]consoCURRENT!S32572</f>
        <v>3403207.88</v>
      </c>
      <c r="Q1378" s="37">
        <f>[1]consoCURRENT!T32572</f>
        <v>3233421.2500000014</v>
      </c>
      <c r="R1378" s="37">
        <f>[1]consoCURRENT!U32572</f>
        <v>6033070.4100000011</v>
      </c>
      <c r="S1378" s="37">
        <f>[1]consoCURRENT!V32572</f>
        <v>3088968.54</v>
      </c>
      <c r="T1378" s="37">
        <f>[1]consoCURRENT!W32572</f>
        <v>3154031.9999999972</v>
      </c>
      <c r="U1378" s="37">
        <f>[1]consoCURRENT!X32572</f>
        <v>3265881.0699999989</v>
      </c>
      <c r="V1378" s="37">
        <f>[1]consoCURRENT!Y32572</f>
        <v>3138104.370000002</v>
      </c>
      <c r="W1378" s="37">
        <f>[1]consoCURRENT!Z32572</f>
        <v>3340648.780000004</v>
      </c>
      <c r="X1378" s="37">
        <f>[1]consoCURRENT!AA32572</f>
        <v>3014946.3300000136</v>
      </c>
      <c r="Y1378" s="37">
        <f>[1]consoCURRENT!AB32572</f>
        <v>851100</v>
      </c>
      <c r="Z1378" s="37">
        <f>SUM(M1378:Y1378)</f>
        <v>39594100.000000015</v>
      </c>
      <c r="AA1378" s="37">
        <f>B1378-Z1378</f>
        <v>0</v>
      </c>
      <c r="AB1378" s="42">
        <f>Z1378/B1378</f>
        <v>1.0000000000000004</v>
      </c>
      <c r="AC1378" s="38"/>
    </row>
    <row r="1379" spans="1:29" s="39" customFormat="1" ht="18" customHeight="1" x14ac:dyDescent="0.3">
      <c r="A1379" s="41" t="s">
        <v>37</v>
      </c>
      <c r="B1379" s="37">
        <f>[1]consoCURRENT!E32684</f>
        <v>6665900</v>
      </c>
      <c r="C1379" s="37">
        <f>[1]consoCURRENT!F32684</f>
        <v>0</v>
      </c>
      <c r="D1379" s="37">
        <f>[1]consoCURRENT!G32684</f>
        <v>0</v>
      </c>
      <c r="E1379" s="37">
        <f>[1]consoCURRENT!H32684</f>
        <v>2141662.52</v>
      </c>
      <c r="F1379" s="37">
        <f>[1]consoCURRENT!I32684</f>
        <v>2255042.5100000002</v>
      </c>
      <c r="G1379" s="37">
        <f>[1]consoCURRENT!J32684</f>
        <v>1950710.3899999997</v>
      </c>
      <c r="H1379" s="37">
        <f>[1]consoCURRENT!K32684</f>
        <v>272636.31000000029</v>
      </c>
      <c r="I1379" s="37">
        <f>[1]consoCURRENT!L32684</f>
        <v>0</v>
      </c>
      <c r="J1379" s="37">
        <f>[1]consoCURRENT!M32684</f>
        <v>0</v>
      </c>
      <c r="K1379" s="37">
        <f>[1]consoCURRENT!N32684</f>
        <v>0</v>
      </c>
      <c r="L1379" s="37">
        <f>[1]consoCURRENT!O32684</f>
        <v>0</v>
      </c>
      <c r="M1379" s="37">
        <f>[1]consoCURRENT!P32684</f>
        <v>0</v>
      </c>
      <c r="N1379" s="37">
        <f>[1]consoCURRENT!Q32684</f>
        <v>531658.9</v>
      </c>
      <c r="O1379" s="37">
        <f>[1]consoCURRENT!R32684</f>
        <v>1378489.19</v>
      </c>
      <c r="P1379" s="37">
        <f>[1]consoCURRENT!S32684</f>
        <v>231514.42999999993</v>
      </c>
      <c r="Q1379" s="37">
        <f>[1]consoCURRENT!T32684</f>
        <v>858375.99999999977</v>
      </c>
      <c r="R1379" s="37">
        <f>[1]consoCURRENT!U32684</f>
        <v>864412.25999999989</v>
      </c>
      <c r="S1379" s="37">
        <f>[1]consoCURRENT!V32684</f>
        <v>532254.25000000035</v>
      </c>
      <c r="T1379" s="37">
        <f>[1]consoCURRENT!W32684</f>
        <v>541676.02999999956</v>
      </c>
      <c r="U1379" s="37">
        <f>[1]consoCURRENT!X32684</f>
        <v>1115613.9300000002</v>
      </c>
      <c r="V1379" s="37">
        <f>[1]consoCURRENT!Y32684</f>
        <v>293420.42999999964</v>
      </c>
      <c r="W1379" s="37">
        <f>[1]consoCURRENT!Z32684</f>
        <v>-131054.31999999983</v>
      </c>
      <c r="X1379" s="37">
        <f>[1]consoCURRENT!AA32684</f>
        <v>-144810.43000000011</v>
      </c>
      <c r="Y1379" s="37">
        <f>[1]consoCURRENT!AB32684</f>
        <v>548501.06000000029</v>
      </c>
      <c r="Z1379" s="37">
        <f t="shared" ref="Z1379:Z1381" si="1039">SUM(M1379:Y1379)</f>
        <v>6620051.7299999986</v>
      </c>
      <c r="AA1379" s="37">
        <f t="shared" ref="AA1379:AA1381" si="1040">B1379-Z1379</f>
        <v>45848.270000001416</v>
      </c>
      <c r="AB1379" s="42">
        <f t="shared" ref="AB1379:AB1384" si="1041">Z1379/B1379</f>
        <v>0.99312196852638035</v>
      </c>
      <c r="AC1379" s="38"/>
    </row>
    <row r="1380" spans="1:29" s="39" customFormat="1" ht="18" customHeight="1" x14ac:dyDescent="0.3">
      <c r="A1380" s="41" t="s">
        <v>38</v>
      </c>
      <c r="B1380" s="37">
        <f>[1]consoCURRENT!E32690</f>
        <v>0</v>
      </c>
      <c r="C1380" s="37">
        <f>[1]consoCURRENT!F32690</f>
        <v>0</v>
      </c>
      <c r="D1380" s="37">
        <f>[1]consoCURRENT!G32690</f>
        <v>0</v>
      </c>
      <c r="E1380" s="37">
        <f>[1]consoCURRENT!H32690</f>
        <v>0</v>
      </c>
      <c r="F1380" s="37">
        <f>[1]consoCURRENT!I32690</f>
        <v>0</v>
      </c>
      <c r="G1380" s="37">
        <f>[1]consoCURRENT!J32690</f>
        <v>0</v>
      </c>
      <c r="H1380" s="37">
        <f>[1]consoCURRENT!K32690</f>
        <v>0</v>
      </c>
      <c r="I1380" s="37">
        <f>[1]consoCURRENT!L32690</f>
        <v>0</v>
      </c>
      <c r="J1380" s="37">
        <f>[1]consoCURRENT!M32690</f>
        <v>0</v>
      </c>
      <c r="K1380" s="37">
        <f>[1]consoCURRENT!N32690</f>
        <v>0</v>
      </c>
      <c r="L1380" s="37">
        <f>[1]consoCURRENT!O32690</f>
        <v>0</v>
      </c>
      <c r="M1380" s="37">
        <f>[1]consoCURRENT!P32690</f>
        <v>0</v>
      </c>
      <c r="N1380" s="37">
        <f>[1]consoCURRENT!Q32690</f>
        <v>0</v>
      </c>
      <c r="O1380" s="37">
        <f>[1]consoCURRENT!R32690</f>
        <v>0</v>
      </c>
      <c r="P1380" s="37">
        <f>[1]consoCURRENT!S32690</f>
        <v>0</v>
      </c>
      <c r="Q1380" s="37">
        <f>[1]consoCURRENT!T32690</f>
        <v>0</v>
      </c>
      <c r="R1380" s="37">
        <f>[1]consoCURRENT!U32690</f>
        <v>0</v>
      </c>
      <c r="S1380" s="37">
        <f>[1]consoCURRENT!V32690</f>
        <v>0</v>
      </c>
      <c r="T1380" s="37">
        <f>[1]consoCURRENT!W32690</f>
        <v>0</v>
      </c>
      <c r="U1380" s="37">
        <f>[1]consoCURRENT!X32690</f>
        <v>0</v>
      </c>
      <c r="V1380" s="37">
        <f>[1]consoCURRENT!Y32690</f>
        <v>0</v>
      </c>
      <c r="W1380" s="37">
        <f>[1]consoCURRENT!Z32690</f>
        <v>0</v>
      </c>
      <c r="X1380" s="37">
        <f>[1]consoCURRENT!AA32690</f>
        <v>0</v>
      </c>
      <c r="Y1380" s="37">
        <f>[1]consoCURRENT!AB32690</f>
        <v>0</v>
      </c>
      <c r="Z1380" s="37">
        <f t="shared" si="1039"/>
        <v>0</v>
      </c>
      <c r="AA1380" s="37">
        <f t="shared" si="1040"/>
        <v>0</v>
      </c>
      <c r="AB1380" s="42"/>
      <c r="AC1380" s="38"/>
    </row>
    <row r="1381" spans="1:29" s="39" customFormat="1" ht="18" customHeight="1" x14ac:dyDescent="0.3">
      <c r="A1381" s="41" t="s">
        <v>39</v>
      </c>
      <c r="B1381" s="37">
        <f>[1]consoCURRENT!E32719</f>
        <v>0</v>
      </c>
      <c r="C1381" s="37">
        <f>[1]consoCURRENT!F32719</f>
        <v>0</v>
      </c>
      <c r="D1381" s="37">
        <f>[1]consoCURRENT!G32719</f>
        <v>0</v>
      </c>
      <c r="E1381" s="37">
        <f>[1]consoCURRENT!H32719</f>
        <v>0</v>
      </c>
      <c r="F1381" s="37">
        <f>[1]consoCURRENT!I32719</f>
        <v>0</v>
      </c>
      <c r="G1381" s="37">
        <f>[1]consoCURRENT!J32719</f>
        <v>0</v>
      </c>
      <c r="H1381" s="37">
        <f>[1]consoCURRENT!K32719</f>
        <v>0</v>
      </c>
      <c r="I1381" s="37">
        <f>[1]consoCURRENT!L32719</f>
        <v>0</v>
      </c>
      <c r="J1381" s="37">
        <f>[1]consoCURRENT!M32719</f>
        <v>0</v>
      </c>
      <c r="K1381" s="37">
        <f>[1]consoCURRENT!N32719</f>
        <v>0</v>
      </c>
      <c r="L1381" s="37">
        <f>[1]consoCURRENT!O32719</f>
        <v>0</v>
      </c>
      <c r="M1381" s="37">
        <f>[1]consoCURRENT!P32719</f>
        <v>0</v>
      </c>
      <c r="N1381" s="37">
        <f>[1]consoCURRENT!Q32719</f>
        <v>0</v>
      </c>
      <c r="O1381" s="37">
        <f>[1]consoCURRENT!R32719</f>
        <v>0</v>
      </c>
      <c r="P1381" s="37">
        <f>[1]consoCURRENT!S32719</f>
        <v>0</v>
      </c>
      <c r="Q1381" s="37">
        <f>[1]consoCURRENT!T32719</f>
        <v>0</v>
      </c>
      <c r="R1381" s="37">
        <f>[1]consoCURRENT!U32719</f>
        <v>0</v>
      </c>
      <c r="S1381" s="37">
        <f>[1]consoCURRENT!V32719</f>
        <v>0</v>
      </c>
      <c r="T1381" s="37">
        <f>[1]consoCURRENT!W32719</f>
        <v>0</v>
      </c>
      <c r="U1381" s="37">
        <f>[1]consoCURRENT!X32719</f>
        <v>0</v>
      </c>
      <c r="V1381" s="37">
        <f>[1]consoCURRENT!Y32719</f>
        <v>0</v>
      </c>
      <c r="W1381" s="37">
        <f>[1]consoCURRENT!Z32719</f>
        <v>0</v>
      </c>
      <c r="X1381" s="37">
        <f>[1]consoCURRENT!AA32719</f>
        <v>0</v>
      </c>
      <c r="Y1381" s="37">
        <f>[1]consoCURRENT!AB32719</f>
        <v>0</v>
      </c>
      <c r="Z1381" s="37">
        <f t="shared" si="1039"/>
        <v>0</v>
      </c>
      <c r="AA1381" s="37">
        <f t="shared" si="1040"/>
        <v>0</v>
      </c>
      <c r="AB1381" s="42"/>
      <c r="AC1381" s="38"/>
    </row>
    <row r="1382" spans="1:29" s="39" customFormat="1" ht="18" customHeight="1" x14ac:dyDescent="0.3">
      <c r="A1382" s="43" t="s">
        <v>40</v>
      </c>
      <c r="B1382" s="44">
        <f>SUM(B1378:B1381)</f>
        <v>46260000</v>
      </c>
      <c r="C1382" s="44">
        <f t="shared" ref="C1382:AA1382" si="1042">SUM(C1378:C1381)</f>
        <v>0</v>
      </c>
      <c r="D1382" s="44">
        <f t="shared" si="1042"/>
        <v>0</v>
      </c>
      <c r="E1382" s="44">
        <f t="shared" si="1042"/>
        <v>12615589.77</v>
      </c>
      <c r="F1382" s="44">
        <f t="shared" si="1042"/>
        <v>14610502.710000001</v>
      </c>
      <c r="G1382" s="44">
        <f t="shared" si="1042"/>
        <v>11508727.829999998</v>
      </c>
      <c r="H1382" s="44">
        <f t="shared" si="1042"/>
        <v>7479331.4200000186</v>
      </c>
      <c r="I1382" s="44">
        <f t="shared" si="1042"/>
        <v>0</v>
      </c>
      <c r="J1382" s="44">
        <f t="shared" si="1042"/>
        <v>0</v>
      </c>
      <c r="K1382" s="44">
        <f t="shared" si="1042"/>
        <v>0</v>
      </c>
      <c r="L1382" s="44">
        <f t="shared" si="1042"/>
        <v>0</v>
      </c>
      <c r="M1382" s="44">
        <f t="shared" si="1042"/>
        <v>0</v>
      </c>
      <c r="N1382" s="44">
        <f t="shared" si="1042"/>
        <v>3658484.5000000005</v>
      </c>
      <c r="O1382" s="44">
        <f t="shared" si="1042"/>
        <v>5322382.9600000009</v>
      </c>
      <c r="P1382" s="44">
        <f t="shared" si="1042"/>
        <v>3634722.3099999996</v>
      </c>
      <c r="Q1382" s="44">
        <f t="shared" si="1042"/>
        <v>4091797.2500000009</v>
      </c>
      <c r="R1382" s="44">
        <f t="shared" si="1042"/>
        <v>6897482.6700000009</v>
      </c>
      <c r="S1382" s="44">
        <f t="shared" si="1042"/>
        <v>3621222.7900000005</v>
      </c>
      <c r="T1382" s="44">
        <f t="shared" si="1042"/>
        <v>3695708.0299999965</v>
      </c>
      <c r="U1382" s="44">
        <f t="shared" si="1042"/>
        <v>4381494.9999999991</v>
      </c>
      <c r="V1382" s="44">
        <f t="shared" si="1042"/>
        <v>3431524.8000000017</v>
      </c>
      <c r="W1382" s="44">
        <f t="shared" si="1042"/>
        <v>3209594.4600000042</v>
      </c>
      <c r="X1382" s="44">
        <f t="shared" si="1042"/>
        <v>2870135.9000000134</v>
      </c>
      <c r="Y1382" s="44">
        <f t="shared" si="1042"/>
        <v>1399601.0600000003</v>
      </c>
      <c r="Z1382" s="44">
        <f t="shared" si="1042"/>
        <v>46214151.730000012</v>
      </c>
      <c r="AA1382" s="44">
        <f t="shared" si="1042"/>
        <v>45848.270000001416</v>
      </c>
      <c r="AB1382" s="45">
        <f t="shared" si="1041"/>
        <v>0.99900890034587142</v>
      </c>
      <c r="AC1382" s="38"/>
    </row>
    <row r="1383" spans="1:29" s="39" customFormat="1" ht="18" customHeight="1" x14ac:dyDescent="0.3">
      <c r="A1383" s="46" t="s">
        <v>41</v>
      </c>
      <c r="B1383" s="37">
        <f>[1]consoCURRENT!E32723</f>
        <v>3133000</v>
      </c>
      <c r="C1383" s="37">
        <f>[1]consoCURRENT!F32723</f>
        <v>0</v>
      </c>
      <c r="D1383" s="37">
        <f>[1]consoCURRENT!G32723</f>
        <v>0</v>
      </c>
      <c r="E1383" s="37">
        <f>[1]consoCURRENT!H32723</f>
        <v>991783.60999999987</v>
      </c>
      <c r="F1383" s="37">
        <f>[1]consoCURRENT!I32723</f>
        <v>974392.08999999985</v>
      </c>
      <c r="G1383" s="37">
        <f>[1]consoCURRENT!J32723</f>
        <v>977521.46000000089</v>
      </c>
      <c r="H1383" s="37">
        <f>[1]consoCURRENT!K32723</f>
        <v>189302.83999999985</v>
      </c>
      <c r="I1383" s="37">
        <f>[1]consoCURRENT!L32723</f>
        <v>0</v>
      </c>
      <c r="J1383" s="37">
        <f>[1]consoCURRENT!M32723</f>
        <v>0</v>
      </c>
      <c r="K1383" s="37">
        <f>[1]consoCURRENT!N32723</f>
        <v>0</v>
      </c>
      <c r="L1383" s="37">
        <f>[1]consoCURRENT!O32723</f>
        <v>0</v>
      </c>
      <c r="M1383" s="37">
        <f>[1]consoCURRENT!P32723</f>
        <v>0</v>
      </c>
      <c r="N1383" s="37">
        <f>[1]consoCURRENT!Q32723</f>
        <v>309279.48000000004</v>
      </c>
      <c r="O1383" s="37">
        <f>[1]consoCURRENT!R32723</f>
        <v>352621.48999999993</v>
      </c>
      <c r="P1383" s="37">
        <f>[1]consoCURRENT!S32723</f>
        <v>329882.6399999999</v>
      </c>
      <c r="Q1383" s="37">
        <f>[1]consoCURRENT!T32723</f>
        <v>327720.01</v>
      </c>
      <c r="R1383" s="37">
        <f>[1]consoCURRENT!U32723</f>
        <v>324136.67999999993</v>
      </c>
      <c r="S1383" s="37">
        <f>[1]consoCURRENT!V32723</f>
        <v>322535.39999999991</v>
      </c>
      <c r="T1383" s="37">
        <f>[1]consoCURRENT!W32723</f>
        <v>323187.23000000045</v>
      </c>
      <c r="U1383" s="37">
        <f>[1]consoCURRENT!X32723</f>
        <v>333033.87000000011</v>
      </c>
      <c r="V1383" s="37">
        <f>[1]consoCURRENT!Y32723</f>
        <v>321300.36000000034</v>
      </c>
      <c r="W1383" s="37">
        <f>[1]consoCURRENT!Z32723</f>
        <v>338420.10000000009</v>
      </c>
      <c r="X1383" s="37">
        <f>[1]consoCURRENT!AA32723</f>
        <v>-149117.26000000024</v>
      </c>
      <c r="Y1383" s="37">
        <f>[1]consoCURRENT!AB32723</f>
        <v>0</v>
      </c>
      <c r="Z1383" s="37">
        <f t="shared" ref="Z1383" si="1043">SUM(M1383:Y1383)</f>
        <v>3133000.0000000005</v>
      </c>
      <c r="AA1383" s="37">
        <f t="shared" ref="AA1383" si="1044">B1383-Z1383</f>
        <v>0</v>
      </c>
      <c r="AB1383" s="42">
        <f t="shared" si="1041"/>
        <v>1.0000000000000002</v>
      </c>
      <c r="AC1383" s="38"/>
    </row>
    <row r="1384" spans="1:29" s="39" customFormat="1" ht="18" customHeight="1" x14ac:dyDescent="0.3">
      <c r="A1384" s="43" t="s">
        <v>42</v>
      </c>
      <c r="B1384" s="44">
        <f>B1383+B1382</f>
        <v>49393000</v>
      </c>
      <c r="C1384" s="44">
        <f t="shared" ref="C1384:AA1384" si="1045">C1383+C1382</f>
        <v>0</v>
      </c>
      <c r="D1384" s="44">
        <f t="shared" si="1045"/>
        <v>0</v>
      </c>
      <c r="E1384" s="44">
        <f t="shared" si="1045"/>
        <v>13607373.379999999</v>
      </c>
      <c r="F1384" s="44">
        <f t="shared" si="1045"/>
        <v>15584894.800000001</v>
      </c>
      <c r="G1384" s="44">
        <f t="shared" si="1045"/>
        <v>12486249.289999999</v>
      </c>
      <c r="H1384" s="44">
        <f t="shared" si="1045"/>
        <v>7668634.2600000184</v>
      </c>
      <c r="I1384" s="44">
        <f t="shared" si="1045"/>
        <v>0</v>
      </c>
      <c r="J1384" s="44">
        <f t="shared" si="1045"/>
        <v>0</v>
      </c>
      <c r="K1384" s="44">
        <f t="shared" si="1045"/>
        <v>0</v>
      </c>
      <c r="L1384" s="44">
        <f t="shared" si="1045"/>
        <v>0</v>
      </c>
      <c r="M1384" s="44">
        <f t="shared" si="1045"/>
        <v>0</v>
      </c>
      <c r="N1384" s="44">
        <f t="shared" si="1045"/>
        <v>3967763.9800000004</v>
      </c>
      <c r="O1384" s="44">
        <f t="shared" si="1045"/>
        <v>5675004.4500000011</v>
      </c>
      <c r="P1384" s="44">
        <f t="shared" si="1045"/>
        <v>3964604.9499999993</v>
      </c>
      <c r="Q1384" s="44">
        <f t="shared" si="1045"/>
        <v>4419517.2600000007</v>
      </c>
      <c r="R1384" s="44">
        <f t="shared" si="1045"/>
        <v>7221619.3500000006</v>
      </c>
      <c r="S1384" s="44">
        <f t="shared" si="1045"/>
        <v>3943758.1900000004</v>
      </c>
      <c r="T1384" s="44">
        <f t="shared" si="1045"/>
        <v>4018895.259999997</v>
      </c>
      <c r="U1384" s="44">
        <f t="shared" si="1045"/>
        <v>4714528.8699999992</v>
      </c>
      <c r="V1384" s="44">
        <f t="shared" si="1045"/>
        <v>3752825.160000002</v>
      </c>
      <c r="W1384" s="44">
        <f t="shared" si="1045"/>
        <v>3548014.5600000042</v>
      </c>
      <c r="X1384" s="44">
        <f t="shared" si="1045"/>
        <v>2721018.6400000132</v>
      </c>
      <c r="Y1384" s="44">
        <f t="shared" si="1045"/>
        <v>1399601.0600000003</v>
      </c>
      <c r="Z1384" s="44">
        <f t="shared" si="1045"/>
        <v>49347151.730000012</v>
      </c>
      <c r="AA1384" s="44">
        <f t="shared" si="1045"/>
        <v>45848.270000001416</v>
      </c>
      <c r="AB1384" s="45">
        <f t="shared" si="1041"/>
        <v>0.99907176583726465</v>
      </c>
      <c r="AC1384" s="47"/>
    </row>
    <row r="1385" spans="1:29" s="39" customFormat="1" ht="15" customHeight="1" x14ac:dyDescent="0.3">
      <c r="A1385" s="36"/>
      <c r="B1385" s="37"/>
      <c r="C1385" s="37"/>
      <c r="D1385" s="37"/>
      <c r="E1385" s="37"/>
      <c r="F1385" s="37"/>
      <c r="G1385" s="37"/>
      <c r="H1385" s="37"/>
      <c r="I1385" s="37"/>
      <c r="J1385" s="37"/>
      <c r="K1385" s="37"/>
      <c r="L1385" s="37"/>
      <c r="M1385" s="37"/>
      <c r="N1385" s="37"/>
      <c r="O1385" s="37"/>
      <c r="P1385" s="37"/>
      <c r="Q1385" s="37"/>
      <c r="R1385" s="37"/>
      <c r="S1385" s="37"/>
      <c r="T1385" s="37"/>
      <c r="U1385" s="37"/>
      <c r="V1385" s="37"/>
      <c r="W1385" s="37"/>
      <c r="X1385" s="37"/>
      <c r="Y1385" s="37"/>
      <c r="Z1385" s="37"/>
      <c r="AA1385" s="37"/>
      <c r="AB1385" s="37"/>
      <c r="AC1385" s="38"/>
    </row>
    <row r="1386" spans="1:29" s="39" customFormat="1" ht="15" customHeight="1" x14ac:dyDescent="0.3">
      <c r="A1386" s="36"/>
      <c r="B1386" s="37"/>
      <c r="C1386" s="37"/>
      <c r="D1386" s="37"/>
      <c r="E1386" s="37"/>
      <c r="F1386" s="37"/>
      <c r="G1386" s="37"/>
      <c r="H1386" s="37"/>
      <c r="I1386" s="37"/>
      <c r="J1386" s="37"/>
      <c r="K1386" s="37"/>
      <c r="L1386" s="37"/>
      <c r="M1386" s="37"/>
      <c r="N1386" s="37"/>
      <c r="O1386" s="37"/>
      <c r="P1386" s="37"/>
      <c r="Q1386" s="37"/>
      <c r="R1386" s="37"/>
      <c r="S1386" s="37"/>
      <c r="T1386" s="37"/>
      <c r="U1386" s="37"/>
      <c r="V1386" s="37"/>
      <c r="W1386" s="37"/>
      <c r="X1386" s="37"/>
      <c r="Y1386" s="37"/>
      <c r="Z1386" s="37"/>
      <c r="AA1386" s="37"/>
      <c r="AB1386" s="37"/>
      <c r="AC1386" s="38"/>
    </row>
    <row r="1387" spans="1:29" s="39" customFormat="1" ht="15" customHeight="1" x14ac:dyDescent="0.35">
      <c r="A1387" s="40" t="s">
        <v>54</v>
      </c>
      <c r="B1387" s="37"/>
      <c r="C1387" s="37"/>
      <c r="D1387" s="37"/>
      <c r="E1387" s="37"/>
      <c r="F1387" s="37"/>
      <c r="G1387" s="37"/>
      <c r="H1387" s="37"/>
      <c r="I1387" s="37"/>
      <c r="J1387" s="37"/>
      <c r="K1387" s="37"/>
      <c r="L1387" s="37"/>
      <c r="M1387" s="37"/>
      <c r="N1387" s="37"/>
      <c r="O1387" s="37"/>
      <c r="P1387" s="37"/>
      <c r="Q1387" s="37"/>
      <c r="R1387" s="37"/>
      <c r="S1387" s="37"/>
      <c r="T1387" s="37"/>
      <c r="U1387" s="37"/>
      <c r="V1387" s="37"/>
      <c r="W1387" s="37"/>
      <c r="X1387" s="37"/>
      <c r="Y1387" s="37"/>
      <c r="Z1387" s="37"/>
      <c r="AA1387" s="37"/>
      <c r="AB1387" s="37"/>
      <c r="AC1387" s="38"/>
    </row>
    <row r="1388" spans="1:29" s="39" customFormat="1" ht="18" customHeight="1" x14ac:dyDescent="0.3">
      <c r="A1388" s="41" t="s">
        <v>36</v>
      </c>
      <c r="B1388" s="37">
        <f>[1]consoCURRENT!E32783</f>
        <v>22305499.999999996</v>
      </c>
      <c r="C1388" s="37">
        <f>[1]consoCURRENT!F32783</f>
        <v>0</v>
      </c>
      <c r="D1388" s="37">
        <f>[1]consoCURRENT!G32783</f>
        <v>0</v>
      </c>
      <c r="E1388" s="37">
        <f>[1]consoCURRENT!H32783</f>
        <v>6993787.8700000001</v>
      </c>
      <c r="F1388" s="37">
        <f>[1]consoCURRENT!I32783</f>
        <v>8391396.3200000003</v>
      </c>
      <c r="G1388" s="37">
        <f>[1]consoCURRENT!J32783</f>
        <v>6431855.1100000003</v>
      </c>
      <c r="H1388" s="37">
        <f>[1]consoCURRENT!K32783</f>
        <v>361938.77999999997</v>
      </c>
      <c r="I1388" s="37">
        <f>[1]consoCURRENT!L32783</f>
        <v>0</v>
      </c>
      <c r="J1388" s="37">
        <f>[1]consoCURRENT!M32783</f>
        <v>0</v>
      </c>
      <c r="K1388" s="37">
        <f>[1]consoCURRENT!N32783</f>
        <v>0</v>
      </c>
      <c r="L1388" s="37">
        <f>[1]consoCURRENT!O32783</f>
        <v>0</v>
      </c>
      <c r="M1388" s="37">
        <f>[1]consoCURRENT!P32783</f>
        <v>0</v>
      </c>
      <c r="N1388" s="37">
        <f>[1]consoCURRENT!Q32783</f>
        <v>2023967.65</v>
      </c>
      <c r="O1388" s="37">
        <f>[1]consoCURRENT!R32783</f>
        <v>2383945.66</v>
      </c>
      <c r="P1388" s="37">
        <f>[1]consoCURRENT!S32783</f>
        <v>2585874.5600000005</v>
      </c>
      <c r="Q1388" s="37">
        <f>[1]consoCURRENT!T32783</f>
        <v>2174493.52</v>
      </c>
      <c r="R1388" s="37">
        <f>[1]consoCURRENT!U32783</f>
        <v>4033282.38</v>
      </c>
      <c r="S1388" s="37">
        <f>[1]consoCURRENT!V32783</f>
        <v>2183620.4200000004</v>
      </c>
      <c r="T1388" s="37">
        <f>[1]consoCURRENT!W32783</f>
        <v>2164912.64</v>
      </c>
      <c r="U1388" s="37">
        <f>[1]consoCURRENT!X32783</f>
        <v>2138263.46</v>
      </c>
      <c r="V1388" s="37">
        <f>[1]consoCURRENT!Y32783</f>
        <v>2128679.0099999998</v>
      </c>
      <c r="W1388" s="37">
        <f>[1]consoCURRENT!Z32783</f>
        <v>84135.23</v>
      </c>
      <c r="X1388" s="37">
        <f>[1]consoCURRENT!AA32783</f>
        <v>71012.5</v>
      </c>
      <c r="Y1388" s="37">
        <f>[1]consoCURRENT!AB32783</f>
        <v>206791.05</v>
      </c>
      <c r="Z1388" s="37">
        <f>SUM(M1388:Y1388)</f>
        <v>22178978.079999998</v>
      </c>
      <c r="AA1388" s="37">
        <f>B1388-Z1388</f>
        <v>126521.91999999806</v>
      </c>
      <c r="AB1388" s="42">
        <f>Z1388/B1388</f>
        <v>0.99432777028087249</v>
      </c>
      <c r="AC1388" s="38"/>
    </row>
    <row r="1389" spans="1:29" s="39" customFormat="1" ht="18" customHeight="1" x14ac:dyDescent="0.3">
      <c r="A1389" s="41" t="s">
        <v>37</v>
      </c>
      <c r="B1389" s="37">
        <f>[1]consoCURRENT!E32895</f>
        <v>7335500</v>
      </c>
      <c r="C1389" s="37">
        <f>[1]consoCURRENT!F32895</f>
        <v>0</v>
      </c>
      <c r="D1389" s="37">
        <f>[1]consoCURRENT!G32895</f>
        <v>0</v>
      </c>
      <c r="E1389" s="37">
        <f>[1]consoCURRENT!H32895</f>
        <v>1183609.23</v>
      </c>
      <c r="F1389" s="37">
        <f>[1]consoCURRENT!I32895</f>
        <v>2090020.4</v>
      </c>
      <c r="G1389" s="37">
        <f>[1]consoCURRENT!J32895</f>
        <v>2327548.62</v>
      </c>
      <c r="H1389" s="37">
        <f>[1]consoCURRENT!K32895</f>
        <v>1252860.17</v>
      </c>
      <c r="I1389" s="37">
        <f>[1]consoCURRENT!L32895</f>
        <v>0</v>
      </c>
      <c r="J1389" s="37">
        <f>[1]consoCURRENT!M32895</f>
        <v>0</v>
      </c>
      <c r="K1389" s="37">
        <f>[1]consoCURRENT!N32895</f>
        <v>0</v>
      </c>
      <c r="L1389" s="37">
        <f>[1]consoCURRENT!O32895</f>
        <v>0</v>
      </c>
      <c r="M1389" s="37">
        <f>[1]consoCURRENT!P32895</f>
        <v>0</v>
      </c>
      <c r="N1389" s="37">
        <f>[1]consoCURRENT!Q32895</f>
        <v>274758.27</v>
      </c>
      <c r="O1389" s="37">
        <f>[1]consoCURRENT!R32895</f>
        <v>454715.39999999997</v>
      </c>
      <c r="P1389" s="37">
        <f>[1]consoCURRENT!S32895</f>
        <v>454135.56</v>
      </c>
      <c r="Q1389" s="37">
        <f>[1]consoCURRENT!T32895</f>
        <v>574787.06000000006</v>
      </c>
      <c r="R1389" s="37">
        <f>[1]consoCURRENT!U32895</f>
        <v>559049.31000000006</v>
      </c>
      <c r="S1389" s="37">
        <f>[1]consoCURRENT!V32895</f>
        <v>956184.03</v>
      </c>
      <c r="T1389" s="37">
        <f>[1]consoCURRENT!W32895</f>
        <v>1312156.3799999999</v>
      </c>
      <c r="U1389" s="37">
        <f>[1]consoCURRENT!X32895</f>
        <v>469169.16000000003</v>
      </c>
      <c r="V1389" s="37">
        <f>[1]consoCURRENT!Y32895</f>
        <v>546223.08000000007</v>
      </c>
      <c r="W1389" s="37">
        <f>[1]consoCURRENT!Z32895</f>
        <v>243745.36</v>
      </c>
      <c r="X1389" s="37">
        <f>[1]consoCURRENT!AA32895</f>
        <v>304982.75</v>
      </c>
      <c r="Y1389" s="37">
        <f>[1]consoCURRENT!AB32895</f>
        <v>704132.05999999994</v>
      </c>
      <c r="Z1389" s="37">
        <f t="shared" ref="Z1389:Z1391" si="1046">SUM(M1389:Y1389)</f>
        <v>6854038.4199999999</v>
      </c>
      <c r="AA1389" s="37">
        <f t="shared" ref="AA1389:AA1391" si="1047">B1389-Z1389</f>
        <v>481461.58000000007</v>
      </c>
      <c r="AB1389" s="42">
        <f t="shared" ref="AB1389:AB1394" si="1048">Z1389/B1389</f>
        <v>0.93436554018131002</v>
      </c>
      <c r="AC1389" s="38"/>
    </row>
    <row r="1390" spans="1:29" s="39" customFormat="1" ht="18" customHeight="1" x14ac:dyDescent="0.3">
      <c r="A1390" s="41" t="s">
        <v>38</v>
      </c>
      <c r="B1390" s="37">
        <f>[1]consoCURRENT!E32901</f>
        <v>0</v>
      </c>
      <c r="C1390" s="37">
        <f>[1]consoCURRENT!F32901</f>
        <v>0</v>
      </c>
      <c r="D1390" s="37">
        <f>[1]consoCURRENT!G32901</f>
        <v>0</v>
      </c>
      <c r="E1390" s="37">
        <f>[1]consoCURRENT!H32901</f>
        <v>0</v>
      </c>
      <c r="F1390" s="37">
        <f>[1]consoCURRENT!I32901</f>
        <v>0</v>
      </c>
      <c r="G1390" s="37">
        <f>[1]consoCURRENT!J32901</f>
        <v>0</v>
      </c>
      <c r="H1390" s="37">
        <f>[1]consoCURRENT!K32901</f>
        <v>0</v>
      </c>
      <c r="I1390" s="37">
        <f>[1]consoCURRENT!L32901</f>
        <v>0</v>
      </c>
      <c r="J1390" s="37">
        <f>[1]consoCURRENT!M32901</f>
        <v>0</v>
      </c>
      <c r="K1390" s="37">
        <f>[1]consoCURRENT!N32901</f>
        <v>0</v>
      </c>
      <c r="L1390" s="37">
        <f>[1]consoCURRENT!O32901</f>
        <v>0</v>
      </c>
      <c r="M1390" s="37">
        <f>[1]consoCURRENT!P32901</f>
        <v>0</v>
      </c>
      <c r="N1390" s="37">
        <f>[1]consoCURRENT!Q32901</f>
        <v>0</v>
      </c>
      <c r="O1390" s="37">
        <f>[1]consoCURRENT!R32901</f>
        <v>0</v>
      </c>
      <c r="P1390" s="37">
        <f>[1]consoCURRENT!S32901</f>
        <v>0</v>
      </c>
      <c r="Q1390" s="37">
        <f>[1]consoCURRENT!T32901</f>
        <v>0</v>
      </c>
      <c r="R1390" s="37">
        <f>[1]consoCURRENT!U32901</f>
        <v>0</v>
      </c>
      <c r="S1390" s="37">
        <f>[1]consoCURRENT!V32901</f>
        <v>0</v>
      </c>
      <c r="T1390" s="37">
        <f>[1]consoCURRENT!W32901</f>
        <v>0</v>
      </c>
      <c r="U1390" s="37">
        <f>[1]consoCURRENT!X32901</f>
        <v>0</v>
      </c>
      <c r="V1390" s="37">
        <f>[1]consoCURRENT!Y32901</f>
        <v>0</v>
      </c>
      <c r="W1390" s="37">
        <f>[1]consoCURRENT!Z32901</f>
        <v>0</v>
      </c>
      <c r="X1390" s="37">
        <f>[1]consoCURRENT!AA32901</f>
        <v>0</v>
      </c>
      <c r="Y1390" s="37">
        <f>[1]consoCURRENT!AB32901</f>
        <v>0</v>
      </c>
      <c r="Z1390" s="37">
        <f t="shared" si="1046"/>
        <v>0</v>
      </c>
      <c r="AA1390" s="37">
        <f t="shared" si="1047"/>
        <v>0</v>
      </c>
      <c r="AB1390" s="42"/>
      <c r="AC1390" s="38"/>
    </row>
    <row r="1391" spans="1:29" s="39" customFormat="1" ht="18" customHeight="1" x14ac:dyDescent="0.3">
      <c r="A1391" s="41" t="s">
        <v>39</v>
      </c>
      <c r="B1391" s="37">
        <f>[1]consoCURRENT!E32930</f>
        <v>0</v>
      </c>
      <c r="C1391" s="37">
        <f>[1]consoCURRENT!F32930</f>
        <v>0</v>
      </c>
      <c r="D1391" s="37">
        <f>[1]consoCURRENT!G32930</f>
        <v>0</v>
      </c>
      <c r="E1391" s="37">
        <f>[1]consoCURRENT!H32930</f>
        <v>0</v>
      </c>
      <c r="F1391" s="37">
        <f>[1]consoCURRENT!I32930</f>
        <v>0</v>
      </c>
      <c r="G1391" s="37">
        <f>[1]consoCURRENT!J32930</f>
        <v>0</v>
      </c>
      <c r="H1391" s="37">
        <f>[1]consoCURRENT!K32930</f>
        <v>0</v>
      </c>
      <c r="I1391" s="37">
        <f>[1]consoCURRENT!L32930</f>
        <v>0</v>
      </c>
      <c r="J1391" s="37">
        <f>[1]consoCURRENT!M32930</f>
        <v>0</v>
      </c>
      <c r="K1391" s="37">
        <f>[1]consoCURRENT!N32930</f>
        <v>0</v>
      </c>
      <c r="L1391" s="37">
        <f>[1]consoCURRENT!O32930</f>
        <v>0</v>
      </c>
      <c r="M1391" s="37">
        <f>[1]consoCURRENT!P32930</f>
        <v>0</v>
      </c>
      <c r="N1391" s="37">
        <f>[1]consoCURRENT!Q32930</f>
        <v>0</v>
      </c>
      <c r="O1391" s="37">
        <f>[1]consoCURRENT!R32930</f>
        <v>0</v>
      </c>
      <c r="P1391" s="37">
        <f>[1]consoCURRENT!S32930</f>
        <v>0</v>
      </c>
      <c r="Q1391" s="37">
        <f>[1]consoCURRENT!T32930</f>
        <v>0</v>
      </c>
      <c r="R1391" s="37">
        <f>[1]consoCURRENT!U32930</f>
        <v>0</v>
      </c>
      <c r="S1391" s="37">
        <f>[1]consoCURRENT!V32930</f>
        <v>0</v>
      </c>
      <c r="T1391" s="37">
        <f>[1]consoCURRENT!W32930</f>
        <v>0</v>
      </c>
      <c r="U1391" s="37">
        <f>[1]consoCURRENT!X32930</f>
        <v>0</v>
      </c>
      <c r="V1391" s="37">
        <f>[1]consoCURRENT!Y32930</f>
        <v>0</v>
      </c>
      <c r="W1391" s="37">
        <f>[1]consoCURRENT!Z32930</f>
        <v>0</v>
      </c>
      <c r="X1391" s="37">
        <f>[1]consoCURRENT!AA32930</f>
        <v>0</v>
      </c>
      <c r="Y1391" s="37">
        <f>[1]consoCURRENT!AB32930</f>
        <v>0</v>
      </c>
      <c r="Z1391" s="37">
        <f t="shared" si="1046"/>
        <v>0</v>
      </c>
      <c r="AA1391" s="37">
        <f t="shared" si="1047"/>
        <v>0</v>
      </c>
      <c r="AB1391" s="42"/>
      <c r="AC1391" s="38"/>
    </row>
    <row r="1392" spans="1:29" s="39" customFormat="1" ht="18" customHeight="1" x14ac:dyDescent="0.3">
      <c r="A1392" s="43" t="s">
        <v>40</v>
      </c>
      <c r="B1392" s="44">
        <f>SUM(B1388:B1391)</f>
        <v>29640999.999999996</v>
      </c>
      <c r="C1392" s="44">
        <f t="shared" ref="C1392:AA1392" si="1049">SUM(C1388:C1391)</f>
        <v>0</v>
      </c>
      <c r="D1392" s="44">
        <f t="shared" si="1049"/>
        <v>0</v>
      </c>
      <c r="E1392" s="44">
        <f t="shared" si="1049"/>
        <v>8177397.0999999996</v>
      </c>
      <c r="F1392" s="44">
        <f t="shared" si="1049"/>
        <v>10481416.720000001</v>
      </c>
      <c r="G1392" s="44">
        <f t="shared" si="1049"/>
        <v>8759403.7300000004</v>
      </c>
      <c r="H1392" s="44">
        <f t="shared" si="1049"/>
        <v>1614798.95</v>
      </c>
      <c r="I1392" s="44">
        <f t="shared" si="1049"/>
        <v>0</v>
      </c>
      <c r="J1392" s="44">
        <f t="shared" si="1049"/>
        <v>0</v>
      </c>
      <c r="K1392" s="44">
        <f t="shared" si="1049"/>
        <v>0</v>
      </c>
      <c r="L1392" s="44">
        <f t="shared" si="1049"/>
        <v>0</v>
      </c>
      <c r="M1392" s="44">
        <f t="shared" si="1049"/>
        <v>0</v>
      </c>
      <c r="N1392" s="44">
        <f t="shared" si="1049"/>
        <v>2298725.92</v>
      </c>
      <c r="O1392" s="44">
        <f t="shared" si="1049"/>
        <v>2838661.06</v>
      </c>
      <c r="P1392" s="44">
        <f t="shared" si="1049"/>
        <v>3040010.1200000006</v>
      </c>
      <c r="Q1392" s="44">
        <f t="shared" si="1049"/>
        <v>2749280.58</v>
      </c>
      <c r="R1392" s="44">
        <f t="shared" si="1049"/>
        <v>4592331.6899999995</v>
      </c>
      <c r="S1392" s="44">
        <f t="shared" si="1049"/>
        <v>3139804.45</v>
      </c>
      <c r="T1392" s="44">
        <f t="shared" si="1049"/>
        <v>3477069.02</v>
      </c>
      <c r="U1392" s="44">
        <f t="shared" si="1049"/>
        <v>2607432.62</v>
      </c>
      <c r="V1392" s="44">
        <f t="shared" si="1049"/>
        <v>2674902.09</v>
      </c>
      <c r="W1392" s="44">
        <f t="shared" si="1049"/>
        <v>327880.58999999997</v>
      </c>
      <c r="X1392" s="44">
        <f t="shared" si="1049"/>
        <v>375995.25</v>
      </c>
      <c r="Y1392" s="44">
        <f t="shared" si="1049"/>
        <v>910923.10999999987</v>
      </c>
      <c r="Z1392" s="44">
        <f t="shared" si="1049"/>
        <v>29033016.5</v>
      </c>
      <c r="AA1392" s="44">
        <f t="shared" si="1049"/>
        <v>607983.49999999814</v>
      </c>
      <c r="AB1392" s="45">
        <f t="shared" si="1048"/>
        <v>0.97948842819068194</v>
      </c>
      <c r="AC1392" s="38"/>
    </row>
    <row r="1393" spans="1:29" s="39" customFormat="1" ht="18" customHeight="1" x14ac:dyDescent="0.3">
      <c r="A1393" s="46" t="s">
        <v>41</v>
      </c>
      <c r="B1393" s="37">
        <f>[1]consoCURRENT!E32934</f>
        <v>1874000</v>
      </c>
      <c r="C1393" s="37">
        <f>[1]consoCURRENT!F32934</f>
        <v>0</v>
      </c>
      <c r="D1393" s="37">
        <f>[1]consoCURRENT!G32934</f>
        <v>0</v>
      </c>
      <c r="E1393" s="37">
        <f>[1]consoCURRENT!H32934</f>
        <v>697727.31</v>
      </c>
      <c r="F1393" s="37">
        <f>[1]consoCURRENT!I32934</f>
        <v>684327.3600000001</v>
      </c>
      <c r="G1393" s="37">
        <f>[1]consoCURRENT!J32934</f>
        <v>465694.43999999994</v>
      </c>
      <c r="H1393" s="37">
        <f>[1]consoCURRENT!K32934</f>
        <v>5629.55</v>
      </c>
      <c r="I1393" s="37">
        <f>[1]consoCURRENT!L32934</f>
        <v>0</v>
      </c>
      <c r="J1393" s="37">
        <f>[1]consoCURRENT!M32934</f>
        <v>0</v>
      </c>
      <c r="K1393" s="37">
        <f>[1]consoCURRENT!N32934</f>
        <v>0</v>
      </c>
      <c r="L1393" s="37">
        <f>[1]consoCURRENT!O32934</f>
        <v>0</v>
      </c>
      <c r="M1393" s="37">
        <f>[1]consoCURRENT!P32934</f>
        <v>0</v>
      </c>
      <c r="N1393" s="37">
        <f>[1]consoCURRENT!Q32934</f>
        <v>212857.32</v>
      </c>
      <c r="O1393" s="37">
        <f>[1]consoCURRENT!R32934</f>
        <v>251836.23</v>
      </c>
      <c r="P1393" s="37">
        <f>[1]consoCURRENT!S32934</f>
        <v>233033.76</v>
      </c>
      <c r="Q1393" s="37">
        <f>[1]consoCURRENT!T32934</f>
        <v>228788.76</v>
      </c>
      <c r="R1393" s="37">
        <f>[1]consoCURRENT!U32934</f>
        <v>228860.16</v>
      </c>
      <c r="S1393" s="37">
        <f>[1]consoCURRENT!V32934</f>
        <v>226678.44</v>
      </c>
      <c r="T1393" s="37">
        <f>[1]consoCURRENT!W32934</f>
        <v>233874.36</v>
      </c>
      <c r="U1393" s="37">
        <f>[1]consoCURRENT!X32934</f>
        <v>231820.08</v>
      </c>
      <c r="V1393" s="37">
        <f>[1]consoCURRENT!Y32934</f>
        <v>0</v>
      </c>
      <c r="W1393" s="37">
        <f>[1]consoCURRENT!Z32934</f>
        <v>395.81</v>
      </c>
      <c r="X1393" s="37">
        <f>[1]consoCURRENT!AA32934</f>
        <v>0</v>
      </c>
      <c r="Y1393" s="37">
        <f>[1]consoCURRENT!AB32934</f>
        <v>5233.74</v>
      </c>
      <c r="Z1393" s="37">
        <f t="shared" ref="Z1393" si="1050">SUM(M1393:Y1393)</f>
        <v>1853378.66</v>
      </c>
      <c r="AA1393" s="37">
        <f t="shared" ref="AA1393" si="1051">B1393-Z1393</f>
        <v>20621.340000000084</v>
      </c>
      <c r="AB1393" s="42">
        <f t="shared" si="1048"/>
        <v>0.98899608324439692</v>
      </c>
      <c r="AC1393" s="38"/>
    </row>
    <row r="1394" spans="1:29" s="39" customFormat="1" ht="18" customHeight="1" x14ac:dyDescent="0.3">
      <c r="A1394" s="43" t="s">
        <v>42</v>
      </c>
      <c r="B1394" s="44">
        <f>B1393+B1392</f>
        <v>31514999.999999996</v>
      </c>
      <c r="C1394" s="44">
        <f t="shared" ref="C1394:AA1394" si="1052">C1393+C1392</f>
        <v>0</v>
      </c>
      <c r="D1394" s="44">
        <f t="shared" si="1052"/>
        <v>0</v>
      </c>
      <c r="E1394" s="44">
        <f t="shared" si="1052"/>
        <v>8875124.4100000001</v>
      </c>
      <c r="F1394" s="44">
        <f t="shared" si="1052"/>
        <v>11165744.08</v>
      </c>
      <c r="G1394" s="44">
        <f t="shared" si="1052"/>
        <v>9225098.1699999999</v>
      </c>
      <c r="H1394" s="44">
        <f t="shared" si="1052"/>
        <v>1620428.5</v>
      </c>
      <c r="I1394" s="44">
        <f t="shared" si="1052"/>
        <v>0</v>
      </c>
      <c r="J1394" s="44">
        <f t="shared" si="1052"/>
        <v>0</v>
      </c>
      <c r="K1394" s="44">
        <f t="shared" si="1052"/>
        <v>0</v>
      </c>
      <c r="L1394" s="44">
        <f t="shared" si="1052"/>
        <v>0</v>
      </c>
      <c r="M1394" s="44">
        <f t="shared" si="1052"/>
        <v>0</v>
      </c>
      <c r="N1394" s="44">
        <f t="shared" si="1052"/>
        <v>2511583.2399999998</v>
      </c>
      <c r="O1394" s="44">
        <f t="shared" si="1052"/>
        <v>3090497.29</v>
      </c>
      <c r="P1394" s="44">
        <f t="shared" si="1052"/>
        <v>3273043.8800000008</v>
      </c>
      <c r="Q1394" s="44">
        <f t="shared" si="1052"/>
        <v>2978069.34</v>
      </c>
      <c r="R1394" s="44">
        <f t="shared" si="1052"/>
        <v>4821191.8499999996</v>
      </c>
      <c r="S1394" s="44">
        <f t="shared" si="1052"/>
        <v>3366482.89</v>
      </c>
      <c r="T1394" s="44">
        <f t="shared" si="1052"/>
        <v>3710943.38</v>
      </c>
      <c r="U1394" s="44">
        <f t="shared" si="1052"/>
        <v>2839252.7</v>
      </c>
      <c r="V1394" s="44">
        <f t="shared" si="1052"/>
        <v>2674902.09</v>
      </c>
      <c r="W1394" s="44">
        <f t="shared" si="1052"/>
        <v>328276.39999999997</v>
      </c>
      <c r="X1394" s="44">
        <f t="shared" si="1052"/>
        <v>375995.25</v>
      </c>
      <c r="Y1394" s="44">
        <f t="shared" si="1052"/>
        <v>916156.84999999986</v>
      </c>
      <c r="Z1394" s="44">
        <f t="shared" si="1052"/>
        <v>30886395.16</v>
      </c>
      <c r="AA1394" s="44">
        <f t="shared" si="1052"/>
        <v>628604.83999999822</v>
      </c>
      <c r="AB1394" s="45">
        <f t="shared" si="1048"/>
        <v>0.98005378898937023</v>
      </c>
      <c r="AC1394" s="47"/>
    </row>
    <row r="1395" spans="1:29" s="39" customFormat="1" ht="15" customHeight="1" x14ac:dyDescent="0.3">
      <c r="A1395" s="36"/>
      <c r="B1395" s="37"/>
      <c r="C1395" s="37"/>
      <c r="D1395" s="37"/>
      <c r="E1395" s="37"/>
      <c r="F1395" s="37"/>
      <c r="G1395" s="37"/>
      <c r="H1395" s="37"/>
      <c r="I1395" s="37"/>
      <c r="J1395" s="37"/>
      <c r="K1395" s="37"/>
      <c r="L1395" s="37"/>
      <c r="M1395" s="37"/>
      <c r="N1395" s="37"/>
      <c r="O1395" s="37"/>
      <c r="P1395" s="37"/>
      <c r="Q1395" s="37"/>
      <c r="R1395" s="37"/>
      <c r="S1395" s="37"/>
      <c r="T1395" s="37"/>
      <c r="U1395" s="37"/>
      <c r="V1395" s="37"/>
      <c r="W1395" s="37"/>
      <c r="X1395" s="37"/>
      <c r="Y1395" s="37"/>
      <c r="Z1395" s="37"/>
      <c r="AA1395" s="37"/>
      <c r="AB1395" s="37"/>
      <c r="AC1395" s="38"/>
    </row>
    <row r="1396" spans="1:29" s="39" customFormat="1" ht="15" customHeight="1" x14ac:dyDescent="0.3">
      <c r="A1396" s="36"/>
      <c r="B1396" s="37"/>
      <c r="C1396" s="37"/>
      <c r="D1396" s="37"/>
      <c r="E1396" s="37"/>
      <c r="F1396" s="37"/>
      <c r="G1396" s="37"/>
      <c r="H1396" s="37"/>
      <c r="I1396" s="37"/>
      <c r="J1396" s="37"/>
      <c r="K1396" s="37"/>
      <c r="L1396" s="37"/>
      <c r="M1396" s="37"/>
      <c r="N1396" s="37"/>
      <c r="O1396" s="37"/>
      <c r="P1396" s="37"/>
      <c r="Q1396" s="37"/>
      <c r="R1396" s="37"/>
      <c r="S1396" s="37"/>
      <c r="T1396" s="37"/>
      <c r="U1396" s="37"/>
      <c r="V1396" s="37"/>
      <c r="W1396" s="37"/>
      <c r="X1396" s="37"/>
      <c r="Y1396" s="37"/>
      <c r="Z1396" s="37"/>
      <c r="AA1396" s="37"/>
      <c r="AB1396" s="37"/>
      <c r="AC1396" s="38"/>
    </row>
    <row r="1397" spans="1:29" s="39" customFormat="1" ht="15" customHeight="1" x14ac:dyDescent="0.35">
      <c r="A1397" s="40" t="s">
        <v>55</v>
      </c>
      <c r="B1397" s="37"/>
      <c r="C1397" s="37"/>
      <c r="D1397" s="37"/>
      <c r="E1397" s="37"/>
      <c r="F1397" s="37"/>
      <c r="G1397" s="37"/>
      <c r="H1397" s="37"/>
      <c r="I1397" s="37"/>
      <c r="J1397" s="37"/>
      <c r="K1397" s="37"/>
      <c r="L1397" s="37"/>
      <c r="M1397" s="37"/>
      <c r="N1397" s="37"/>
      <c r="O1397" s="37"/>
      <c r="P1397" s="37"/>
      <c r="Q1397" s="37"/>
      <c r="R1397" s="37"/>
      <c r="S1397" s="37"/>
      <c r="T1397" s="37"/>
      <c r="U1397" s="37"/>
      <c r="V1397" s="37"/>
      <c r="W1397" s="37"/>
      <c r="X1397" s="37"/>
      <c r="Y1397" s="37"/>
      <c r="Z1397" s="37"/>
      <c r="AA1397" s="37"/>
      <c r="AB1397" s="37"/>
      <c r="AC1397" s="38"/>
    </row>
    <row r="1398" spans="1:29" s="39" customFormat="1" ht="18" customHeight="1" x14ac:dyDescent="0.3">
      <c r="A1398" s="41" t="s">
        <v>36</v>
      </c>
      <c r="B1398" s="37">
        <f>[1]consoCURRENT!E32994</f>
        <v>44962799.999999993</v>
      </c>
      <c r="C1398" s="37">
        <f>[1]consoCURRENT!F32994</f>
        <v>0</v>
      </c>
      <c r="D1398" s="37">
        <f>[1]consoCURRENT!G32994</f>
        <v>0</v>
      </c>
      <c r="E1398" s="37">
        <f>[1]consoCURRENT!H32994</f>
        <v>10757281.609999999</v>
      </c>
      <c r="F1398" s="37">
        <f>[1]consoCURRENT!I32994</f>
        <v>16100562.461999999</v>
      </c>
      <c r="G1398" s="37">
        <f>[1]consoCURRENT!J32994</f>
        <v>10037758.9</v>
      </c>
      <c r="H1398" s="37">
        <f>[1]consoCURRENT!K32994</f>
        <v>8067197.0299999993</v>
      </c>
      <c r="I1398" s="37">
        <f>[1]consoCURRENT!L32994</f>
        <v>0</v>
      </c>
      <c r="J1398" s="37">
        <f>[1]consoCURRENT!M32994</f>
        <v>0</v>
      </c>
      <c r="K1398" s="37">
        <f>[1]consoCURRENT!N32994</f>
        <v>0</v>
      </c>
      <c r="L1398" s="37">
        <f>[1]consoCURRENT!O32994</f>
        <v>0</v>
      </c>
      <c r="M1398" s="37">
        <f>[1]consoCURRENT!P32994</f>
        <v>0</v>
      </c>
      <c r="N1398" s="37">
        <f>[1]consoCURRENT!Q32994</f>
        <v>3359828.08</v>
      </c>
      <c r="O1398" s="37">
        <f>[1]consoCURRENT!R32994</f>
        <v>4192686.6</v>
      </c>
      <c r="P1398" s="37">
        <f>[1]consoCURRENT!S32994</f>
        <v>3204766.93</v>
      </c>
      <c r="Q1398" s="37">
        <f>[1]consoCURRENT!T32994</f>
        <v>3221583.74</v>
      </c>
      <c r="R1398" s="37">
        <f>[1]consoCURRENT!U32994</f>
        <v>9319376.8020000011</v>
      </c>
      <c r="S1398" s="37">
        <f>[1]consoCURRENT!V32994</f>
        <v>3559601.92</v>
      </c>
      <c r="T1398" s="37">
        <f>[1]consoCURRENT!W32994</f>
        <v>135177.1</v>
      </c>
      <c r="U1398" s="37">
        <f>[1]consoCURRENT!X32994</f>
        <v>6582731.1499999994</v>
      </c>
      <c r="V1398" s="37">
        <f>[1]consoCURRENT!Y32994</f>
        <v>3319850.65</v>
      </c>
      <c r="W1398" s="37">
        <f>[1]consoCURRENT!Z32994</f>
        <v>182851.3</v>
      </c>
      <c r="X1398" s="37">
        <f>[1]consoCURRENT!AA32994</f>
        <v>6529545.7300000004</v>
      </c>
      <c r="Y1398" s="37">
        <f>[1]consoCURRENT!AB32994</f>
        <v>1354800</v>
      </c>
      <c r="Z1398" s="37">
        <f>SUM(M1398:Y1398)</f>
        <v>44962800.002000004</v>
      </c>
      <c r="AA1398" s="37">
        <f>B1398-Z1398</f>
        <v>-2.0000115036964417E-3</v>
      </c>
      <c r="AB1398" s="42">
        <f>Z1398/B1398</f>
        <v>1.0000000000444815</v>
      </c>
      <c r="AC1398" s="38"/>
    </row>
    <row r="1399" spans="1:29" s="39" customFormat="1" ht="18" customHeight="1" x14ac:dyDescent="0.3">
      <c r="A1399" s="41" t="s">
        <v>37</v>
      </c>
      <c r="B1399" s="37">
        <f>[1]consoCURRENT!E33106</f>
        <v>8419200.0000000019</v>
      </c>
      <c r="C1399" s="37">
        <f>[1]consoCURRENT!F33106</f>
        <v>0</v>
      </c>
      <c r="D1399" s="37">
        <f>[1]consoCURRENT!G33106</f>
        <v>0</v>
      </c>
      <c r="E1399" s="37">
        <f>[1]consoCURRENT!H33106</f>
        <v>2793338.5199999996</v>
      </c>
      <c r="F1399" s="37">
        <f>[1]consoCURRENT!I33106</f>
        <v>2005853.3399999999</v>
      </c>
      <c r="G1399" s="37">
        <f>[1]consoCURRENT!J33106</f>
        <v>2745409.6799999997</v>
      </c>
      <c r="H1399" s="37">
        <f>[1]consoCURRENT!K33106</f>
        <v>874598.4600000002</v>
      </c>
      <c r="I1399" s="37">
        <f>[1]consoCURRENT!L33106</f>
        <v>0</v>
      </c>
      <c r="J1399" s="37">
        <f>[1]consoCURRENT!M33106</f>
        <v>0</v>
      </c>
      <c r="K1399" s="37">
        <f>[1]consoCURRENT!N33106</f>
        <v>0</v>
      </c>
      <c r="L1399" s="37">
        <f>[1]consoCURRENT!O33106</f>
        <v>0</v>
      </c>
      <c r="M1399" s="37">
        <f>[1]consoCURRENT!P33106</f>
        <v>0</v>
      </c>
      <c r="N1399" s="37">
        <f>[1]consoCURRENT!Q33106</f>
        <v>496015.43</v>
      </c>
      <c r="O1399" s="37">
        <f>[1]consoCURRENT!R33106</f>
        <v>901686.65</v>
      </c>
      <c r="P1399" s="37">
        <f>[1]consoCURRENT!S33106</f>
        <v>1395636.44</v>
      </c>
      <c r="Q1399" s="37">
        <f>[1]consoCURRENT!T33106</f>
        <v>716238.36</v>
      </c>
      <c r="R1399" s="37">
        <f>[1]consoCURRENT!U33106</f>
        <v>586086.91</v>
      </c>
      <c r="S1399" s="37">
        <f>[1]consoCURRENT!V33106</f>
        <v>703528.07</v>
      </c>
      <c r="T1399" s="37">
        <f>[1]consoCURRENT!W33106</f>
        <v>1130063.8999999999</v>
      </c>
      <c r="U1399" s="37">
        <f>[1]consoCURRENT!X33106</f>
        <v>726956.94000000006</v>
      </c>
      <c r="V1399" s="37">
        <f>[1]consoCURRENT!Y33106</f>
        <v>888388.84000000008</v>
      </c>
      <c r="W1399" s="37">
        <f>[1]consoCURRENT!Z33106</f>
        <v>315792.32</v>
      </c>
      <c r="X1399" s="37">
        <f>[1]consoCURRENT!AA33106</f>
        <v>434399.31</v>
      </c>
      <c r="Y1399" s="37">
        <f>[1]consoCURRENT!AB33106</f>
        <v>124406.83000000002</v>
      </c>
      <c r="Z1399" s="37">
        <f t="shared" ref="Z1399:Z1401" si="1053">SUM(M1399:Y1399)</f>
        <v>8419200</v>
      </c>
      <c r="AA1399" s="37">
        <f t="shared" ref="AA1399:AA1401" si="1054">B1399-Z1399</f>
        <v>0</v>
      </c>
      <c r="AB1399" s="42">
        <f t="shared" ref="AB1399:AB1404" si="1055">Z1399/B1399</f>
        <v>0.99999999999999978</v>
      </c>
      <c r="AC1399" s="38"/>
    </row>
    <row r="1400" spans="1:29" s="39" customFormat="1" ht="18" customHeight="1" x14ac:dyDescent="0.3">
      <c r="A1400" s="41" t="s">
        <v>38</v>
      </c>
      <c r="B1400" s="37">
        <f>[1]consoCURRENT!E33112</f>
        <v>0</v>
      </c>
      <c r="C1400" s="37">
        <f>[1]consoCURRENT!F33112</f>
        <v>0</v>
      </c>
      <c r="D1400" s="37">
        <f>[1]consoCURRENT!G33112</f>
        <v>0</v>
      </c>
      <c r="E1400" s="37">
        <f>[1]consoCURRENT!H33112</f>
        <v>0</v>
      </c>
      <c r="F1400" s="37">
        <f>[1]consoCURRENT!I33112</f>
        <v>0</v>
      </c>
      <c r="G1400" s="37">
        <f>[1]consoCURRENT!J33112</f>
        <v>0</v>
      </c>
      <c r="H1400" s="37">
        <f>[1]consoCURRENT!K33112</f>
        <v>0</v>
      </c>
      <c r="I1400" s="37">
        <f>[1]consoCURRENT!L33112</f>
        <v>0</v>
      </c>
      <c r="J1400" s="37">
        <f>[1]consoCURRENT!M33112</f>
        <v>0</v>
      </c>
      <c r="K1400" s="37">
        <f>[1]consoCURRENT!N33112</f>
        <v>0</v>
      </c>
      <c r="L1400" s="37">
        <f>[1]consoCURRENT!O33112</f>
        <v>0</v>
      </c>
      <c r="M1400" s="37">
        <f>[1]consoCURRENT!P33112</f>
        <v>0</v>
      </c>
      <c r="N1400" s="37">
        <f>[1]consoCURRENT!Q33112</f>
        <v>0</v>
      </c>
      <c r="O1400" s="37">
        <f>[1]consoCURRENT!R33112</f>
        <v>0</v>
      </c>
      <c r="P1400" s="37">
        <f>[1]consoCURRENT!S33112</f>
        <v>0</v>
      </c>
      <c r="Q1400" s="37">
        <f>[1]consoCURRENT!T33112</f>
        <v>0</v>
      </c>
      <c r="R1400" s="37">
        <f>[1]consoCURRENT!U33112</f>
        <v>0</v>
      </c>
      <c r="S1400" s="37">
        <f>[1]consoCURRENT!V33112</f>
        <v>0</v>
      </c>
      <c r="T1400" s="37">
        <f>[1]consoCURRENT!W33112</f>
        <v>0</v>
      </c>
      <c r="U1400" s="37">
        <f>[1]consoCURRENT!X33112</f>
        <v>0</v>
      </c>
      <c r="V1400" s="37">
        <f>[1]consoCURRENT!Y33112</f>
        <v>0</v>
      </c>
      <c r="W1400" s="37">
        <f>[1]consoCURRENT!Z33112</f>
        <v>0</v>
      </c>
      <c r="X1400" s="37">
        <f>[1]consoCURRENT!AA33112</f>
        <v>0</v>
      </c>
      <c r="Y1400" s="37">
        <f>[1]consoCURRENT!AB33112</f>
        <v>0</v>
      </c>
      <c r="Z1400" s="37">
        <f t="shared" si="1053"/>
        <v>0</v>
      </c>
      <c r="AA1400" s="37">
        <f t="shared" si="1054"/>
        <v>0</v>
      </c>
      <c r="AB1400" s="42"/>
      <c r="AC1400" s="38"/>
    </row>
    <row r="1401" spans="1:29" s="39" customFormat="1" ht="18" customHeight="1" x14ac:dyDescent="0.3">
      <c r="A1401" s="41" t="s">
        <v>39</v>
      </c>
      <c r="B1401" s="37">
        <f>[1]consoCURRENT!E33141</f>
        <v>0</v>
      </c>
      <c r="C1401" s="37">
        <f>[1]consoCURRENT!F33141</f>
        <v>0</v>
      </c>
      <c r="D1401" s="37">
        <f>[1]consoCURRENT!G33141</f>
        <v>0</v>
      </c>
      <c r="E1401" s="37">
        <f>[1]consoCURRENT!H33141</f>
        <v>0</v>
      </c>
      <c r="F1401" s="37">
        <f>[1]consoCURRENT!I33141</f>
        <v>0</v>
      </c>
      <c r="G1401" s="37">
        <f>[1]consoCURRENT!J33141</f>
        <v>0</v>
      </c>
      <c r="H1401" s="37">
        <f>[1]consoCURRENT!K33141</f>
        <v>0</v>
      </c>
      <c r="I1401" s="37">
        <f>[1]consoCURRENT!L33141</f>
        <v>0</v>
      </c>
      <c r="J1401" s="37">
        <f>[1]consoCURRENT!M33141</f>
        <v>0</v>
      </c>
      <c r="K1401" s="37">
        <f>[1]consoCURRENT!N33141</f>
        <v>0</v>
      </c>
      <c r="L1401" s="37">
        <f>[1]consoCURRENT!O33141</f>
        <v>0</v>
      </c>
      <c r="M1401" s="37">
        <f>[1]consoCURRENT!P33141</f>
        <v>0</v>
      </c>
      <c r="N1401" s="37">
        <f>[1]consoCURRENT!Q33141</f>
        <v>0</v>
      </c>
      <c r="O1401" s="37">
        <f>[1]consoCURRENT!R33141</f>
        <v>0</v>
      </c>
      <c r="P1401" s="37">
        <f>[1]consoCURRENT!S33141</f>
        <v>0</v>
      </c>
      <c r="Q1401" s="37">
        <f>[1]consoCURRENT!T33141</f>
        <v>0</v>
      </c>
      <c r="R1401" s="37">
        <f>[1]consoCURRENT!U33141</f>
        <v>0</v>
      </c>
      <c r="S1401" s="37">
        <f>[1]consoCURRENT!V33141</f>
        <v>0</v>
      </c>
      <c r="T1401" s="37">
        <f>[1]consoCURRENT!W33141</f>
        <v>0</v>
      </c>
      <c r="U1401" s="37">
        <f>[1]consoCURRENT!X33141</f>
        <v>0</v>
      </c>
      <c r="V1401" s="37">
        <f>[1]consoCURRENT!Y33141</f>
        <v>0</v>
      </c>
      <c r="W1401" s="37">
        <f>[1]consoCURRENT!Z33141</f>
        <v>0</v>
      </c>
      <c r="X1401" s="37">
        <f>[1]consoCURRENT!AA33141</f>
        <v>0</v>
      </c>
      <c r="Y1401" s="37">
        <f>[1]consoCURRENT!AB33141</f>
        <v>0</v>
      </c>
      <c r="Z1401" s="37">
        <f t="shared" si="1053"/>
        <v>0</v>
      </c>
      <c r="AA1401" s="37">
        <f t="shared" si="1054"/>
        <v>0</v>
      </c>
      <c r="AB1401" s="42"/>
      <c r="AC1401" s="38"/>
    </row>
    <row r="1402" spans="1:29" s="39" customFormat="1" ht="18" customHeight="1" x14ac:dyDescent="0.3">
      <c r="A1402" s="43" t="s">
        <v>40</v>
      </c>
      <c r="B1402" s="44">
        <f>SUM(B1398:B1401)</f>
        <v>53381999.999999993</v>
      </c>
      <c r="C1402" s="44">
        <f t="shared" ref="C1402:AA1402" si="1056">SUM(C1398:C1401)</f>
        <v>0</v>
      </c>
      <c r="D1402" s="44">
        <f t="shared" si="1056"/>
        <v>0</v>
      </c>
      <c r="E1402" s="44">
        <f t="shared" si="1056"/>
        <v>13550620.129999999</v>
      </c>
      <c r="F1402" s="44">
        <f t="shared" si="1056"/>
        <v>18106415.802000001</v>
      </c>
      <c r="G1402" s="44">
        <f t="shared" si="1056"/>
        <v>12783168.58</v>
      </c>
      <c r="H1402" s="44">
        <f t="shared" si="1056"/>
        <v>8941795.4900000002</v>
      </c>
      <c r="I1402" s="44">
        <f t="shared" si="1056"/>
        <v>0</v>
      </c>
      <c r="J1402" s="44">
        <f t="shared" si="1056"/>
        <v>0</v>
      </c>
      <c r="K1402" s="44">
        <f t="shared" si="1056"/>
        <v>0</v>
      </c>
      <c r="L1402" s="44">
        <f t="shared" si="1056"/>
        <v>0</v>
      </c>
      <c r="M1402" s="44">
        <f t="shared" si="1056"/>
        <v>0</v>
      </c>
      <c r="N1402" s="44">
        <f t="shared" si="1056"/>
        <v>3855843.5100000002</v>
      </c>
      <c r="O1402" s="44">
        <f t="shared" si="1056"/>
        <v>5094373.25</v>
      </c>
      <c r="P1402" s="44">
        <f t="shared" si="1056"/>
        <v>4600403.37</v>
      </c>
      <c r="Q1402" s="44">
        <f t="shared" si="1056"/>
        <v>3937822.1</v>
      </c>
      <c r="R1402" s="44">
        <f t="shared" si="1056"/>
        <v>9905463.7120000012</v>
      </c>
      <c r="S1402" s="44">
        <f t="shared" si="1056"/>
        <v>4263129.99</v>
      </c>
      <c r="T1402" s="44">
        <f t="shared" si="1056"/>
        <v>1265241</v>
      </c>
      <c r="U1402" s="44">
        <f t="shared" si="1056"/>
        <v>7309688.0899999999</v>
      </c>
      <c r="V1402" s="44">
        <f t="shared" si="1056"/>
        <v>4208239.49</v>
      </c>
      <c r="W1402" s="44">
        <f t="shared" si="1056"/>
        <v>498643.62</v>
      </c>
      <c r="X1402" s="44">
        <f t="shared" si="1056"/>
        <v>6963945.04</v>
      </c>
      <c r="Y1402" s="44">
        <f t="shared" si="1056"/>
        <v>1479206.83</v>
      </c>
      <c r="Z1402" s="44">
        <f t="shared" si="1056"/>
        <v>53382000.002000004</v>
      </c>
      <c r="AA1402" s="44">
        <f t="shared" si="1056"/>
        <v>-2.0000115036964417E-3</v>
      </c>
      <c r="AB1402" s="45">
        <f t="shared" si="1055"/>
        <v>1.000000000037466</v>
      </c>
      <c r="AC1402" s="38"/>
    </row>
    <row r="1403" spans="1:29" s="39" customFormat="1" ht="18" customHeight="1" x14ac:dyDescent="0.3">
      <c r="A1403" s="46" t="s">
        <v>41</v>
      </c>
      <c r="B1403" s="37">
        <f>[1]consoCURRENT!E33145</f>
        <v>3670000</v>
      </c>
      <c r="C1403" s="37">
        <f>[1]consoCURRENT!F33145</f>
        <v>0</v>
      </c>
      <c r="D1403" s="37">
        <f>[1]consoCURRENT!G33145</f>
        <v>0</v>
      </c>
      <c r="E1403" s="37">
        <f>[1]consoCURRENT!H33145</f>
        <v>819068.15999999992</v>
      </c>
      <c r="F1403" s="37">
        <f>[1]consoCURRENT!I33145</f>
        <v>1064385.43</v>
      </c>
      <c r="G1403" s="37">
        <f>[1]consoCURRENT!J33145</f>
        <v>1078732.3</v>
      </c>
      <c r="H1403" s="37">
        <f>[1]consoCURRENT!K33145</f>
        <v>707814.11</v>
      </c>
      <c r="I1403" s="37">
        <f>[1]consoCURRENT!L33145</f>
        <v>0</v>
      </c>
      <c r="J1403" s="37">
        <f>[1]consoCURRENT!M33145</f>
        <v>0</v>
      </c>
      <c r="K1403" s="37">
        <f>[1]consoCURRENT!N33145</f>
        <v>0</v>
      </c>
      <c r="L1403" s="37">
        <f>[1]consoCURRENT!O33145</f>
        <v>0</v>
      </c>
      <c r="M1403" s="37">
        <f>[1]consoCURRENT!P33145</f>
        <v>0</v>
      </c>
      <c r="N1403" s="37">
        <f>[1]consoCURRENT!Q33145</f>
        <v>321650.03999999998</v>
      </c>
      <c r="O1403" s="37">
        <f>[1]consoCURRENT!R33145</f>
        <v>352597.44</v>
      </c>
      <c r="P1403" s="37">
        <f>[1]consoCURRENT!S33145</f>
        <v>144820.68</v>
      </c>
      <c r="Q1403" s="37">
        <f>[1]consoCURRENT!T33145</f>
        <v>344591.67</v>
      </c>
      <c r="R1403" s="37">
        <f>[1]consoCURRENT!U33145</f>
        <v>349643.52000000002</v>
      </c>
      <c r="S1403" s="37">
        <f>[1]consoCURRENT!V33145</f>
        <v>370150.24</v>
      </c>
      <c r="T1403" s="37">
        <f>[1]consoCURRENT!W33145</f>
        <v>363148.02</v>
      </c>
      <c r="U1403" s="37">
        <f>[1]consoCURRENT!X33145</f>
        <v>362695.3</v>
      </c>
      <c r="V1403" s="37">
        <f>[1]consoCURRENT!Y33145</f>
        <v>352888.98000000004</v>
      </c>
      <c r="W1403" s="37">
        <f>[1]consoCURRENT!Z33145</f>
        <v>352716.84</v>
      </c>
      <c r="X1403" s="37">
        <f>[1]consoCURRENT!AA33145</f>
        <v>217686.87</v>
      </c>
      <c r="Y1403" s="37">
        <f>[1]consoCURRENT!AB33145</f>
        <v>137410.4</v>
      </c>
      <c r="Z1403" s="37">
        <f t="shared" ref="Z1403" si="1057">SUM(M1403:Y1403)</f>
        <v>3669999.9999999995</v>
      </c>
      <c r="AA1403" s="37">
        <f t="shared" ref="AA1403" si="1058">B1403-Z1403</f>
        <v>0</v>
      </c>
      <c r="AB1403" s="42">
        <f t="shared" si="1055"/>
        <v>0.99999999999999989</v>
      </c>
      <c r="AC1403" s="38"/>
    </row>
    <row r="1404" spans="1:29" s="39" customFormat="1" ht="18" customHeight="1" x14ac:dyDescent="0.3">
      <c r="A1404" s="43" t="s">
        <v>42</v>
      </c>
      <c r="B1404" s="44">
        <f>B1403+B1402</f>
        <v>57051999.999999993</v>
      </c>
      <c r="C1404" s="44">
        <f t="shared" ref="C1404:AA1404" si="1059">C1403+C1402</f>
        <v>0</v>
      </c>
      <c r="D1404" s="44">
        <f t="shared" si="1059"/>
        <v>0</v>
      </c>
      <c r="E1404" s="44">
        <f t="shared" si="1059"/>
        <v>14369688.289999999</v>
      </c>
      <c r="F1404" s="44">
        <f t="shared" si="1059"/>
        <v>19170801.232000001</v>
      </c>
      <c r="G1404" s="44">
        <f t="shared" si="1059"/>
        <v>13861900.880000001</v>
      </c>
      <c r="H1404" s="44">
        <f t="shared" si="1059"/>
        <v>9649609.5999999996</v>
      </c>
      <c r="I1404" s="44">
        <f t="shared" si="1059"/>
        <v>0</v>
      </c>
      <c r="J1404" s="44">
        <f t="shared" si="1059"/>
        <v>0</v>
      </c>
      <c r="K1404" s="44">
        <f t="shared" si="1059"/>
        <v>0</v>
      </c>
      <c r="L1404" s="44">
        <f t="shared" si="1059"/>
        <v>0</v>
      </c>
      <c r="M1404" s="44">
        <f t="shared" si="1059"/>
        <v>0</v>
      </c>
      <c r="N1404" s="44">
        <f t="shared" si="1059"/>
        <v>4177493.5500000003</v>
      </c>
      <c r="O1404" s="44">
        <f t="shared" si="1059"/>
        <v>5446970.6900000004</v>
      </c>
      <c r="P1404" s="44">
        <f t="shared" si="1059"/>
        <v>4745224.05</v>
      </c>
      <c r="Q1404" s="44">
        <f t="shared" si="1059"/>
        <v>4282413.7700000005</v>
      </c>
      <c r="R1404" s="44">
        <f t="shared" si="1059"/>
        <v>10255107.232000001</v>
      </c>
      <c r="S1404" s="44">
        <f t="shared" si="1059"/>
        <v>4633280.2300000004</v>
      </c>
      <c r="T1404" s="44">
        <f t="shared" si="1059"/>
        <v>1628389.02</v>
      </c>
      <c r="U1404" s="44">
        <f t="shared" si="1059"/>
        <v>7672383.3899999997</v>
      </c>
      <c r="V1404" s="44">
        <f t="shared" si="1059"/>
        <v>4561128.4700000007</v>
      </c>
      <c r="W1404" s="44">
        <f t="shared" si="1059"/>
        <v>851360.46</v>
      </c>
      <c r="X1404" s="44">
        <f t="shared" si="1059"/>
        <v>7181631.9100000001</v>
      </c>
      <c r="Y1404" s="44">
        <f t="shared" si="1059"/>
        <v>1616617.23</v>
      </c>
      <c r="Z1404" s="44">
        <f t="shared" si="1059"/>
        <v>57052000.002000004</v>
      </c>
      <c r="AA1404" s="44">
        <f t="shared" si="1059"/>
        <v>-2.0000115036964417E-3</v>
      </c>
      <c r="AB1404" s="45">
        <f t="shared" si="1055"/>
        <v>1.000000000035056</v>
      </c>
      <c r="AC1404" s="47"/>
    </row>
    <row r="1405" spans="1:29" s="39" customFormat="1" ht="15" customHeight="1" x14ac:dyDescent="0.3">
      <c r="A1405" s="36"/>
      <c r="B1405" s="37"/>
      <c r="C1405" s="37"/>
      <c r="D1405" s="37"/>
      <c r="E1405" s="37"/>
      <c r="F1405" s="37"/>
      <c r="G1405" s="37"/>
      <c r="H1405" s="37"/>
      <c r="I1405" s="37"/>
      <c r="J1405" s="37"/>
      <c r="K1405" s="37"/>
      <c r="L1405" s="37"/>
      <c r="M1405" s="37"/>
      <c r="N1405" s="37"/>
      <c r="O1405" s="37"/>
      <c r="P1405" s="37"/>
      <c r="Q1405" s="37"/>
      <c r="R1405" s="37"/>
      <c r="S1405" s="37"/>
      <c r="T1405" s="37"/>
      <c r="U1405" s="37"/>
      <c r="V1405" s="37"/>
      <c r="W1405" s="37"/>
      <c r="X1405" s="37"/>
      <c r="Y1405" s="37"/>
      <c r="Z1405" s="37"/>
      <c r="AA1405" s="37"/>
      <c r="AB1405" s="37"/>
      <c r="AC1405" s="38"/>
    </row>
    <row r="1406" spans="1:29" s="39" customFormat="1" ht="15" customHeight="1" x14ac:dyDescent="0.3">
      <c r="A1406" s="36"/>
      <c r="B1406" s="37"/>
      <c r="C1406" s="37"/>
      <c r="D1406" s="37"/>
      <c r="E1406" s="37"/>
      <c r="F1406" s="37"/>
      <c r="G1406" s="37"/>
      <c r="H1406" s="37"/>
      <c r="I1406" s="37"/>
      <c r="J1406" s="37"/>
      <c r="K1406" s="37"/>
      <c r="L1406" s="37"/>
      <c r="M1406" s="37"/>
      <c r="N1406" s="37"/>
      <c r="O1406" s="37"/>
      <c r="P1406" s="37"/>
      <c r="Q1406" s="37"/>
      <c r="R1406" s="37"/>
      <c r="S1406" s="37"/>
      <c r="T1406" s="37"/>
      <c r="U1406" s="37"/>
      <c r="V1406" s="37"/>
      <c r="W1406" s="37"/>
      <c r="X1406" s="37"/>
      <c r="Y1406" s="37"/>
      <c r="Z1406" s="37"/>
      <c r="AA1406" s="37"/>
      <c r="AB1406" s="37"/>
      <c r="AC1406" s="38"/>
    </row>
    <row r="1407" spans="1:29" s="39" customFormat="1" ht="15" customHeight="1" x14ac:dyDescent="0.35">
      <c r="A1407" s="40" t="s">
        <v>56</v>
      </c>
      <c r="B1407" s="37"/>
      <c r="C1407" s="37"/>
      <c r="D1407" s="37"/>
      <c r="E1407" s="37"/>
      <c r="F1407" s="37"/>
      <c r="G1407" s="37"/>
      <c r="H1407" s="37"/>
      <c r="I1407" s="37"/>
      <c r="J1407" s="37"/>
      <c r="K1407" s="37"/>
      <c r="L1407" s="37"/>
      <c r="M1407" s="37"/>
      <c r="N1407" s="37"/>
      <c r="O1407" s="37"/>
      <c r="P1407" s="37"/>
      <c r="Q1407" s="37"/>
      <c r="R1407" s="37"/>
      <c r="S1407" s="37"/>
      <c r="T1407" s="37"/>
      <c r="U1407" s="37"/>
      <c r="V1407" s="37"/>
      <c r="W1407" s="37"/>
      <c r="X1407" s="37"/>
      <c r="Y1407" s="37"/>
      <c r="Z1407" s="37"/>
      <c r="AA1407" s="37"/>
      <c r="AB1407" s="37"/>
      <c r="AC1407" s="38"/>
    </row>
    <row r="1408" spans="1:29" s="39" customFormat="1" ht="18" customHeight="1" x14ac:dyDescent="0.3">
      <c r="A1408" s="41" t="s">
        <v>36</v>
      </c>
      <c r="B1408" s="37">
        <f>[1]consoCURRENT!E33205</f>
        <v>44344797</v>
      </c>
      <c r="C1408" s="37">
        <f>[1]consoCURRENT!F33205</f>
        <v>0</v>
      </c>
      <c r="D1408" s="37">
        <f>[1]consoCURRENT!G33205</f>
        <v>0</v>
      </c>
      <c r="E1408" s="37">
        <f>[1]consoCURRENT!H33205</f>
        <v>10267855.77</v>
      </c>
      <c r="F1408" s="37">
        <f>[1]consoCURRENT!I33205</f>
        <v>17279045.34</v>
      </c>
      <c r="G1408" s="37">
        <f>[1]consoCURRENT!J33205</f>
        <v>9704457.4799999986</v>
      </c>
      <c r="H1408" s="37">
        <f>[1]consoCURRENT!K33205</f>
        <v>7093438.4100000001</v>
      </c>
      <c r="I1408" s="37">
        <f>[1]consoCURRENT!L33205</f>
        <v>0</v>
      </c>
      <c r="J1408" s="37">
        <f>[1]consoCURRENT!M33205</f>
        <v>0</v>
      </c>
      <c r="K1408" s="37">
        <f>[1]consoCURRENT!N33205</f>
        <v>0</v>
      </c>
      <c r="L1408" s="37">
        <f>[1]consoCURRENT!O33205</f>
        <v>0</v>
      </c>
      <c r="M1408" s="37">
        <f>[1]consoCURRENT!P33205</f>
        <v>0</v>
      </c>
      <c r="N1408" s="37">
        <f>[1]consoCURRENT!Q33205</f>
        <v>3308180.5</v>
      </c>
      <c r="O1408" s="37">
        <f>[1]consoCURRENT!R33205</f>
        <v>3159081.5</v>
      </c>
      <c r="P1408" s="37">
        <f>[1]consoCURRENT!S33205</f>
        <v>3800593.77</v>
      </c>
      <c r="Q1408" s="37">
        <f>[1]consoCURRENT!T33205</f>
        <v>3248169.4</v>
      </c>
      <c r="R1408" s="37">
        <f>[1]consoCURRENT!U33205</f>
        <v>6262663.0899999999</v>
      </c>
      <c r="S1408" s="37">
        <f>[1]consoCURRENT!V33205</f>
        <v>7768212.8499999996</v>
      </c>
      <c r="T1408" s="37">
        <f>[1]consoCURRENT!W33205</f>
        <v>70370.66</v>
      </c>
      <c r="U1408" s="37">
        <f>[1]consoCURRENT!X33205</f>
        <v>3278620.93</v>
      </c>
      <c r="V1408" s="37">
        <f>[1]consoCURRENT!Y33205</f>
        <v>6355465.8899999997</v>
      </c>
      <c r="W1408" s="37">
        <f>[1]consoCURRENT!Z33205</f>
        <v>82850</v>
      </c>
      <c r="X1408" s="37">
        <f>[1]consoCURRENT!AA33205</f>
        <v>4956529.8499999996</v>
      </c>
      <c r="Y1408" s="37">
        <f>[1]consoCURRENT!AB33205</f>
        <v>2054058.56</v>
      </c>
      <c r="Z1408" s="37">
        <f>SUM(M1408:Y1408)</f>
        <v>44344797</v>
      </c>
      <c r="AA1408" s="37">
        <f>B1408-Z1408</f>
        <v>0</v>
      </c>
      <c r="AB1408" s="42">
        <f>Z1408/B1408</f>
        <v>1</v>
      </c>
      <c r="AC1408" s="38"/>
    </row>
    <row r="1409" spans="1:29" s="39" customFormat="1" ht="18" customHeight="1" x14ac:dyDescent="0.3">
      <c r="A1409" s="41" t="s">
        <v>37</v>
      </c>
      <c r="B1409" s="37">
        <f>[1]consoCURRENT!E33317</f>
        <v>5562203.0000000009</v>
      </c>
      <c r="C1409" s="37">
        <f>[1]consoCURRENT!F33317</f>
        <v>0</v>
      </c>
      <c r="D1409" s="37">
        <f>[1]consoCURRENT!G33317</f>
        <v>0</v>
      </c>
      <c r="E1409" s="37">
        <f>[1]consoCURRENT!H33317</f>
        <v>2875928.45</v>
      </c>
      <c r="F1409" s="37">
        <f>[1]consoCURRENT!I33317</f>
        <v>1281283.71</v>
      </c>
      <c r="G1409" s="37">
        <f>[1]consoCURRENT!J33317</f>
        <v>581688.35</v>
      </c>
      <c r="H1409" s="37">
        <f>[1]consoCURRENT!K33317</f>
        <v>823302.48999999987</v>
      </c>
      <c r="I1409" s="37">
        <f>[1]consoCURRENT!L33317</f>
        <v>0</v>
      </c>
      <c r="J1409" s="37">
        <f>[1]consoCURRENT!M33317</f>
        <v>0</v>
      </c>
      <c r="K1409" s="37">
        <f>[1]consoCURRENT!N33317</f>
        <v>0</v>
      </c>
      <c r="L1409" s="37">
        <f>[1]consoCURRENT!O33317</f>
        <v>0</v>
      </c>
      <c r="M1409" s="37">
        <f>[1]consoCURRENT!P33317</f>
        <v>0</v>
      </c>
      <c r="N1409" s="37">
        <f>[1]consoCURRENT!Q33317</f>
        <v>820409.36</v>
      </c>
      <c r="O1409" s="37">
        <f>[1]consoCURRENT!R33317</f>
        <v>717957.88</v>
      </c>
      <c r="P1409" s="37">
        <f>[1]consoCURRENT!S33317</f>
        <v>1337561.21</v>
      </c>
      <c r="Q1409" s="37">
        <f>[1]consoCURRENT!T33317</f>
        <v>296746.03000000003</v>
      </c>
      <c r="R1409" s="37">
        <f>[1]consoCURRENT!U33317</f>
        <v>717008.21</v>
      </c>
      <c r="S1409" s="37">
        <f>[1]consoCURRENT!V33317</f>
        <v>267529.46999999997</v>
      </c>
      <c r="T1409" s="37">
        <f>[1]consoCURRENT!W33317</f>
        <v>100875.60999999999</v>
      </c>
      <c r="U1409" s="37">
        <f>[1]consoCURRENT!X33317</f>
        <v>203715.53000000003</v>
      </c>
      <c r="V1409" s="37">
        <f>[1]consoCURRENT!Y33317</f>
        <v>277097.21000000002</v>
      </c>
      <c r="W1409" s="37">
        <f>[1]consoCURRENT!Z33317</f>
        <v>575021.18999999983</v>
      </c>
      <c r="X1409" s="37">
        <f>[1]consoCURRENT!AA33317</f>
        <v>-59743.74000000002</v>
      </c>
      <c r="Y1409" s="37">
        <f>[1]consoCURRENT!AB33317</f>
        <v>308025.03999999998</v>
      </c>
      <c r="Z1409" s="37">
        <f t="shared" ref="Z1409:Z1411" si="1060">SUM(M1409:Y1409)</f>
        <v>5562203</v>
      </c>
      <c r="AA1409" s="37">
        <f t="shared" ref="AA1409:AA1411" si="1061">B1409-Z1409</f>
        <v>0</v>
      </c>
      <c r="AB1409" s="42">
        <f t="shared" ref="AB1409:AB1414" si="1062">Z1409/B1409</f>
        <v>0.99999999999999978</v>
      </c>
      <c r="AC1409" s="38"/>
    </row>
    <row r="1410" spans="1:29" s="39" customFormat="1" ht="18" customHeight="1" x14ac:dyDescent="0.3">
      <c r="A1410" s="41" t="s">
        <v>38</v>
      </c>
      <c r="B1410" s="37">
        <f>[1]consoCURRENT!E33323</f>
        <v>0</v>
      </c>
      <c r="C1410" s="37">
        <f>[1]consoCURRENT!F33323</f>
        <v>0</v>
      </c>
      <c r="D1410" s="37">
        <f>[1]consoCURRENT!G33323</f>
        <v>0</v>
      </c>
      <c r="E1410" s="37">
        <f>[1]consoCURRENT!H33323</f>
        <v>0</v>
      </c>
      <c r="F1410" s="37">
        <f>[1]consoCURRENT!I33323</f>
        <v>0</v>
      </c>
      <c r="G1410" s="37">
        <f>[1]consoCURRENT!J33323</f>
        <v>0</v>
      </c>
      <c r="H1410" s="37">
        <f>[1]consoCURRENT!K33323</f>
        <v>0</v>
      </c>
      <c r="I1410" s="37">
        <f>[1]consoCURRENT!L33323</f>
        <v>0</v>
      </c>
      <c r="J1410" s="37">
        <f>[1]consoCURRENT!M33323</f>
        <v>0</v>
      </c>
      <c r="K1410" s="37">
        <f>[1]consoCURRENT!N33323</f>
        <v>0</v>
      </c>
      <c r="L1410" s="37">
        <f>[1]consoCURRENT!O33323</f>
        <v>0</v>
      </c>
      <c r="M1410" s="37">
        <f>[1]consoCURRENT!P33323</f>
        <v>0</v>
      </c>
      <c r="N1410" s="37">
        <f>[1]consoCURRENT!Q33323</f>
        <v>0</v>
      </c>
      <c r="O1410" s="37">
        <f>[1]consoCURRENT!R33323</f>
        <v>0</v>
      </c>
      <c r="P1410" s="37">
        <f>[1]consoCURRENT!S33323</f>
        <v>0</v>
      </c>
      <c r="Q1410" s="37">
        <f>[1]consoCURRENT!T33323</f>
        <v>0</v>
      </c>
      <c r="R1410" s="37">
        <f>[1]consoCURRENT!U33323</f>
        <v>0</v>
      </c>
      <c r="S1410" s="37">
        <f>[1]consoCURRENT!V33323</f>
        <v>0</v>
      </c>
      <c r="T1410" s="37">
        <f>[1]consoCURRENT!W33323</f>
        <v>0</v>
      </c>
      <c r="U1410" s="37">
        <f>[1]consoCURRENT!X33323</f>
        <v>0</v>
      </c>
      <c r="V1410" s="37">
        <f>[1]consoCURRENT!Y33323</f>
        <v>0</v>
      </c>
      <c r="W1410" s="37">
        <f>[1]consoCURRENT!Z33323</f>
        <v>0</v>
      </c>
      <c r="X1410" s="37">
        <f>[1]consoCURRENT!AA33323</f>
        <v>0</v>
      </c>
      <c r="Y1410" s="37">
        <f>[1]consoCURRENT!AB33323</f>
        <v>0</v>
      </c>
      <c r="Z1410" s="37">
        <f t="shared" si="1060"/>
        <v>0</v>
      </c>
      <c r="AA1410" s="37">
        <f t="shared" si="1061"/>
        <v>0</v>
      </c>
      <c r="AB1410" s="42"/>
      <c r="AC1410" s="38"/>
    </row>
    <row r="1411" spans="1:29" s="39" customFormat="1" ht="18" customHeight="1" x14ac:dyDescent="0.3">
      <c r="A1411" s="41" t="s">
        <v>39</v>
      </c>
      <c r="B1411" s="37">
        <f>[1]consoCURRENT!E33352</f>
        <v>0</v>
      </c>
      <c r="C1411" s="37">
        <f>[1]consoCURRENT!F33352</f>
        <v>0</v>
      </c>
      <c r="D1411" s="37">
        <f>[1]consoCURRENT!G33352</f>
        <v>0</v>
      </c>
      <c r="E1411" s="37">
        <f>[1]consoCURRENT!H33352</f>
        <v>0</v>
      </c>
      <c r="F1411" s="37">
        <f>[1]consoCURRENT!I33352</f>
        <v>0</v>
      </c>
      <c r="G1411" s="37">
        <f>[1]consoCURRENT!J33352</f>
        <v>0</v>
      </c>
      <c r="H1411" s="37">
        <f>[1]consoCURRENT!K33352</f>
        <v>0</v>
      </c>
      <c r="I1411" s="37">
        <f>[1]consoCURRENT!L33352</f>
        <v>0</v>
      </c>
      <c r="J1411" s="37">
        <f>[1]consoCURRENT!M33352</f>
        <v>0</v>
      </c>
      <c r="K1411" s="37">
        <f>[1]consoCURRENT!N33352</f>
        <v>0</v>
      </c>
      <c r="L1411" s="37">
        <f>[1]consoCURRENT!O33352</f>
        <v>0</v>
      </c>
      <c r="M1411" s="37">
        <f>[1]consoCURRENT!P33352</f>
        <v>0</v>
      </c>
      <c r="N1411" s="37">
        <f>[1]consoCURRENT!Q33352</f>
        <v>0</v>
      </c>
      <c r="O1411" s="37">
        <f>[1]consoCURRENT!R33352</f>
        <v>0</v>
      </c>
      <c r="P1411" s="37">
        <f>[1]consoCURRENT!S33352</f>
        <v>0</v>
      </c>
      <c r="Q1411" s="37">
        <f>[1]consoCURRENT!T33352</f>
        <v>0</v>
      </c>
      <c r="R1411" s="37">
        <f>[1]consoCURRENT!U33352</f>
        <v>0</v>
      </c>
      <c r="S1411" s="37">
        <f>[1]consoCURRENT!V33352</f>
        <v>0</v>
      </c>
      <c r="T1411" s="37">
        <f>[1]consoCURRENT!W33352</f>
        <v>0</v>
      </c>
      <c r="U1411" s="37">
        <f>[1]consoCURRENT!X33352</f>
        <v>0</v>
      </c>
      <c r="V1411" s="37">
        <f>[1]consoCURRENT!Y33352</f>
        <v>0</v>
      </c>
      <c r="W1411" s="37">
        <f>[1]consoCURRENT!Z33352</f>
        <v>0</v>
      </c>
      <c r="X1411" s="37">
        <f>[1]consoCURRENT!AA33352</f>
        <v>0</v>
      </c>
      <c r="Y1411" s="37">
        <f>[1]consoCURRENT!AB33352</f>
        <v>0</v>
      </c>
      <c r="Z1411" s="37">
        <f t="shared" si="1060"/>
        <v>0</v>
      </c>
      <c r="AA1411" s="37">
        <f t="shared" si="1061"/>
        <v>0</v>
      </c>
      <c r="AB1411" s="42"/>
      <c r="AC1411" s="38"/>
    </row>
    <row r="1412" spans="1:29" s="39" customFormat="1" ht="18" customHeight="1" x14ac:dyDescent="0.3">
      <c r="A1412" s="43" t="s">
        <v>40</v>
      </c>
      <c r="B1412" s="44">
        <f>SUM(B1408:B1411)</f>
        <v>49907000</v>
      </c>
      <c r="C1412" s="44">
        <f t="shared" ref="C1412:AA1412" si="1063">SUM(C1408:C1411)</f>
        <v>0</v>
      </c>
      <c r="D1412" s="44">
        <f t="shared" si="1063"/>
        <v>0</v>
      </c>
      <c r="E1412" s="44">
        <f t="shared" si="1063"/>
        <v>13143784.219999999</v>
      </c>
      <c r="F1412" s="44">
        <f t="shared" si="1063"/>
        <v>18560329.050000001</v>
      </c>
      <c r="G1412" s="44">
        <f t="shared" si="1063"/>
        <v>10286145.829999998</v>
      </c>
      <c r="H1412" s="44">
        <f t="shared" si="1063"/>
        <v>7916740.9000000004</v>
      </c>
      <c r="I1412" s="44">
        <f t="shared" si="1063"/>
        <v>0</v>
      </c>
      <c r="J1412" s="44">
        <f t="shared" si="1063"/>
        <v>0</v>
      </c>
      <c r="K1412" s="44">
        <f t="shared" si="1063"/>
        <v>0</v>
      </c>
      <c r="L1412" s="44">
        <f t="shared" si="1063"/>
        <v>0</v>
      </c>
      <c r="M1412" s="44">
        <f t="shared" si="1063"/>
        <v>0</v>
      </c>
      <c r="N1412" s="44">
        <f t="shared" si="1063"/>
        <v>4128589.86</v>
      </c>
      <c r="O1412" s="44">
        <f t="shared" si="1063"/>
        <v>3877039.38</v>
      </c>
      <c r="P1412" s="44">
        <f t="shared" si="1063"/>
        <v>5138154.9800000004</v>
      </c>
      <c r="Q1412" s="44">
        <f t="shared" si="1063"/>
        <v>3544915.4299999997</v>
      </c>
      <c r="R1412" s="44">
        <f t="shared" si="1063"/>
        <v>6979671.2999999998</v>
      </c>
      <c r="S1412" s="44">
        <f t="shared" si="1063"/>
        <v>8035742.3199999994</v>
      </c>
      <c r="T1412" s="44">
        <f t="shared" si="1063"/>
        <v>171246.27</v>
      </c>
      <c r="U1412" s="44">
        <f t="shared" si="1063"/>
        <v>3482336.46</v>
      </c>
      <c r="V1412" s="44">
        <f t="shared" si="1063"/>
        <v>6632563.0999999996</v>
      </c>
      <c r="W1412" s="44">
        <f t="shared" si="1063"/>
        <v>657871.18999999983</v>
      </c>
      <c r="X1412" s="44">
        <f t="shared" si="1063"/>
        <v>4896786.1099999994</v>
      </c>
      <c r="Y1412" s="44">
        <f t="shared" si="1063"/>
        <v>2362083.6</v>
      </c>
      <c r="Z1412" s="44">
        <f t="shared" si="1063"/>
        <v>49907000</v>
      </c>
      <c r="AA1412" s="44">
        <f t="shared" si="1063"/>
        <v>0</v>
      </c>
      <c r="AB1412" s="45">
        <f t="shared" si="1062"/>
        <v>1</v>
      </c>
      <c r="AC1412" s="38"/>
    </row>
    <row r="1413" spans="1:29" s="39" customFormat="1" ht="18" customHeight="1" x14ac:dyDescent="0.3">
      <c r="A1413" s="46" t="s">
        <v>41</v>
      </c>
      <c r="B1413" s="37">
        <f>[1]consoCURRENT!E33356</f>
        <v>3733000</v>
      </c>
      <c r="C1413" s="37">
        <f>[1]consoCURRENT!F33356</f>
        <v>0</v>
      </c>
      <c r="D1413" s="37">
        <f>[1]consoCURRENT!G33356</f>
        <v>0</v>
      </c>
      <c r="E1413" s="37">
        <f>[1]consoCURRENT!H33356</f>
        <v>661306.97</v>
      </c>
      <c r="F1413" s="37">
        <f>[1]consoCURRENT!I33356</f>
        <v>1014028.6699999999</v>
      </c>
      <c r="G1413" s="37">
        <f>[1]consoCURRENT!J33356</f>
        <v>1097694.67</v>
      </c>
      <c r="H1413" s="37">
        <f>[1]consoCURRENT!K33356</f>
        <v>959969.69</v>
      </c>
      <c r="I1413" s="37">
        <f>[1]consoCURRENT!L33356</f>
        <v>0</v>
      </c>
      <c r="J1413" s="37">
        <f>[1]consoCURRENT!M33356</f>
        <v>0</v>
      </c>
      <c r="K1413" s="37">
        <f>[1]consoCURRENT!N33356</f>
        <v>0</v>
      </c>
      <c r="L1413" s="37">
        <f>[1]consoCURRENT!O33356</f>
        <v>0</v>
      </c>
      <c r="M1413" s="37">
        <f>[1]consoCURRENT!P33356</f>
        <v>0</v>
      </c>
      <c r="N1413" s="37">
        <f>[1]consoCURRENT!Q33356</f>
        <v>0</v>
      </c>
      <c r="O1413" s="37">
        <f>[1]consoCURRENT!R33356</f>
        <v>325167.99</v>
      </c>
      <c r="P1413" s="37">
        <f>[1]consoCURRENT!S33356</f>
        <v>336138.98</v>
      </c>
      <c r="Q1413" s="37">
        <f>[1]consoCURRENT!T33356</f>
        <v>336685.07</v>
      </c>
      <c r="R1413" s="37">
        <f>[1]consoCURRENT!U33356</f>
        <v>673016.88</v>
      </c>
      <c r="S1413" s="37">
        <f>[1]consoCURRENT!V33356</f>
        <v>4326.72</v>
      </c>
      <c r="T1413" s="37">
        <f>[1]consoCURRENT!W33356</f>
        <v>694693.12</v>
      </c>
      <c r="U1413" s="37">
        <f>[1]consoCURRENT!X33356</f>
        <v>403001.55</v>
      </c>
      <c r="V1413" s="37">
        <f>[1]consoCURRENT!Y33356</f>
        <v>0</v>
      </c>
      <c r="W1413" s="37">
        <f>[1]consoCURRENT!Z33356</f>
        <v>355200.8</v>
      </c>
      <c r="X1413" s="37">
        <f>[1]consoCURRENT!AA33356</f>
        <v>343875.84000000003</v>
      </c>
      <c r="Y1413" s="37">
        <f>[1]consoCURRENT!AB33356</f>
        <v>260893.05</v>
      </c>
      <c r="Z1413" s="37">
        <f t="shared" ref="Z1413" si="1064">SUM(M1413:Y1413)</f>
        <v>3732999.9999999991</v>
      </c>
      <c r="AA1413" s="37">
        <f t="shared" ref="AA1413" si="1065">B1413-Z1413</f>
        <v>0</v>
      </c>
      <c r="AB1413" s="42">
        <f t="shared" si="1062"/>
        <v>0.99999999999999978</v>
      </c>
      <c r="AC1413" s="38"/>
    </row>
    <row r="1414" spans="1:29" s="39" customFormat="1" ht="18" customHeight="1" x14ac:dyDescent="0.3">
      <c r="A1414" s="43" t="s">
        <v>42</v>
      </c>
      <c r="B1414" s="44">
        <f>B1413+B1412</f>
        <v>53640000</v>
      </c>
      <c r="C1414" s="44">
        <f t="shared" ref="C1414:AA1414" si="1066">C1413+C1412</f>
        <v>0</v>
      </c>
      <c r="D1414" s="44">
        <f t="shared" si="1066"/>
        <v>0</v>
      </c>
      <c r="E1414" s="44">
        <f t="shared" si="1066"/>
        <v>13805091.189999999</v>
      </c>
      <c r="F1414" s="44">
        <f t="shared" si="1066"/>
        <v>19574357.719999999</v>
      </c>
      <c r="G1414" s="44">
        <f t="shared" si="1066"/>
        <v>11383840.499999998</v>
      </c>
      <c r="H1414" s="44">
        <f t="shared" si="1066"/>
        <v>8876710.5899999999</v>
      </c>
      <c r="I1414" s="44">
        <f t="shared" si="1066"/>
        <v>0</v>
      </c>
      <c r="J1414" s="44">
        <f t="shared" si="1066"/>
        <v>0</v>
      </c>
      <c r="K1414" s="44">
        <f t="shared" si="1066"/>
        <v>0</v>
      </c>
      <c r="L1414" s="44">
        <f t="shared" si="1066"/>
        <v>0</v>
      </c>
      <c r="M1414" s="44">
        <f t="shared" si="1066"/>
        <v>0</v>
      </c>
      <c r="N1414" s="44">
        <f t="shared" si="1066"/>
        <v>4128589.86</v>
      </c>
      <c r="O1414" s="44">
        <f t="shared" si="1066"/>
        <v>4202207.37</v>
      </c>
      <c r="P1414" s="44">
        <f t="shared" si="1066"/>
        <v>5474293.9600000009</v>
      </c>
      <c r="Q1414" s="44">
        <f t="shared" si="1066"/>
        <v>3881600.4999999995</v>
      </c>
      <c r="R1414" s="44">
        <f t="shared" si="1066"/>
        <v>7652688.1799999997</v>
      </c>
      <c r="S1414" s="44">
        <f t="shared" si="1066"/>
        <v>8040069.0399999991</v>
      </c>
      <c r="T1414" s="44">
        <f t="shared" si="1066"/>
        <v>865939.39</v>
      </c>
      <c r="U1414" s="44">
        <f t="shared" si="1066"/>
        <v>3885338.01</v>
      </c>
      <c r="V1414" s="44">
        <f t="shared" si="1066"/>
        <v>6632563.0999999996</v>
      </c>
      <c r="W1414" s="44">
        <f t="shared" si="1066"/>
        <v>1013071.9899999998</v>
      </c>
      <c r="X1414" s="44">
        <f t="shared" si="1066"/>
        <v>5240661.9499999993</v>
      </c>
      <c r="Y1414" s="44">
        <f t="shared" si="1066"/>
        <v>2622976.65</v>
      </c>
      <c r="Z1414" s="44">
        <f t="shared" si="1066"/>
        <v>53640000</v>
      </c>
      <c r="AA1414" s="44">
        <f t="shared" si="1066"/>
        <v>0</v>
      </c>
      <c r="AB1414" s="45">
        <f t="shared" si="1062"/>
        <v>1</v>
      </c>
      <c r="AC1414" s="47"/>
    </row>
    <row r="1415" spans="1:29" s="39" customFormat="1" ht="15" customHeight="1" x14ac:dyDescent="0.3">
      <c r="A1415" s="36"/>
      <c r="B1415" s="37"/>
      <c r="C1415" s="37"/>
      <c r="D1415" s="37"/>
      <c r="E1415" s="37"/>
      <c r="F1415" s="37"/>
      <c r="G1415" s="37"/>
      <c r="H1415" s="37"/>
      <c r="I1415" s="37"/>
      <c r="J1415" s="37"/>
      <c r="K1415" s="37"/>
      <c r="L1415" s="37"/>
      <c r="M1415" s="37"/>
      <c r="N1415" s="37"/>
      <c r="O1415" s="37"/>
      <c r="P1415" s="37"/>
      <c r="Q1415" s="37"/>
      <c r="R1415" s="37"/>
      <c r="S1415" s="37"/>
      <c r="T1415" s="37"/>
      <c r="U1415" s="37"/>
      <c r="V1415" s="37"/>
      <c r="W1415" s="37"/>
      <c r="X1415" s="37"/>
      <c r="Y1415" s="37"/>
      <c r="Z1415" s="37"/>
      <c r="AA1415" s="37"/>
      <c r="AB1415" s="37"/>
      <c r="AC1415" s="38"/>
    </row>
    <row r="1416" spans="1:29" s="39" customFormat="1" ht="15" customHeight="1" x14ac:dyDescent="0.3">
      <c r="A1416" s="36"/>
      <c r="B1416" s="37"/>
      <c r="C1416" s="37"/>
      <c r="D1416" s="37"/>
      <c r="E1416" s="37"/>
      <c r="F1416" s="37"/>
      <c r="G1416" s="37"/>
      <c r="H1416" s="37"/>
      <c r="I1416" s="37"/>
      <c r="J1416" s="37"/>
      <c r="K1416" s="37"/>
      <c r="L1416" s="37"/>
      <c r="M1416" s="37"/>
      <c r="N1416" s="37"/>
      <c r="O1416" s="37"/>
      <c r="P1416" s="37"/>
      <c r="Q1416" s="37"/>
      <c r="R1416" s="37"/>
      <c r="S1416" s="37"/>
      <c r="T1416" s="37"/>
      <c r="U1416" s="37"/>
      <c r="V1416" s="37"/>
      <c r="W1416" s="37"/>
      <c r="X1416" s="37"/>
      <c r="Y1416" s="37"/>
      <c r="Z1416" s="37"/>
      <c r="AA1416" s="37"/>
      <c r="AB1416" s="37"/>
      <c r="AC1416" s="38"/>
    </row>
    <row r="1417" spans="1:29" s="39" customFormat="1" ht="15" customHeight="1" x14ac:dyDescent="0.35">
      <c r="A1417" s="40" t="s">
        <v>57</v>
      </c>
      <c r="B1417" s="37"/>
      <c r="C1417" s="37"/>
      <c r="D1417" s="37"/>
      <c r="E1417" s="37"/>
      <c r="F1417" s="37"/>
      <c r="G1417" s="37"/>
      <c r="H1417" s="37"/>
      <c r="I1417" s="37"/>
      <c r="J1417" s="37"/>
      <c r="K1417" s="37"/>
      <c r="L1417" s="37"/>
      <c r="M1417" s="37"/>
      <c r="N1417" s="37"/>
      <c r="O1417" s="37"/>
      <c r="P1417" s="37"/>
      <c r="Q1417" s="37"/>
      <c r="R1417" s="37"/>
      <c r="S1417" s="37"/>
      <c r="T1417" s="37"/>
      <c r="U1417" s="37"/>
      <c r="V1417" s="37"/>
      <c r="W1417" s="37"/>
      <c r="X1417" s="37"/>
      <c r="Y1417" s="37"/>
      <c r="Z1417" s="37"/>
      <c r="AA1417" s="37"/>
      <c r="AB1417" s="37"/>
      <c r="AC1417" s="38"/>
    </row>
    <row r="1418" spans="1:29" s="39" customFormat="1" ht="18" customHeight="1" x14ac:dyDescent="0.3">
      <c r="A1418" s="41" t="s">
        <v>36</v>
      </c>
      <c r="B1418" s="37">
        <f>[1]consoCURRENT!E33416</f>
        <v>42336000</v>
      </c>
      <c r="C1418" s="37">
        <f>[1]consoCURRENT!F33416</f>
        <v>0</v>
      </c>
      <c r="D1418" s="37">
        <f>[1]consoCURRENT!G33416</f>
        <v>0</v>
      </c>
      <c r="E1418" s="37">
        <f>[1]consoCURRENT!H33416</f>
        <v>10658837.66</v>
      </c>
      <c r="F1418" s="37">
        <f>[1]consoCURRENT!I33416</f>
        <v>13376922.6</v>
      </c>
      <c r="G1418" s="37">
        <f>[1]consoCURRENT!J33416</f>
        <v>11125657.18</v>
      </c>
      <c r="H1418" s="37">
        <f>[1]consoCURRENT!K33416</f>
        <v>7174582.5600000005</v>
      </c>
      <c r="I1418" s="37">
        <f>[1]consoCURRENT!L33416</f>
        <v>0</v>
      </c>
      <c r="J1418" s="37">
        <f>[1]consoCURRENT!M33416</f>
        <v>0</v>
      </c>
      <c r="K1418" s="37">
        <f>[1]consoCURRENT!N33416</f>
        <v>0</v>
      </c>
      <c r="L1418" s="37">
        <f>[1]consoCURRENT!O33416</f>
        <v>0</v>
      </c>
      <c r="M1418" s="37">
        <f>[1]consoCURRENT!P33416</f>
        <v>0</v>
      </c>
      <c r="N1418" s="37">
        <f>[1]consoCURRENT!Q33416</f>
        <v>3049488.23</v>
      </c>
      <c r="O1418" s="37">
        <f>[1]consoCURRENT!R33416</f>
        <v>3642255.7</v>
      </c>
      <c r="P1418" s="37">
        <f>[1]consoCURRENT!S33416</f>
        <v>3967093.7300000004</v>
      </c>
      <c r="Q1418" s="37">
        <f>[1]consoCURRENT!T33416</f>
        <v>3566977.33</v>
      </c>
      <c r="R1418" s="37">
        <f>[1]consoCURRENT!U33416</f>
        <v>6348339.5200000005</v>
      </c>
      <c r="S1418" s="37">
        <f>[1]consoCURRENT!V33416</f>
        <v>3461605.75</v>
      </c>
      <c r="T1418" s="37">
        <f>[1]consoCURRENT!W33416</f>
        <v>3676928.52</v>
      </c>
      <c r="U1418" s="37">
        <f>[1]consoCURRENT!X33416</f>
        <v>3876548.46</v>
      </c>
      <c r="V1418" s="37">
        <f>[1]consoCURRENT!Y33416</f>
        <v>3572180.2</v>
      </c>
      <c r="W1418" s="37">
        <f>[1]consoCURRENT!Z33416</f>
        <v>3522531.0700000003</v>
      </c>
      <c r="X1418" s="37">
        <f>[1]consoCURRENT!AA33416</f>
        <v>1753051.49</v>
      </c>
      <c r="Y1418" s="37">
        <f>[1]consoCURRENT!AB33416</f>
        <v>1899000</v>
      </c>
      <c r="Z1418" s="37">
        <f>SUM(M1418:Y1418)</f>
        <v>42336000.000000007</v>
      </c>
      <c r="AA1418" s="37">
        <f>B1418-Z1418</f>
        <v>0</v>
      </c>
      <c r="AB1418" s="42">
        <f>Z1418/B1418</f>
        <v>1.0000000000000002</v>
      </c>
      <c r="AC1418" s="38"/>
    </row>
    <row r="1419" spans="1:29" s="39" customFormat="1" ht="18" customHeight="1" x14ac:dyDescent="0.3">
      <c r="A1419" s="41" t="s">
        <v>37</v>
      </c>
      <c r="B1419" s="37">
        <f>[1]consoCURRENT!E33528</f>
        <v>6138000</v>
      </c>
      <c r="C1419" s="37">
        <f>[1]consoCURRENT!F33528</f>
        <v>0</v>
      </c>
      <c r="D1419" s="37">
        <f>[1]consoCURRENT!G33528</f>
        <v>0</v>
      </c>
      <c r="E1419" s="37">
        <f>[1]consoCURRENT!H33528</f>
        <v>3463072.9</v>
      </c>
      <c r="F1419" s="37">
        <f>[1]consoCURRENT!I33528</f>
        <v>1836141.76</v>
      </c>
      <c r="G1419" s="37">
        <f>[1]consoCURRENT!J33528</f>
        <v>1018482.4299999999</v>
      </c>
      <c r="H1419" s="37">
        <f>[1]consoCURRENT!K33528</f>
        <v>-179697.09</v>
      </c>
      <c r="I1419" s="37">
        <f>[1]consoCURRENT!L33528</f>
        <v>0</v>
      </c>
      <c r="J1419" s="37">
        <f>[1]consoCURRENT!M33528</f>
        <v>0</v>
      </c>
      <c r="K1419" s="37">
        <f>[1]consoCURRENT!N33528</f>
        <v>0</v>
      </c>
      <c r="L1419" s="37">
        <f>[1]consoCURRENT!O33528</f>
        <v>0</v>
      </c>
      <c r="M1419" s="37">
        <f>[1]consoCURRENT!P33528</f>
        <v>0</v>
      </c>
      <c r="N1419" s="37">
        <f>[1]consoCURRENT!Q33528</f>
        <v>961205.59</v>
      </c>
      <c r="O1419" s="37">
        <f>[1]consoCURRENT!R33528</f>
        <v>1191942.71</v>
      </c>
      <c r="P1419" s="37">
        <f>[1]consoCURRENT!S33528</f>
        <v>1309924.6000000001</v>
      </c>
      <c r="Q1419" s="37">
        <f>[1]consoCURRENT!T33528</f>
        <v>639461.52</v>
      </c>
      <c r="R1419" s="37">
        <f>[1]consoCURRENT!U33528</f>
        <v>499793.01</v>
      </c>
      <c r="S1419" s="37">
        <f>[1]consoCURRENT!V33528</f>
        <v>696887.23</v>
      </c>
      <c r="T1419" s="37">
        <f>[1]consoCURRENT!W33528</f>
        <v>166147.94</v>
      </c>
      <c r="U1419" s="37">
        <f>[1]consoCURRENT!X33528</f>
        <v>302564.49</v>
      </c>
      <c r="V1419" s="37">
        <f>[1]consoCURRENT!Y33528</f>
        <v>549770</v>
      </c>
      <c r="W1419" s="37">
        <f>[1]consoCURRENT!Z33528</f>
        <v>-240116.5</v>
      </c>
      <c r="X1419" s="37">
        <f>[1]consoCURRENT!AA33528</f>
        <v>-23231.5</v>
      </c>
      <c r="Y1419" s="37">
        <f>[1]consoCURRENT!AB33528</f>
        <v>83650.91</v>
      </c>
      <c r="Z1419" s="37">
        <f t="shared" ref="Z1419:Z1421" si="1067">SUM(M1419:Y1419)</f>
        <v>6138000.0000000009</v>
      </c>
      <c r="AA1419" s="37">
        <f t="shared" ref="AA1419:AA1421" si="1068">B1419-Z1419</f>
        <v>0</v>
      </c>
      <c r="AB1419" s="42">
        <f t="shared" ref="AB1419:AB1424" si="1069">Z1419/B1419</f>
        <v>1.0000000000000002</v>
      </c>
      <c r="AC1419" s="38"/>
    </row>
    <row r="1420" spans="1:29" s="39" customFormat="1" ht="18" customHeight="1" x14ac:dyDescent="0.3">
      <c r="A1420" s="41" t="s">
        <v>38</v>
      </c>
      <c r="B1420" s="37">
        <f>[1]consoCURRENT!E33534</f>
        <v>0</v>
      </c>
      <c r="C1420" s="37">
        <f>[1]consoCURRENT!F33534</f>
        <v>0</v>
      </c>
      <c r="D1420" s="37">
        <f>[1]consoCURRENT!G33534</f>
        <v>0</v>
      </c>
      <c r="E1420" s="37">
        <f>[1]consoCURRENT!H33534</f>
        <v>0</v>
      </c>
      <c r="F1420" s="37">
        <f>[1]consoCURRENT!I33534</f>
        <v>0</v>
      </c>
      <c r="G1420" s="37">
        <f>[1]consoCURRENT!J33534</f>
        <v>0</v>
      </c>
      <c r="H1420" s="37">
        <f>[1]consoCURRENT!K33534</f>
        <v>0</v>
      </c>
      <c r="I1420" s="37">
        <f>[1]consoCURRENT!L33534</f>
        <v>0</v>
      </c>
      <c r="J1420" s="37">
        <f>[1]consoCURRENT!M33534</f>
        <v>0</v>
      </c>
      <c r="K1420" s="37">
        <f>[1]consoCURRENT!N33534</f>
        <v>0</v>
      </c>
      <c r="L1420" s="37">
        <f>[1]consoCURRENT!O33534</f>
        <v>0</v>
      </c>
      <c r="M1420" s="37">
        <f>[1]consoCURRENT!P33534</f>
        <v>0</v>
      </c>
      <c r="N1420" s="37">
        <f>[1]consoCURRENT!Q33534</f>
        <v>0</v>
      </c>
      <c r="O1420" s="37">
        <f>[1]consoCURRENT!R33534</f>
        <v>0</v>
      </c>
      <c r="P1420" s="37">
        <f>[1]consoCURRENT!S33534</f>
        <v>0</v>
      </c>
      <c r="Q1420" s="37">
        <f>[1]consoCURRENT!T33534</f>
        <v>0</v>
      </c>
      <c r="R1420" s="37">
        <f>[1]consoCURRENT!U33534</f>
        <v>0</v>
      </c>
      <c r="S1420" s="37">
        <f>[1]consoCURRENT!V33534</f>
        <v>0</v>
      </c>
      <c r="T1420" s="37">
        <f>[1]consoCURRENT!W33534</f>
        <v>0</v>
      </c>
      <c r="U1420" s="37">
        <f>[1]consoCURRENT!X33534</f>
        <v>0</v>
      </c>
      <c r="V1420" s="37">
        <f>[1]consoCURRENT!Y33534</f>
        <v>0</v>
      </c>
      <c r="W1420" s="37">
        <f>[1]consoCURRENT!Z33534</f>
        <v>0</v>
      </c>
      <c r="X1420" s="37">
        <f>[1]consoCURRENT!AA33534</f>
        <v>0</v>
      </c>
      <c r="Y1420" s="37">
        <f>[1]consoCURRENT!AB33534</f>
        <v>0</v>
      </c>
      <c r="Z1420" s="37">
        <f t="shared" si="1067"/>
        <v>0</v>
      </c>
      <c r="AA1420" s="37">
        <f t="shared" si="1068"/>
        <v>0</v>
      </c>
      <c r="AB1420" s="42"/>
      <c r="AC1420" s="38"/>
    </row>
    <row r="1421" spans="1:29" s="39" customFormat="1" ht="18" customHeight="1" x14ac:dyDescent="0.3">
      <c r="A1421" s="41" t="s">
        <v>39</v>
      </c>
      <c r="B1421" s="37">
        <f>[1]consoCURRENT!E33563</f>
        <v>0</v>
      </c>
      <c r="C1421" s="37">
        <f>[1]consoCURRENT!F33563</f>
        <v>0</v>
      </c>
      <c r="D1421" s="37">
        <f>[1]consoCURRENT!G33563</f>
        <v>0</v>
      </c>
      <c r="E1421" s="37">
        <f>[1]consoCURRENT!H33563</f>
        <v>0</v>
      </c>
      <c r="F1421" s="37">
        <f>[1]consoCURRENT!I33563</f>
        <v>0</v>
      </c>
      <c r="G1421" s="37">
        <f>[1]consoCURRENT!J33563</f>
        <v>0</v>
      </c>
      <c r="H1421" s="37">
        <f>[1]consoCURRENT!K33563</f>
        <v>0</v>
      </c>
      <c r="I1421" s="37">
        <f>[1]consoCURRENT!L33563</f>
        <v>0</v>
      </c>
      <c r="J1421" s="37">
        <f>[1]consoCURRENT!M33563</f>
        <v>0</v>
      </c>
      <c r="K1421" s="37">
        <f>[1]consoCURRENT!N33563</f>
        <v>0</v>
      </c>
      <c r="L1421" s="37">
        <f>[1]consoCURRENT!O33563</f>
        <v>0</v>
      </c>
      <c r="M1421" s="37">
        <f>[1]consoCURRENT!P33563</f>
        <v>0</v>
      </c>
      <c r="N1421" s="37">
        <f>[1]consoCURRENT!Q33563</f>
        <v>0</v>
      </c>
      <c r="O1421" s="37">
        <f>[1]consoCURRENT!R33563</f>
        <v>0</v>
      </c>
      <c r="P1421" s="37">
        <f>[1]consoCURRENT!S33563</f>
        <v>0</v>
      </c>
      <c r="Q1421" s="37">
        <f>[1]consoCURRENT!T33563</f>
        <v>0</v>
      </c>
      <c r="R1421" s="37">
        <f>[1]consoCURRENT!U33563</f>
        <v>0</v>
      </c>
      <c r="S1421" s="37">
        <f>[1]consoCURRENT!V33563</f>
        <v>0</v>
      </c>
      <c r="T1421" s="37">
        <f>[1]consoCURRENT!W33563</f>
        <v>0</v>
      </c>
      <c r="U1421" s="37">
        <f>[1]consoCURRENT!X33563</f>
        <v>0</v>
      </c>
      <c r="V1421" s="37">
        <f>[1]consoCURRENT!Y33563</f>
        <v>0</v>
      </c>
      <c r="W1421" s="37">
        <f>[1]consoCURRENT!Z33563</f>
        <v>0</v>
      </c>
      <c r="X1421" s="37">
        <f>[1]consoCURRENT!AA33563</f>
        <v>0</v>
      </c>
      <c r="Y1421" s="37">
        <f>[1]consoCURRENT!AB33563</f>
        <v>0</v>
      </c>
      <c r="Z1421" s="37">
        <f t="shared" si="1067"/>
        <v>0</v>
      </c>
      <c r="AA1421" s="37">
        <f t="shared" si="1068"/>
        <v>0</v>
      </c>
      <c r="AB1421" s="42"/>
      <c r="AC1421" s="38"/>
    </row>
    <row r="1422" spans="1:29" s="39" customFormat="1" ht="18" customHeight="1" x14ac:dyDescent="0.3">
      <c r="A1422" s="43" t="s">
        <v>40</v>
      </c>
      <c r="B1422" s="44">
        <f>SUM(B1418:B1421)</f>
        <v>48474000</v>
      </c>
      <c r="C1422" s="44">
        <f t="shared" ref="C1422:AA1422" si="1070">SUM(C1418:C1421)</f>
        <v>0</v>
      </c>
      <c r="D1422" s="44">
        <f t="shared" si="1070"/>
        <v>0</v>
      </c>
      <c r="E1422" s="44">
        <f t="shared" si="1070"/>
        <v>14121910.560000001</v>
      </c>
      <c r="F1422" s="44">
        <f t="shared" si="1070"/>
        <v>15213064.359999999</v>
      </c>
      <c r="G1422" s="44">
        <f t="shared" si="1070"/>
        <v>12144139.609999999</v>
      </c>
      <c r="H1422" s="44">
        <f t="shared" si="1070"/>
        <v>6994885.4700000007</v>
      </c>
      <c r="I1422" s="44">
        <f t="shared" si="1070"/>
        <v>0</v>
      </c>
      <c r="J1422" s="44">
        <f t="shared" si="1070"/>
        <v>0</v>
      </c>
      <c r="K1422" s="44">
        <f t="shared" si="1070"/>
        <v>0</v>
      </c>
      <c r="L1422" s="44">
        <f t="shared" si="1070"/>
        <v>0</v>
      </c>
      <c r="M1422" s="44">
        <f t="shared" si="1070"/>
        <v>0</v>
      </c>
      <c r="N1422" s="44">
        <f t="shared" si="1070"/>
        <v>4010693.82</v>
      </c>
      <c r="O1422" s="44">
        <f t="shared" si="1070"/>
        <v>4834198.41</v>
      </c>
      <c r="P1422" s="44">
        <f t="shared" si="1070"/>
        <v>5277018.33</v>
      </c>
      <c r="Q1422" s="44">
        <f t="shared" si="1070"/>
        <v>4206438.8499999996</v>
      </c>
      <c r="R1422" s="44">
        <f t="shared" si="1070"/>
        <v>6848132.5300000003</v>
      </c>
      <c r="S1422" s="44">
        <f t="shared" si="1070"/>
        <v>4158492.98</v>
      </c>
      <c r="T1422" s="44">
        <f t="shared" si="1070"/>
        <v>3843076.46</v>
      </c>
      <c r="U1422" s="44">
        <f t="shared" si="1070"/>
        <v>4179112.95</v>
      </c>
      <c r="V1422" s="44">
        <f t="shared" si="1070"/>
        <v>4121950.2</v>
      </c>
      <c r="W1422" s="44">
        <f t="shared" si="1070"/>
        <v>3282414.5700000003</v>
      </c>
      <c r="X1422" s="44">
        <f t="shared" si="1070"/>
        <v>1729819.99</v>
      </c>
      <c r="Y1422" s="44">
        <f t="shared" si="1070"/>
        <v>1982650.91</v>
      </c>
      <c r="Z1422" s="44">
        <f t="shared" si="1070"/>
        <v>48474000.000000007</v>
      </c>
      <c r="AA1422" s="44">
        <f t="shared" si="1070"/>
        <v>0</v>
      </c>
      <c r="AB1422" s="45">
        <f t="shared" si="1069"/>
        <v>1.0000000000000002</v>
      </c>
      <c r="AC1422" s="38"/>
    </row>
    <row r="1423" spans="1:29" s="39" customFormat="1" ht="18" customHeight="1" x14ac:dyDescent="0.3">
      <c r="A1423" s="46" t="s">
        <v>41</v>
      </c>
      <c r="B1423" s="37">
        <f>[1]consoCURRENT!E33567</f>
        <v>3539000</v>
      </c>
      <c r="C1423" s="37">
        <f>[1]consoCURRENT!F33567</f>
        <v>0</v>
      </c>
      <c r="D1423" s="37">
        <f>[1]consoCURRENT!G33567</f>
        <v>0</v>
      </c>
      <c r="E1423" s="37">
        <f>[1]consoCURRENT!H33567</f>
        <v>994443.11999999988</v>
      </c>
      <c r="F1423" s="37">
        <f>[1]consoCURRENT!I33567</f>
        <v>1016228.52</v>
      </c>
      <c r="G1423" s="37">
        <f>[1]consoCURRENT!J33567</f>
        <v>1012904.8599999999</v>
      </c>
      <c r="H1423" s="37">
        <f>[1]consoCURRENT!K33567</f>
        <v>515423.5</v>
      </c>
      <c r="I1423" s="37">
        <f>[1]consoCURRENT!L33567</f>
        <v>0</v>
      </c>
      <c r="J1423" s="37">
        <f>[1]consoCURRENT!M33567</f>
        <v>0</v>
      </c>
      <c r="K1423" s="37">
        <f>[1]consoCURRENT!N33567</f>
        <v>0</v>
      </c>
      <c r="L1423" s="37">
        <f>[1]consoCURRENT!O33567</f>
        <v>0</v>
      </c>
      <c r="M1423" s="37">
        <f>[1]consoCURRENT!P33567</f>
        <v>0</v>
      </c>
      <c r="N1423" s="37">
        <f>[1]consoCURRENT!Q33567</f>
        <v>331481.03999999998</v>
      </c>
      <c r="O1423" s="37">
        <f>[1]consoCURRENT!R33567</f>
        <v>331481.03999999998</v>
      </c>
      <c r="P1423" s="37">
        <f>[1]consoCURRENT!S33567</f>
        <v>331481.03999999998</v>
      </c>
      <c r="Q1423" s="37">
        <f>[1]consoCURRENT!T33567</f>
        <v>342925.16</v>
      </c>
      <c r="R1423" s="37">
        <f>[1]consoCURRENT!U33567</f>
        <v>336876.09</v>
      </c>
      <c r="S1423" s="37">
        <f>[1]consoCURRENT!V33567</f>
        <v>336427.27</v>
      </c>
      <c r="T1423" s="37">
        <f>[1]consoCURRENT!W33567</f>
        <v>337948.44</v>
      </c>
      <c r="U1423" s="37">
        <f>[1]consoCURRENT!X33567</f>
        <v>336968.74</v>
      </c>
      <c r="V1423" s="37">
        <f>[1]consoCURRENT!Y33567</f>
        <v>337987.68</v>
      </c>
      <c r="W1423" s="37">
        <f>[1]consoCURRENT!Z33567</f>
        <v>339493.74</v>
      </c>
      <c r="X1423" s="37">
        <f>[1]consoCURRENT!AA33567</f>
        <v>175929.76</v>
      </c>
      <c r="Y1423" s="37">
        <f>[1]consoCURRENT!AB33567</f>
        <v>0</v>
      </c>
      <c r="Z1423" s="37">
        <f t="shared" ref="Z1423" si="1071">SUM(M1423:Y1423)</f>
        <v>3539000</v>
      </c>
      <c r="AA1423" s="37">
        <f t="shared" ref="AA1423" si="1072">B1423-Z1423</f>
        <v>0</v>
      </c>
      <c r="AB1423" s="42">
        <f t="shared" si="1069"/>
        <v>1</v>
      </c>
      <c r="AC1423" s="38"/>
    </row>
    <row r="1424" spans="1:29" s="39" customFormat="1" ht="18" customHeight="1" x14ac:dyDescent="0.3">
      <c r="A1424" s="43" t="s">
        <v>42</v>
      </c>
      <c r="B1424" s="44">
        <f>B1423+B1422</f>
        <v>52013000</v>
      </c>
      <c r="C1424" s="44">
        <f t="shared" ref="C1424:AA1424" si="1073">C1423+C1422</f>
        <v>0</v>
      </c>
      <c r="D1424" s="44">
        <f t="shared" si="1073"/>
        <v>0</v>
      </c>
      <c r="E1424" s="44">
        <f t="shared" si="1073"/>
        <v>15116353.68</v>
      </c>
      <c r="F1424" s="44">
        <f t="shared" si="1073"/>
        <v>16229292.879999999</v>
      </c>
      <c r="G1424" s="44">
        <f t="shared" si="1073"/>
        <v>13157044.469999999</v>
      </c>
      <c r="H1424" s="44">
        <f t="shared" si="1073"/>
        <v>7510308.9700000007</v>
      </c>
      <c r="I1424" s="44">
        <f t="shared" si="1073"/>
        <v>0</v>
      </c>
      <c r="J1424" s="44">
        <f t="shared" si="1073"/>
        <v>0</v>
      </c>
      <c r="K1424" s="44">
        <f t="shared" si="1073"/>
        <v>0</v>
      </c>
      <c r="L1424" s="44">
        <f t="shared" si="1073"/>
        <v>0</v>
      </c>
      <c r="M1424" s="44">
        <f t="shared" si="1073"/>
        <v>0</v>
      </c>
      <c r="N1424" s="44">
        <f t="shared" si="1073"/>
        <v>4342174.8599999994</v>
      </c>
      <c r="O1424" s="44">
        <f t="shared" si="1073"/>
        <v>5165679.45</v>
      </c>
      <c r="P1424" s="44">
        <f t="shared" si="1073"/>
        <v>5608499.3700000001</v>
      </c>
      <c r="Q1424" s="44">
        <f t="shared" si="1073"/>
        <v>4549364.01</v>
      </c>
      <c r="R1424" s="44">
        <f t="shared" si="1073"/>
        <v>7185008.6200000001</v>
      </c>
      <c r="S1424" s="44">
        <f t="shared" si="1073"/>
        <v>4494920.25</v>
      </c>
      <c r="T1424" s="44">
        <f t="shared" si="1073"/>
        <v>4181024.9</v>
      </c>
      <c r="U1424" s="44">
        <f t="shared" si="1073"/>
        <v>4516081.6900000004</v>
      </c>
      <c r="V1424" s="44">
        <f t="shared" si="1073"/>
        <v>4459937.88</v>
      </c>
      <c r="W1424" s="44">
        <f t="shared" si="1073"/>
        <v>3621908.3100000005</v>
      </c>
      <c r="X1424" s="44">
        <f t="shared" si="1073"/>
        <v>1905749.75</v>
      </c>
      <c r="Y1424" s="44">
        <f t="shared" si="1073"/>
        <v>1982650.91</v>
      </c>
      <c r="Z1424" s="44">
        <f t="shared" si="1073"/>
        <v>52013000.000000007</v>
      </c>
      <c r="AA1424" s="44">
        <f t="shared" si="1073"/>
        <v>0</v>
      </c>
      <c r="AB1424" s="45">
        <f t="shared" si="1069"/>
        <v>1.0000000000000002</v>
      </c>
      <c r="AC1424" s="47"/>
    </row>
    <row r="1425" spans="1:29" s="39" customFormat="1" ht="15" customHeight="1" x14ac:dyDescent="0.3">
      <c r="A1425" s="36"/>
      <c r="B1425" s="37"/>
      <c r="C1425" s="37"/>
      <c r="D1425" s="37"/>
      <c r="E1425" s="37"/>
      <c r="F1425" s="37"/>
      <c r="G1425" s="37"/>
      <c r="H1425" s="37"/>
      <c r="I1425" s="37"/>
      <c r="J1425" s="37"/>
      <c r="K1425" s="37"/>
      <c r="L1425" s="37"/>
      <c r="M1425" s="37"/>
      <c r="N1425" s="37"/>
      <c r="O1425" s="37"/>
      <c r="P1425" s="37"/>
      <c r="Q1425" s="37"/>
      <c r="R1425" s="37"/>
      <c r="S1425" s="37"/>
      <c r="T1425" s="37"/>
      <c r="U1425" s="37"/>
      <c r="V1425" s="37"/>
      <c r="W1425" s="37"/>
      <c r="X1425" s="37"/>
      <c r="Y1425" s="37"/>
      <c r="Z1425" s="37"/>
      <c r="AA1425" s="37"/>
      <c r="AB1425" s="37"/>
      <c r="AC1425" s="38"/>
    </row>
    <row r="1426" spans="1:29" s="39" customFormat="1" ht="15" customHeight="1" x14ac:dyDescent="0.3">
      <c r="A1426" s="36"/>
      <c r="B1426" s="37"/>
      <c r="C1426" s="37"/>
      <c r="D1426" s="37"/>
      <c r="E1426" s="37"/>
      <c r="F1426" s="37"/>
      <c r="G1426" s="37"/>
      <c r="H1426" s="37"/>
      <c r="I1426" s="37"/>
      <c r="J1426" s="37"/>
      <c r="K1426" s="37"/>
      <c r="L1426" s="37"/>
      <c r="M1426" s="37"/>
      <c r="N1426" s="37"/>
      <c r="O1426" s="37"/>
      <c r="P1426" s="37"/>
      <c r="Q1426" s="37"/>
      <c r="R1426" s="37"/>
      <c r="S1426" s="37"/>
      <c r="T1426" s="37"/>
      <c r="U1426" s="37"/>
      <c r="V1426" s="37"/>
      <c r="W1426" s="37"/>
      <c r="X1426" s="37"/>
      <c r="Y1426" s="37"/>
      <c r="Z1426" s="37"/>
      <c r="AA1426" s="37"/>
      <c r="AB1426" s="37"/>
      <c r="AC1426" s="38"/>
    </row>
    <row r="1427" spans="1:29" s="39" customFormat="1" ht="15" customHeight="1" x14ac:dyDescent="0.35">
      <c r="A1427" s="40" t="s">
        <v>58</v>
      </c>
      <c r="B1427" s="37"/>
      <c r="C1427" s="37"/>
      <c r="D1427" s="37"/>
      <c r="E1427" s="37"/>
      <c r="F1427" s="37"/>
      <c r="G1427" s="37"/>
      <c r="H1427" s="37"/>
      <c r="I1427" s="37"/>
      <c r="J1427" s="37"/>
      <c r="K1427" s="37"/>
      <c r="L1427" s="37"/>
      <c r="M1427" s="37"/>
      <c r="N1427" s="37"/>
      <c r="O1427" s="37"/>
      <c r="P1427" s="37"/>
      <c r="Q1427" s="37"/>
      <c r="R1427" s="37"/>
      <c r="S1427" s="37"/>
      <c r="T1427" s="37"/>
      <c r="U1427" s="37"/>
      <c r="V1427" s="37"/>
      <c r="W1427" s="37"/>
      <c r="X1427" s="37"/>
      <c r="Y1427" s="37"/>
      <c r="Z1427" s="37"/>
      <c r="AA1427" s="37"/>
      <c r="AB1427" s="37"/>
      <c r="AC1427" s="38"/>
    </row>
    <row r="1428" spans="1:29" s="39" customFormat="1" ht="18" customHeight="1" x14ac:dyDescent="0.3">
      <c r="A1428" s="41" t="s">
        <v>36</v>
      </c>
      <c r="B1428" s="37">
        <f>[1]consoCURRENT!E33627</f>
        <v>37307000</v>
      </c>
      <c r="C1428" s="37">
        <f>[1]consoCURRENT!F33627</f>
        <v>0</v>
      </c>
      <c r="D1428" s="37">
        <f>[1]consoCURRENT!G33627</f>
        <v>0</v>
      </c>
      <c r="E1428" s="37">
        <f>[1]consoCURRENT!H33627</f>
        <v>9930455.5</v>
      </c>
      <c r="F1428" s="37">
        <f>[1]consoCURRENT!I33627</f>
        <v>15168697</v>
      </c>
      <c r="G1428" s="37">
        <f>[1]consoCURRENT!J33627</f>
        <v>9621139.5399999991</v>
      </c>
      <c r="H1428" s="37">
        <f>[1]consoCURRENT!K33627</f>
        <v>2586707.9600000009</v>
      </c>
      <c r="I1428" s="37">
        <f>[1]consoCURRENT!L33627</f>
        <v>0</v>
      </c>
      <c r="J1428" s="37">
        <f>[1]consoCURRENT!M33627</f>
        <v>0</v>
      </c>
      <c r="K1428" s="37">
        <f>[1]consoCURRENT!N33627</f>
        <v>0</v>
      </c>
      <c r="L1428" s="37">
        <f>[1]consoCURRENT!O33627</f>
        <v>0</v>
      </c>
      <c r="M1428" s="37">
        <f>[1]consoCURRENT!P33627</f>
        <v>0</v>
      </c>
      <c r="N1428" s="37">
        <f>[1]consoCURRENT!Q33627</f>
        <v>3062628</v>
      </c>
      <c r="O1428" s="37">
        <f>[1]consoCURRENT!R33627</f>
        <v>3179538</v>
      </c>
      <c r="P1428" s="37">
        <f>[1]consoCURRENT!S33627</f>
        <v>3688289.5</v>
      </c>
      <c r="Q1428" s="37">
        <f>[1]consoCURRENT!T33627</f>
        <v>3130858</v>
      </c>
      <c r="R1428" s="37">
        <f>[1]consoCURRENT!U33627</f>
        <v>8966751</v>
      </c>
      <c r="S1428" s="37">
        <f>[1]consoCURRENT!V33627</f>
        <v>3071088</v>
      </c>
      <c r="T1428" s="37">
        <f>[1]consoCURRENT!W33627</f>
        <v>223046.8</v>
      </c>
      <c r="U1428" s="37">
        <f>[1]consoCURRENT!X33627</f>
        <v>6201210.7199999997</v>
      </c>
      <c r="V1428" s="37">
        <f>[1]consoCURRENT!Y33627</f>
        <v>3196882.02</v>
      </c>
      <c r="W1428" s="37">
        <f>[1]consoCURRENT!Z33627</f>
        <v>248465.5</v>
      </c>
      <c r="X1428" s="37">
        <f>[1]consoCURRENT!AA33627</f>
        <v>1298242.4600000009</v>
      </c>
      <c r="Y1428" s="37">
        <f>[1]consoCURRENT!AB33627</f>
        <v>1040000</v>
      </c>
      <c r="Z1428" s="37">
        <f>SUM(M1428:Y1428)</f>
        <v>37307000</v>
      </c>
      <c r="AA1428" s="37">
        <f>B1428-Z1428</f>
        <v>0</v>
      </c>
      <c r="AB1428" s="42">
        <f>Z1428/B1428</f>
        <v>1</v>
      </c>
      <c r="AC1428" s="38"/>
    </row>
    <row r="1429" spans="1:29" s="39" customFormat="1" ht="18" customHeight="1" x14ac:dyDescent="0.3">
      <c r="A1429" s="41" t="s">
        <v>37</v>
      </c>
      <c r="B1429" s="37">
        <f>[1]consoCURRENT!E33739</f>
        <v>8092000</v>
      </c>
      <c r="C1429" s="37">
        <f>[1]consoCURRENT!F33739</f>
        <v>0</v>
      </c>
      <c r="D1429" s="37">
        <f>[1]consoCURRENT!G33739</f>
        <v>0</v>
      </c>
      <c r="E1429" s="37">
        <f>[1]consoCURRENT!H33739</f>
        <v>953555.16</v>
      </c>
      <c r="F1429" s="37">
        <f>[1]consoCURRENT!I33739</f>
        <v>3947104.12</v>
      </c>
      <c r="G1429" s="37">
        <f>[1]consoCURRENT!J33739</f>
        <v>1200715.03</v>
      </c>
      <c r="H1429" s="37">
        <f>[1]consoCURRENT!K33739</f>
        <v>1977641.96</v>
      </c>
      <c r="I1429" s="37">
        <f>[1]consoCURRENT!L33739</f>
        <v>0</v>
      </c>
      <c r="J1429" s="37">
        <f>[1]consoCURRENT!M33739</f>
        <v>0</v>
      </c>
      <c r="K1429" s="37">
        <f>[1]consoCURRENT!N33739</f>
        <v>0</v>
      </c>
      <c r="L1429" s="37">
        <f>[1]consoCURRENT!O33739</f>
        <v>0</v>
      </c>
      <c r="M1429" s="37">
        <f>[1]consoCURRENT!P33739</f>
        <v>0</v>
      </c>
      <c r="N1429" s="37">
        <f>[1]consoCURRENT!Q33739</f>
        <v>9000</v>
      </c>
      <c r="O1429" s="37">
        <f>[1]consoCURRENT!R33739</f>
        <v>479548.57999999996</v>
      </c>
      <c r="P1429" s="37">
        <f>[1]consoCURRENT!S33739</f>
        <v>465006.57999999996</v>
      </c>
      <c r="Q1429" s="37">
        <f>[1]consoCURRENT!T33739</f>
        <v>508617.85</v>
      </c>
      <c r="R1429" s="37">
        <f>[1]consoCURRENT!U33739</f>
        <v>939146.37</v>
      </c>
      <c r="S1429" s="37">
        <f>[1]consoCURRENT!V33739</f>
        <v>2499339.9000000004</v>
      </c>
      <c r="T1429" s="37">
        <f>[1]consoCURRENT!W33739</f>
        <v>135312.51999999999</v>
      </c>
      <c r="U1429" s="37">
        <f>[1]consoCURRENT!X33739</f>
        <v>638012.71</v>
      </c>
      <c r="V1429" s="37">
        <f>[1]consoCURRENT!Y33739</f>
        <v>427389.8</v>
      </c>
      <c r="W1429" s="37">
        <f>[1]consoCURRENT!Z33739</f>
        <v>405225</v>
      </c>
      <c r="X1429" s="37">
        <f>[1]consoCURRENT!AA33739</f>
        <v>365075.45999999996</v>
      </c>
      <c r="Y1429" s="37">
        <f>[1]consoCURRENT!AB33739</f>
        <v>1207341.5</v>
      </c>
      <c r="Z1429" s="37">
        <f t="shared" ref="Z1429:Z1431" si="1074">SUM(M1429:Y1429)</f>
        <v>8079016.2699999996</v>
      </c>
      <c r="AA1429" s="37">
        <f t="shared" ref="AA1429:AA1431" si="1075">B1429-Z1429</f>
        <v>12983.730000000447</v>
      </c>
      <c r="AB1429" s="42">
        <f t="shared" ref="AB1429:AB1434" si="1076">Z1429/B1429</f>
        <v>0.99839548566485414</v>
      </c>
      <c r="AC1429" s="38"/>
    </row>
    <row r="1430" spans="1:29" s="39" customFormat="1" ht="18" customHeight="1" x14ac:dyDescent="0.3">
      <c r="A1430" s="41" t="s">
        <v>38</v>
      </c>
      <c r="B1430" s="37">
        <f>[1]consoCURRENT!E33745</f>
        <v>0</v>
      </c>
      <c r="C1430" s="37">
        <f>[1]consoCURRENT!F33745</f>
        <v>0</v>
      </c>
      <c r="D1430" s="37">
        <f>[1]consoCURRENT!G33745</f>
        <v>0</v>
      </c>
      <c r="E1430" s="37">
        <f>[1]consoCURRENT!H33745</f>
        <v>0</v>
      </c>
      <c r="F1430" s="37">
        <f>[1]consoCURRENT!I33745</f>
        <v>0</v>
      </c>
      <c r="G1430" s="37">
        <f>[1]consoCURRENT!J33745</f>
        <v>0</v>
      </c>
      <c r="H1430" s="37">
        <f>[1]consoCURRENT!K33745</f>
        <v>0</v>
      </c>
      <c r="I1430" s="37">
        <f>[1]consoCURRENT!L33745</f>
        <v>0</v>
      </c>
      <c r="J1430" s="37">
        <f>[1]consoCURRENT!M33745</f>
        <v>0</v>
      </c>
      <c r="K1430" s="37">
        <f>[1]consoCURRENT!N33745</f>
        <v>0</v>
      </c>
      <c r="L1430" s="37">
        <f>[1]consoCURRENT!O33745</f>
        <v>0</v>
      </c>
      <c r="M1430" s="37">
        <f>[1]consoCURRENT!P33745</f>
        <v>0</v>
      </c>
      <c r="N1430" s="37">
        <f>[1]consoCURRENT!Q33745</f>
        <v>0</v>
      </c>
      <c r="O1430" s="37">
        <f>[1]consoCURRENT!R33745</f>
        <v>0</v>
      </c>
      <c r="P1430" s="37">
        <f>[1]consoCURRENT!S33745</f>
        <v>0</v>
      </c>
      <c r="Q1430" s="37">
        <f>[1]consoCURRENT!T33745</f>
        <v>0</v>
      </c>
      <c r="R1430" s="37">
        <f>[1]consoCURRENT!U33745</f>
        <v>0</v>
      </c>
      <c r="S1430" s="37">
        <f>[1]consoCURRENT!V33745</f>
        <v>0</v>
      </c>
      <c r="T1430" s="37">
        <f>[1]consoCURRENT!W33745</f>
        <v>0</v>
      </c>
      <c r="U1430" s="37">
        <f>[1]consoCURRENT!X33745</f>
        <v>0</v>
      </c>
      <c r="V1430" s="37">
        <f>[1]consoCURRENT!Y33745</f>
        <v>0</v>
      </c>
      <c r="W1430" s="37">
        <f>[1]consoCURRENT!Z33745</f>
        <v>0</v>
      </c>
      <c r="X1430" s="37">
        <f>[1]consoCURRENT!AA33745</f>
        <v>0</v>
      </c>
      <c r="Y1430" s="37">
        <f>[1]consoCURRENT!AB33745</f>
        <v>0</v>
      </c>
      <c r="Z1430" s="37">
        <f t="shared" si="1074"/>
        <v>0</v>
      </c>
      <c r="AA1430" s="37">
        <f t="shared" si="1075"/>
        <v>0</v>
      </c>
      <c r="AB1430" s="42"/>
      <c r="AC1430" s="38"/>
    </row>
    <row r="1431" spans="1:29" s="39" customFormat="1" ht="18" customHeight="1" x14ac:dyDescent="0.3">
      <c r="A1431" s="41" t="s">
        <v>39</v>
      </c>
      <c r="B1431" s="37">
        <f>[1]consoCURRENT!E33774</f>
        <v>0</v>
      </c>
      <c r="C1431" s="37">
        <f>[1]consoCURRENT!F33774</f>
        <v>0</v>
      </c>
      <c r="D1431" s="37">
        <f>[1]consoCURRENT!G33774</f>
        <v>0</v>
      </c>
      <c r="E1431" s="37">
        <f>[1]consoCURRENT!H33774</f>
        <v>0</v>
      </c>
      <c r="F1431" s="37">
        <f>[1]consoCURRENT!I33774</f>
        <v>0</v>
      </c>
      <c r="G1431" s="37">
        <f>[1]consoCURRENT!J33774</f>
        <v>0</v>
      </c>
      <c r="H1431" s="37">
        <f>[1]consoCURRENT!K33774</f>
        <v>0</v>
      </c>
      <c r="I1431" s="37">
        <f>[1]consoCURRENT!L33774</f>
        <v>0</v>
      </c>
      <c r="J1431" s="37">
        <f>[1]consoCURRENT!M33774</f>
        <v>0</v>
      </c>
      <c r="K1431" s="37">
        <f>[1]consoCURRENT!N33774</f>
        <v>0</v>
      </c>
      <c r="L1431" s="37">
        <f>[1]consoCURRENT!O33774</f>
        <v>0</v>
      </c>
      <c r="M1431" s="37">
        <f>[1]consoCURRENT!P33774</f>
        <v>0</v>
      </c>
      <c r="N1431" s="37">
        <f>[1]consoCURRENT!Q33774</f>
        <v>0</v>
      </c>
      <c r="O1431" s="37">
        <f>[1]consoCURRENT!R33774</f>
        <v>0</v>
      </c>
      <c r="P1431" s="37">
        <f>[1]consoCURRENT!S33774</f>
        <v>0</v>
      </c>
      <c r="Q1431" s="37">
        <f>[1]consoCURRENT!T33774</f>
        <v>0</v>
      </c>
      <c r="R1431" s="37">
        <f>[1]consoCURRENT!U33774</f>
        <v>0</v>
      </c>
      <c r="S1431" s="37">
        <f>[1]consoCURRENT!V33774</f>
        <v>0</v>
      </c>
      <c r="T1431" s="37">
        <f>[1]consoCURRENT!W33774</f>
        <v>0</v>
      </c>
      <c r="U1431" s="37">
        <f>[1]consoCURRENT!X33774</f>
        <v>0</v>
      </c>
      <c r="V1431" s="37">
        <f>[1]consoCURRENT!Y33774</f>
        <v>0</v>
      </c>
      <c r="W1431" s="37">
        <f>[1]consoCURRENT!Z33774</f>
        <v>0</v>
      </c>
      <c r="X1431" s="37">
        <f>[1]consoCURRENT!AA33774</f>
        <v>0</v>
      </c>
      <c r="Y1431" s="37">
        <f>[1]consoCURRENT!AB33774</f>
        <v>0</v>
      </c>
      <c r="Z1431" s="37">
        <f t="shared" si="1074"/>
        <v>0</v>
      </c>
      <c r="AA1431" s="37">
        <f t="shared" si="1075"/>
        <v>0</v>
      </c>
      <c r="AB1431" s="42"/>
      <c r="AC1431" s="38"/>
    </row>
    <row r="1432" spans="1:29" s="39" customFormat="1" ht="18" customHeight="1" x14ac:dyDescent="0.3">
      <c r="A1432" s="43" t="s">
        <v>40</v>
      </c>
      <c r="B1432" s="44">
        <f>SUM(B1428:B1431)</f>
        <v>45399000</v>
      </c>
      <c r="C1432" s="44">
        <f t="shared" ref="C1432:AA1432" si="1077">SUM(C1428:C1431)</f>
        <v>0</v>
      </c>
      <c r="D1432" s="44">
        <f t="shared" si="1077"/>
        <v>0</v>
      </c>
      <c r="E1432" s="44">
        <f t="shared" si="1077"/>
        <v>10884010.66</v>
      </c>
      <c r="F1432" s="44">
        <f t="shared" si="1077"/>
        <v>19115801.120000001</v>
      </c>
      <c r="G1432" s="44">
        <f t="shared" si="1077"/>
        <v>10821854.569999998</v>
      </c>
      <c r="H1432" s="44">
        <f t="shared" si="1077"/>
        <v>4564349.9200000009</v>
      </c>
      <c r="I1432" s="44">
        <f t="shared" si="1077"/>
        <v>0</v>
      </c>
      <c r="J1432" s="44">
        <f t="shared" si="1077"/>
        <v>0</v>
      </c>
      <c r="K1432" s="44">
        <f t="shared" si="1077"/>
        <v>0</v>
      </c>
      <c r="L1432" s="44">
        <f t="shared" si="1077"/>
        <v>0</v>
      </c>
      <c r="M1432" s="44">
        <f t="shared" si="1077"/>
        <v>0</v>
      </c>
      <c r="N1432" s="44">
        <f t="shared" si="1077"/>
        <v>3071628</v>
      </c>
      <c r="O1432" s="44">
        <f t="shared" si="1077"/>
        <v>3659086.58</v>
      </c>
      <c r="P1432" s="44">
        <f t="shared" si="1077"/>
        <v>4153296.08</v>
      </c>
      <c r="Q1432" s="44">
        <f t="shared" si="1077"/>
        <v>3639475.85</v>
      </c>
      <c r="R1432" s="44">
        <f t="shared" si="1077"/>
        <v>9905897.3699999992</v>
      </c>
      <c r="S1432" s="44">
        <f t="shared" si="1077"/>
        <v>5570427.9000000004</v>
      </c>
      <c r="T1432" s="44">
        <f t="shared" si="1077"/>
        <v>358359.31999999995</v>
      </c>
      <c r="U1432" s="44">
        <f t="shared" si="1077"/>
        <v>6839223.4299999997</v>
      </c>
      <c r="V1432" s="44">
        <f t="shared" si="1077"/>
        <v>3624271.82</v>
      </c>
      <c r="W1432" s="44">
        <f t="shared" si="1077"/>
        <v>653690.5</v>
      </c>
      <c r="X1432" s="44">
        <f t="shared" si="1077"/>
        <v>1663317.9200000009</v>
      </c>
      <c r="Y1432" s="44">
        <f t="shared" si="1077"/>
        <v>2247341.5</v>
      </c>
      <c r="Z1432" s="44">
        <f t="shared" si="1077"/>
        <v>45386016.269999996</v>
      </c>
      <c r="AA1432" s="44">
        <f t="shared" si="1077"/>
        <v>12983.730000000447</v>
      </c>
      <c r="AB1432" s="45">
        <f t="shared" si="1076"/>
        <v>0.99971400845833602</v>
      </c>
      <c r="AC1432" s="38"/>
    </row>
    <row r="1433" spans="1:29" s="39" customFormat="1" ht="18" customHeight="1" x14ac:dyDescent="0.3">
      <c r="A1433" s="46" t="s">
        <v>41</v>
      </c>
      <c r="B1433" s="37">
        <f>[1]consoCURRENT!E33778</f>
        <v>3039000</v>
      </c>
      <c r="C1433" s="37">
        <f>[1]consoCURRENT!F33778</f>
        <v>0</v>
      </c>
      <c r="D1433" s="37">
        <f>[1]consoCURRENT!G33778</f>
        <v>0</v>
      </c>
      <c r="E1433" s="37">
        <f>[1]consoCURRENT!H33778</f>
        <v>1021777.4400000001</v>
      </c>
      <c r="F1433" s="37">
        <f>[1]consoCURRENT!I33778</f>
        <v>1001988.24</v>
      </c>
      <c r="G1433" s="37">
        <f>[1]consoCURRENT!J33778</f>
        <v>1015234.3199999997</v>
      </c>
      <c r="H1433" s="37">
        <f>[1]consoCURRENT!K33778</f>
        <v>0</v>
      </c>
      <c r="I1433" s="37">
        <f>[1]consoCURRENT!L33778</f>
        <v>0</v>
      </c>
      <c r="J1433" s="37">
        <f>[1]consoCURRENT!M33778</f>
        <v>0</v>
      </c>
      <c r="K1433" s="37">
        <f>[1]consoCURRENT!N33778</f>
        <v>0</v>
      </c>
      <c r="L1433" s="37">
        <f>[1]consoCURRENT!O33778</f>
        <v>0</v>
      </c>
      <c r="M1433" s="37">
        <f>[1]consoCURRENT!P33778</f>
        <v>0</v>
      </c>
      <c r="N1433" s="37">
        <f>[1]consoCURRENT!Q33778</f>
        <v>0</v>
      </c>
      <c r="O1433" s="37">
        <f>[1]consoCURRENT!R33778</f>
        <v>684229.92</v>
      </c>
      <c r="P1433" s="37">
        <f>[1]consoCURRENT!S33778</f>
        <v>337547.52000000002</v>
      </c>
      <c r="Q1433" s="37">
        <f>[1]consoCURRENT!T33778</f>
        <v>332592.96000000002</v>
      </c>
      <c r="R1433" s="37">
        <f>[1]consoCURRENT!U33778</f>
        <v>669395.28</v>
      </c>
      <c r="S1433" s="37">
        <f>[1]consoCURRENT!V33778</f>
        <v>0</v>
      </c>
      <c r="T1433" s="37">
        <f>[1]consoCURRENT!W33778</f>
        <v>337994.16</v>
      </c>
      <c r="U1433" s="37">
        <f>[1]consoCURRENT!X33778</f>
        <v>338955.96</v>
      </c>
      <c r="V1433" s="37">
        <f>[1]consoCURRENT!Y33778</f>
        <v>338284.19999999972</v>
      </c>
      <c r="W1433" s="37">
        <f>[1]consoCURRENT!Z33778</f>
        <v>0</v>
      </c>
      <c r="X1433" s="37">
        <f>[1]consoCURRENT!AA33778</f>
        <v>0</v>
      </c>
      <c r="Y1433" s="37">
        <f>[1]consoCURRENT!AB33778</f>
        <v>0</v>
      </c>
      <c r="Z1433" s="37">
        <f t="shared" ref="Z1433" si="1078">SUM(M1433:Y1433)</f>
        <v>3039000</v>
      </c>
      <c r="AA1433" s="37">
        <f t="shared" ref="AA1433" si="1079">B1433-Z1433</f>
        <v>0</v>
      </c>
      <c r="AB1433" s="42">
        <f t="shared" si="1076"/>
        <v>1</v>
      </c>
      <c r="AC1433" s="38"/>
    </row>
    <row r="1434" spans="1:29" s="39" customFormat="1" ht="18" customHeight="1" x14ac:dyDescent="0.3">
      <c r="A1434" s="43" t="s">
        <v>42</v>
      </c>
      <c r="B1434" s="44">
        <f>B1433+B1432</f>
        <v>48438000</v>
      </c>
      <c r="C1434" s="44">
        <f t="shared" ref="C1434:AA1434" si="1080">C1433+C1432</f>
        <v>0</v>
      </c>
      <c r="D1434" s="44">
        <f t="shared" si="1080"/>
        <v>0</v>
      </c>
      <c r="E1434" s="44">
        <f t="shared" si="1080"/>
        <v>11905788.1</v>
      </c>
      <c r="F1434" s="44">
        <f t="shared" si="1080"/>
        <v>20117789.359999999</v>
      </c>
      <c r="G1434" s="44">
        <f t="shared" si="1080"/>
        <v>11837088.889999999</v>
      </c>
      <c r="H1434" s="44">
        <f t="shared" si="1080"/>
        <v>4564349.9200000009</v>
      </c>
      <c r="I1434" s="44">
        <f t="shared" si="1080"/>
        <v>0</v>
      </c>
      <c r="J1434" s="44">
        <f t="shared" si="1080"/>
        <v>0</v>
      </c>
      <c r="K1434" s="44">
        <f t="shared" si="1080"/>
        <v>0</v>
      </c>
      <c r="L1434" s="44">
        <f t="shared" si="1080"/>
        <v>0</v>
      </c>
      <c r="M1434" s="44">
        <f t="shared" si="1080"/>
        <v>0</v>
      </c>
      <c r="N1434" s="44">
        <f t="shared" si="1080"/>
        <v>3071628</v>
      </c>
      <c r="O1434" s="44">
        <f t="shared" si="1080"/>
        <v>4343316.5</v>
      </c>
      <c r="P1434" s="44">
        <f t="shared" si="1080"/>
        <v>4490843.5999999996</v>
      </c>
      <c r="Q1434" s="44">
        <f t="shared" si="1080"/>
        <v>3972068.81</v>
      </c>
      <c r="R1434" s="44">
        <f t="shared" si="1080"/>
        <v>10575292.649999999</v>
      </c>
      <c r="S1434" s="44">
        <f t="shared" si="1080"/>
        <v>5570427.9000000004</v>
      </c>
      <c r="T1434" s="44">
        <f t="shared" si="1080"/>
        <v>696353.48</v>
      </c>
      <c r="U1434" s="44">
        <f t="shared" si="1080"/>
        <v>7178179.3899999997</v>
      </c>
      <c r="V1434" s="44">
        <f t="shared" si="1080"/>
        <v>3962556.0199999996</v>
      </c>
      <c r="W1434" s="44">
        <f t="shared" si="1080"/>
        <v>653690.5</v>
      </c>
      <c r="X1434" s="44">
        <f t="shared" si="1080"/>
        <v>1663317.9200000009</v>
      </c>
      <c r="Y1434" s="44">
        <f t="shared" si="1080"/>
        <v>2247341.5</v>
      </c>
      <c r="Z1434" s="44">
        <f t="shared" si="1080"/>
        <v>48425016.269999996</v>
      </c>
      <c r="AA1434" s="44">
        <f t="shared" si="1080"/>
        <v>12983.730000000447</v>
      </c>
      <c r="AB1434" s="45">
        <f t="shared" si="1076"/>
        <v>0.99973195156695149</v>
      </c>
      <c r="AC1434" s="47"/>
    </row>
    <row r="1435" spans="1:29" s="39" customFormat="1" ht="15" customHeight="1" x14ac:dyDescent="0.3">
      <c r="A1435" s="36"/>
      <c r="B1435" s="37"/>
      <c r="C1435" s="37"/>
      <c r="D1435" s="37"/>
      <c r="E1435" s="37"/>
      <c r="F1435" s="37"/>
      <c r="G1435" s="37"/>
      <c r="H1435" s="37"/>
      <c r="I1435" s="37"/>
      <c r="J1435" s="37"/>
      <c r="K1435" s="37"/>
      <c r="L1435" s="37"/>
      <c r="M1435" s="37"/>
      <c r="N1435" s="37"/>
      <c r="O1435" s="37"/>
      <c r="P1435" s="37"/>
      <c r="Q1435" s="37"/>
      <c r="R1435" s="37"/>
      <c r="S1435" s="37"/>
      <c r="T1435" s="37"/>
      <c r="U1435" s="37"/>
      <c r="V1435" s="37"/>
      <c r="W1435" s="37"/>
      <c r="X1435" s="37"/>
      <c r="Y1435" s="37"/>
      <c r="Z1435" s="37"/>
      <c r="AA1435" s="37"/>
      <c r="AB1435" s="37"/>
      <c r="AC1435" s="38"/>
    </row>
    <row r="1436" spans="1:29" s="39" customFormat="1" ht="15" customHeight="1" x14ac:dyDescent="0.3">
      <c r="A1436" s="36"/>
      <c r="B1436" s="37"/>
      <c r="C1436" s="37"/>
      <c r="D1436" s="37"/>
      <c r="E1436" s="37"/>
      <c r="F1436" s="37"/>
      <c r="G1436" s="37"/>
      <c r="H1436" s="37"/>
      <c r="I1436" s="37"/>
      <c r="J1436" s="37"/>
      <c r="K1436" s="37"/>
      <c r="L1436" s="37"/>
      <c r="M1436" s="37"/>
      <c r="N1436" s="37"/>
      <c r="O1436" s="37"/>
      <c r="P1436" s="37"/>
      <c r="Q1436" s="37"/>
      <c r="R1436" s="37"/>
      <c r="S1436" s="37"/>
      <c r="T1436" s="37"/>
      <c r="U1436" s="37"/>
      <c r="V1436" s="37"/>
      <c r="W1436" s="37"/>
      <c r="X1436" s="37"/>
      <c r="Y1436" s="37"/>
      <c r="Z1436" s="37"/>
      <c r="AA1436" s="37"/>
      <c r="AB1436" s="37"/>
      <c r="AC1436" s="38"/>
    </row>
    <row r="1437" spans="1:29" s="39" customFormat="1" ht="15" customHeight="1" x14ac:dyDescent="0.35">
      <c r="A1437" s="40" t="s">
        <v>59</v>
      </c>
      <c r="B1437" s="37"/>
      <c r="C1437" s="37"/>
      <c r="D1437" s="37"/>
      <c r="E1437" s="37"/>
      <c r="F1437" s="37"/>
      <c r="G1437" s="37"/>
      <c r="H1437" s="37"/>
      <c r="I1437" s="37"/>
      <c r="J1437" s="37"/>
      <c r="K1437" s="37"/>
      <c r="L1437" s="37"/>
      <c r="M1437" s="37"/>
      <c r="N1437" s="37"/>
      <c r="O1437" s="37"/>
      <c r="P1437" s="37"/>
      <c r="Q1437" s="37"/>
      <c r="R1437" s="37"/>
      <c r="S1437" s="37"/>
      <c r="T1437" s="37"/>
      <c r="U1437" s="37"/>
      <c r="V1437" s="37"/>
      <c r="W1437" s="37"/>
      <c r="X1437" s="37"/>
      <c r="Y1437" s="37"/>
      <c r="Z1437" s="37"/>
      <c r="AA1437" s="37"/>
      <c r="AB1437" s="37"/>
      <c r="AC1437" s="38"/>
    </row>
    <row r="1438" spans="1:29" s="39" customFormat="1" ht="18" customHeight="1" x14ac:dyDescent="0.3">
      <c r="A1438" s="41" t="s">
        <v>36</v>
      </c>
      <c r="B1438" s="37">
        <f>[1]consoCURRENT!E33838</f>
        <v>27620000</v>
      </c>
      <c r="C1438" s="37">
        <f>[1]consoCURRENT!F33838</f>
        <v>0</v>
      </c>
      <c r="D1438" s="37">
        <f>[1]consoCURRENT!G33838</f>
        <v>0</v>
      </c>
      <c r="E1438" s="37">
        <f>[1]consoCURRENT!H33838</f>
        <v>9110108.8699999992</v>
      </c>
      <c r="F1438" s="37">
        <f>[1]consoCURRENT!I33838</f>
        <v>11026481.73</v>
      </c>
      <c r="G1438" s="37">
        <f>[1]consoCURRENT!J33838</f>
        <v>6518409.3999999994</v>
      </c>
      <c r="H1438" s="37">
        <f>[1]consoCURRENT!K33838</f>
        <v>965000.00000000023</v>
      </c>
      <c r="I1438" s="37">
        <f>[1]consoCURRENT!L33838</f>
        <v>0</v>
      </c>
      <c r="J1438" s="37">
        <f>[1]consoCURRENT!M33838</f>
        <v>0</v>
      </c>
      <c r="K1438" s="37">
        <f>[1]consoCURRENT!N33838</f>
        <v>0</v>
      </c>
      <c r="L1438" s="37">
        <f>[1]consoCURRENT!O33838</f>
        <v>0</v>
      </c>
      <c r="M1438" s="37">
        <f>[1]consoCURRENT!P33838</f>
        <v>0</v>
      </c>
      <c r="N1438" s="37">
        <f>[1]consoCURRENT!Q33838</f>
        <v>3073815</v>
      </c>
      <c r="O1438" s="37">
        <f>[1]consoCURRENT!R33838</f>
        <v>3190427.87</v>
      </c>
      <c r="P1438" s="37">
        <f>[1]consoCURRENT!S33838</f>
        <v>2845866</v>
      </c>
      <c r="Q1438" s="37">
        <f>[1]consoCURRENT!T33838</f>
        <v>2885392.59</v>
      </c>
      <c r="R1438" s="37">
        <f>[1]consoCURRENT!U33838</f>
        <v>5299254.3000000007</v>
      </c>
      <c r="S1438" s="37">
        <f>[1]consoCURRENT!V33838</f>
        <v>2841834.84</v>
      </c>
      <c r="T1438" s="37">
        <f>[1]consoCURRENT!W33838</f>
        <v>2861019.67</v>
      </c>
      <c r="U1438" s="37">
        <f>[1]consoCURRENT!X33838</f>
        <v>2792818.64</v>
      </c>
      <c r="V1438" s="37">
        <f>[1]consoCURRENT!Y33838</f>
        <v>864571.09</v>
      </c>
      <c r="W1438" s="37">
        <f>[1]consoCURRENT!Z33838</f>
        <v>5031290.34</v>
      </c>
      <c r="X1438" s="37">
        <f>[1]consoCURRENT!AA33838</f>
        <v>-6178174.3200000022</v>
      </c>
      <c r="Y1438" s="37">
        <f>[1]consoCURRENT!AB33838</f>
        <v>2111883.98</v>
      </c>
      <c r="Z1438" s="37">
        <f>SUM(M1438:Y1438)</f>
        <v>27620000.000000004</v>
      </c>
      <c r="AA1438" s="37">
        <f>B1438-Z1438</f>
        <v>0</v>
      </c>
      <c r="AB1438" s="42">
        <f>Z1438/B1438</f>
        <v>1.0000000000000002</v>
      </c>
      <c r="AC1438" s="38"/>
    </row>
    <row r="1439" spans="1:29" s="39" customFormat="1" ht="18" customHeight="1" x14ac:dyDescent="0.3">
      <c r="A1439" s="41" t="s">
        <v>37</v>
      </c>
      <c r="B1439" s="37">
        <f>[1]consoCURRENT!E33950</f>
        <v>4790999.9999999991</v>
      </c>
      <c r="C1439" s="37">
        <f>[1]consoCURRENT!F33950</f>
        <v>0</v>
      </c>
      <c r="D1439" s="37">
        <f>[1]consoCURRENT!G33950</f>
        <v>0</v>
      </c>
      <c r="E1439" s="37">
        <f>[1]consoCURRENT!H33950</f>
        <v>2115022.6999999997</v>
      </c>
      <c r="F1439" s="37">
        <f>[1]consoCURRENT!I33950</f>
        <v>908382.75</v>
      </c>
      <c r="G1439" s="37">
        <f>[1]consoCURRENT!J33950</f>
        <v>590031.69999999995</v>
      </c>
      <c r="H1439" s="37">
        <f>[1]consoCURRENT!K33950</f>
        <v>1177562.8500000001</v>
      </c>
      <c r="I1439" s="37">
        <f>[1]consoCURRENT!L33950</f>
        <v>0</v>
      </c>
      <c r="J1439" s="37">
        <f>[1]consoCURRENT!M33950</f>
        <v>0</v>
      </c>
      <c r="K1439" s="37">
        <f>[1]consoCURRENT!N33950</f>
        <v>0</v>
      </c>
      <c r="L1439" s="37">
        <f>[1]consoCURRENT!O33950</f>
        <v>0</v>
      </c>
      <c r="M1439" s="37">
        <f>[1]consoCURRENT!P33950</f>
        <v>0</v>
      </c>
      <c r="N1439" s="37">
        <f>[1]consoCURRENT!Q33950</f>
        <v>831672.16</v>
      </c>
      <c r="O1439" s="37">
        <f>[1]consoCURRENT!R33950</f>
        <v>1151878.8400000001</v>
      </c>
      <c r="P1439" s="37">
        <f>[1]consoCURRENT!S33950</f>
        <v>131471.70000000001</v>
      </c>
      <c r="Q1439" s="37">
        <f>[1]consoCURRENT!T33950</f>
        <v>914734.40000000014</v>
      </c>
      <c r="R1439" s="37">
        <f>[1]consoCURRENT!U33950</f>
        <v>136038</v>
      </c>
      <c r="S1439" s="37">
        <f>[1]consoCURRENT!V33950</f>
        <v>-142389.65000000002</v>
      </c>
      <c r="T1439" s="37">
        <f>[1]consoCURRENT!W33950</f>
        <v>63001</v>
      </c>
      <c r="U1439" s="37">
        <f>[1]consoCURRENT!X33950</f>
        <v>322923.25</v>
      </c>
      <c r="V1439" s="37">
        <f>[1]consoCURRENT!Y33950</f>
        <v>204107.45</v>
      </c>
      <c r="W1439" s="37">
        <f>[1]consoCURRENT!Z33950</f>
        <v>430632.99</v>
      </c>
      <c r="X1439" s="37">
        <f>[1]consoCURRENT!AA33950</f>
        <v>-391670.42000000004</v>
      </c>
      <c r="Y1439" s="37">
        <f>[1]consoCURRENT!AB33950</f>
        <v>1138600.28</v>
      </c>
      <c r="Z1439" s="37">
        <f t="shared" ref="Z1439:Z1441" si="1081">SUM(M1439:Y1439)</f>
        <v>4791000.0000000009</v>
      </c>
      <c r="AA1439" s="37">
        <f t="shared" ref="AA1439:AA1441" si="1082">B1439-Z1439</f>
        <v>0</v>
      </c>
      <c r="AB1439" s="42">
        <f t="shared" ref="AB1439:AB1444" si="1083">Z1439/B1439</f>
        <v>1.0000000000000004</v>
      </c>
      <c r="AC1439" s="38"/>
    </row>
    <row r="1440" spans="1:29" s="39" customFormat="1" ht="18" customHeight="1" x14ac:dyDescent="0.3">
      <c r="A1440" s="41" t="s">
        <v>38</v>
      </c>
      <c r="B1440" s="37">
        <f>[1]consoCURRENT!E33956</f>
        <v>0</v>
      </c>
      <c r="C1440" s="37">
        <f>[1]consoCURRENT!F33956</f>
        <v>0</v>
      </c>
      <c r="D1440" s="37">
        <f>[1]consoCURRENT!G33956</f>
        <v>0</v>
      </c>
      <c r="E1440" s="37">
        <f>[1]consoCURRENT!H33956</f>
        <v>0</v>
      </c>
      <c r="F1440" s="37">
        <f>[1]consoCURRENT!I33956</f>
        <v>0</v>
      </c>
      <c r="G1440" s="37">
        <f>[1]consoCURRENT!J33956</f>
        <v>0</v>
      </c>
      <c r="H1440" s="37">
        <f>[1]consoCURRENT!K33956</f>
        <v>0</v>
      </c>
      <c r="I1440" s="37">
        <f>[1]consoCURRENT!L33956</f>
        <v>0</v>
      </c>
      <c r="J1440" s="37">
        <f>[1]consoCURRENT!M33956</f>
        <v>0</v>
      </c>
      <c r="K1440" s="37">
        <f>[1]consoCURRENT!N33956</f>
        <v>0</v>
      </c>
      <c r="L1440" s="37">
        <f>[1]consoCURRENT!O33956</f>
        <v>0</v>
      </c>
      <c r="M1440" s="37">
        <f>[1]consoCURRENT!P33956</f>
        <v>0</v>
      </c>
      <c r="N1440" s="37">
        <f>[1]consoCURRENT!Q33956</f>
        <v>0</v>
      </c>
      <c r="O1440" s="37">
        <f>[1]consoCURRENT!R33956</f>
        <v>0</v>
      </c>
      <c r="P1440" s="37">
        <f>[1]consoCURRENT!S33956</f>
        <v>0</v>
      </c>
      <c r="Q1440" s="37">
        <f>[1]consoCURRENT!T33956</f>
        <v>0</v>
      </c>
      <c r="R1440" s="37">
        <f>[1]consoCURRENT!U33956</f>
        <v>0</v>
      </c>
      <c r="S1440" s="37">
        <f>[1]consoCURRENT!V33956</f>
        <v>0</v>
      </c>
      <c r="T1440" s="37">
        <f>[1]consoCURRENT!W33956</f>
        <v>0</v>
      </c>
      <c r="U1440" s="37">
        <f>[1]consoCURRENT!X33956</f>
        <v>0</v>
      </c>
      <c r="V1440" s="37">
        <f>[1]consoCURRENT!Y33956</f>
        <v>0</v>
      </c>
      <c r="W1440" s="37">
        <f>[1]consoCURRENT!Z33956</f>
        <v>0</v>
      </c>
      <c r="X1440" s="37">
        <f>[1]consoCURRENT!AA33956</f>
        <v>0</v>
      </c>
      <c r="Y1440" s="37">
        <f>[1]consoCURRENT!AB33956</f>
        <v>0</v>
      </c>
      <c r="Z1440" s="37">
        <f t="shared" si="1081"/>
        <v>0</v>
      </c>
      <c r="AA1440" s="37">
        <f t="shared" si="1082"/>
        <v>0</v>
      </c>
      <c r="AB1440" s="42"/>
      <c r="AC1440" s="38"/>
    </row>
    <row r="1441" spans="1:29" s="39" customFormat="1" ht="18" customHeight="1" x14ac:dyDescent="0.3">
      <c r="A1441" s="41" t="s">
        <v>39</v>
      </c>
      <c r="B1441" s="37">
        <f>[1]consoCURRENT!E33985</f>
        <v>0</v>
      </c>
      <c r="C1441" s="37">
        <f>[1]consoCURRENT!F33985</f>
        <v>0</v>
      </c>
      <c r="D1441" s="37">
        <f>[1]consoCURRENT!G33985</f>
        <v>0</v>
      </c>
      <c r="E1441" s="37">
        <f>[1]consoCURRENT!H33985</f>
        <v>0</v>
      </c>
      <c r="F1441" s="37">
        <f>[1]consoCURRENT!I33985</f>
        <v>0</v>
      </c>
      <c r="G1441" s="37">
        <f>[1]consoCURRENT!J33985</f>
        <v>0</v>
      </c>
      <c r="H1441" s="37">
        <f>[1]consoCURRENT!K33985</f>
        <v>0</v>
      </c>
      <c r="I1441" s="37">
        <f>[1]consoCURRENT!L33985</f>
        <v>0</v>
      </c>
      <c r="J1441" s="37">
        <f>[1]consoCURRENT!M33985</f>
        <v>0</v>
      </c>
      <c r="K1441" s="37">
        <f>[1]consoCURRENT!N33985</f>
        <v>0</v>
      </c>
      <c r="L1441" s="37">
        <f>[1]consoCURRENT!O33985</f>
        <v>0</v>
      </c>
      <c r="M1441" s="37">
        <f>[1]consoCURRENT!P33985</f>
        <v>0</v>
      </c>
      <c r="N1441" s="37">
        <f>[1]consoCURRENT!Q33985</f>
        <v>0</v>
      </c>
      <c r="O1441" s="37">
        <f>[1]consoCURRENT!R33985</f>
        <v>0</v>
      </c>
      <c r="P1441" s="37">
        <f>[1]consoCURRENT!S33985</f>
        <v>0</v>
      </c>
      <c r="Q1441" s="37">
        <f>[1]consoCURRENT!T33985</f>
        <v>0</v>
      </c>
      <c r="R1441" s="37">
        <f>[1]consoCURRENT!U33985</f>
        <v>0</v>
      </c>
      <c r="S1441" s="37">
        <f>[1]consoCURRENT!V33985</f>
        <v>0</v>
      </c>
      <c r="T1441" s="37">
        <f>[1]consoCURRENT!W33985</f>
        <v>0</v>
      </c>
      <c r="U1441" s="37">
        <f>[1]consoCURRENT!X33985</f>
        <v>0</v>
      </c>
      <c r="V1441" s="37">
        <f>[1]consoCURRENT!Y33985</f>
        <v>0</v>
      </c>
      <c r="W1441" s="37">
        <f>[1]consoCURRENT!Z33985</f>
        <v>0</v>
      </c>
      <c r="X1441" s="37">
        <f>[1]consoCURRENT!AA33985</f>
        <v>0</v>
      </c>
      <c r="Y1441" s="37">
        <f>[1]consoCURRENT!AB33985</f>
        <v>0</v>
      </c>
      <c r="Z1441" s="37">
        <f t="shared" si="1081"/>
        <v>0</v>
      </c>
      <c r="AA1441" s="37">
        <f t="shared" si="1082"/>
        <v>0</v>
      </c>
      <c r="AB1441" s="42"/>
      <c r="AC1441" s="38"/>
    </row>
    <row r="1442" spans="1:29" s="39" customFormat="1" ht="18" customHeight="1" x14ac:dyDescent="0.3">
      <c r="A1442" s="43" t="s">
        <v>40</v>
      </c>
      <c r="B1442" s="44">
        <f>SUM(B1438:B1441)</f>
        <v>32411000</v>
      </c>
      <c r="C1442" s="44">
        <f t="shared" ref="C1442:AA1442" si="1084">SUM(C1438:C1441)</f>
        <v>0</v>
      </c>
      <c r="D1442" s="44">
        <f t="shared" si="1084"/>
        <v>0</v>
      </c>
      <c r="E1442" s="44">
        <f t="shared" si="1084"/>
        <v>11225131.569999998</v>
      </c>
      <c r="F1442" s="44">
        <f t="shared" si="1084"/>
        <v>11934864.48</v>
      </c>
      <c r="G1442" s="44">
        <f t="shared" si="1084"/>
        <v>7108441.0999999996</v>
      </c>
      <c r="H1442" s="44">
        <f t="shared" si="1084"/>
        <v>2142562.8500000006</v>
      </c>
      <c r="I1442" s="44">
        <f t="shared" si="1084"/>
        <v>0</v>
      </c>
      <c r="J1442" s="44">
        <f t="shared" si="1084"/>
        <v>0</v>
      </c>
      <c r="K1442" s="44">
        <f t="shared" si="1084"/>
        <v>0</v>
      </c>
      <c r="L1442" s="44">
        <f t="shared" si="1084"/>
        <v>0</v>
      </c>
      <c r="M1442" s="44">
        <f t="shared" si="1084"/>
        <v>0</v>
      </c>
      <c r="N1442" s="44">
        <f t="shared" si="1084"/>
        <v>3905487.16</v>
      </c>
      <c r="O1442" s="44">
        <f t="shared" si="1084"/>
        <v>4342306.71</v>
      </c>
      <c r="P1442" s="44">
        <f t="shared" si="1084"/>
        <v>2977337.7</v>
      </c>
      <c r="Q1442" s="44">
        <f t="shared" si="1084"/>
        <v>3800126.99</v>
      </c>
      <c r="R1442" s="44">
        <f t="shared" si="1084"/>
        <v>5435292.3000000007</v>
      </c>
      <c r="S1442" s="44">
        <f t="shared" si="1084"/>
        <v>2699445.19</v>
      </c>
      <c r="T1442" s="44">
        <f t="shared" si="1084"/>
        <v>2924020.67</v>
      </c>
      <c r="U1442" s="44">
        <f t="shared" si="1084"/>
        <v>3115741.89</v>
      </c>
      <c r="V1442" s="44">
        <f t="shared" si="1084"/>
        <v>1068678.54</v>
      </c>
      <c r="W1442" s="44">
        <f t="shared" si="1084"/>
        <v>5461923.3300000001</v>
      </c>
      <c r="X1442" s="44">
        <f t="shared" si="1084"/>
        <v>-6569844.7400000021</v>
      </c>
      <c r="Y1442" s="44">
        <f t="shared" si="1084"/>
        <v>3250484.26</v>
      </c>
      <c r="Z1442" s="44">
        <f t="shared" si="1084"/>
        <v>32411000.000000004</v>
      </c>
      <c r="AA1442" s="44">
        <f t="shared" si="1084"/>
        <v>0</v>
      </c>
      <c r="AB1442" s="45">
        <f t="shared" si="1083"/>
        <v>1.0000000000000002</v>
      </c>
      <c r="AC1442" s="38"/>
    </row>
    <row r="1443" spans="1:29" s="39" customFormat="1" ht="18" customHeight="1" x14ac:dyDescent="0.3">
      <c r="A1443" s="46" t="s">
        <v>41</v>
      </c>
      <c r="B1443" s="37">
        <f>[1]consoCURRENT!E33989</f>
        <v>1647000</v>
      </c>
      <c r="C1443" s="37">
        <f>[1]consoCURRENT!F33989</f>
        <v>0</v>
      </c>
      <c r="D1443" s="37">
        <f>[1]consoCURRENT!G33989</f>
        <v>0</v>
      </c>
      <c r="E1443" s="37">
        <f>[1]consoCURRENT!H33989</f>
        <v>768464.09000000008</v>
      </c>
      <c r="F1443" s="37">
        <f>[1]consoCURRENT!I33989</f>
        <v>742199.6</v>
      </c>
      <c r="G1443" s="37">
        <f>[1]consoCURRENT!J33989</f>
        <v>738413.36999999976</v>
      </c>
      <c r="H1443" s="37">
        <f>[1]consoCURRENT!K33989</f>
        <v>-602077.06000000006</v>
      </c>
      <c r="I1443" s="37">
        <f>[1]consoCURRENT!L33989</f>
        <v>0</v>
      </c>
      <c r="J1443" s="37">
        <f>[1]consoCURRENT!M33989</f>
        <v>0</v>
      </c>
      <c r="K1443" s="37">
        <f>[1]consoCURRENT!N33989</f>
        <v>0</v>
      </c>
      <c r="L1443" s="37">
        <f>[1]consoCURRENT!O33989</f>
        <v>0</v>
      </c>
      <c r="M1443" s="37">
        <f>[1]consoCURRENT!P33989</f>
        <v>0</v>
      </c>
      <c r="N1443" s="37">
        <f>[1]consoCURRENT!Q33989</f>
        <v>251815.56</v>
      </c>
      <c r="O1443" s="37">
        <f>[1]consoCURRENT!R33989</f>
        <v>243273.97</v>
      </c>
      <c r="P1443" s="37">
        <f>[1]consoCURRENT!S33989</f>
        <v>273374.56</v>
      </c>
      <c r="Q1443" s="37">
        <f>[1]consoCURRENT!T33989</f>
        <v>239163.74</v>
      </c>
      <c r="R1443" s="37">
        <f>[1]consoCURRENT!U33989</f>
        <v>251868.99</v>
      </c>
      <c r="S1443" s="37">
        <f>[1]consoCURRENT!V33989</f>
        <v>251166.87</v>
      </c>
      <c r="T1443" s="37">
        <f>[1]consoCURRENT!W33989</f>
        <v>250154.51999999979</v>
      </c>
      <c r="U1443" s="37">
        <f>[1]consoCURRENT!X33989</f>
        <v>241311.87</v>
      </c>
      <c r="V1443" s="37">
        <f>[1]consoCURRENT!Y33989</f>
        <v>246946.98</v>
      </c>
      <c r="W1443" s="37">
        <f>[1]consoCURRENT!Z33989</f>
        <v>247779.18</v>
      </c>
      <c r="X1443" s="37">
        <f>[1]consoCURRENT!AA33989</f>
        <v>-849856.24</v>
      </c>
      <c r="Y1443" s="37">
        <f>[1]consoCURRENT!AB33989</f>
        <v>0</v>
      </c>
      <c r="Z1443" s="37">
        <f t="shared" ref="Z1443" si="1085">SUM(M1443:Y1443)</f>
        <v>1646999.9999999998</v>
      </c>
      <c r="AA1443" s="37">
        <f t="shared" ref="AA1443" si="1086">B1443-Z1443</f>
        <v>0</v>
      </c>
      <c r="AB1443" s="42">
        <f t="shared" si="1083"/>
        <v>0.99999999999999989</v>
      </c>
      <c r="AC1443" s="38"/>
    </row>
    <row r="1444" spans="1:29" s="39" customFormat="1" ht="18" customHeight="1" x14ac:dyDescent="0.3">
      <c r="A1444" s="43" t="s">
        <v>42</v>
      </c>
      <c r="B1444" s="44">
        <f>B1443+B1442</f>
        <v>34058000</v>
      </c>
      <c r="C1444" s="44">
        <f t="shared" ref="C1444:AA1444" si="1087">C1443+C1442</f>
        <v>0</v>
      </c>
      <c r="D1444" s="44">
        <f t="shared" si="1087"/>
        <v>0</v>
      </c>
      <c r="E1444" s="44">
        <f t="shared" si="1087"/>
        <v>11993595.659999998</v>
      </c>
      <c r="F1444" s="44">
        <f t="shared" si="1087"/>
        <v>12677064.08</v>
      </c>
      <c r="G1444" s="44">
        <f t="shared" si="1087"/>
        <v>7846854.4699999997</v>
      </c>
      <c r="H1444" s="44">
        <f t="shared" si="1087"/>
        <v>1540485.7900000005</v>
      </c>
      <c r="I1444" s="44">
        <f t="shared" si="1087"/>
        <v>0</v>
      </c>
      <c r="J1444" s="44">
        <f t="shared" si="1087"/>
        <v>0</v>
      </c>
      <c r="K1444" s="44">
        <f t="shared" si="1087"/>
        <v>0</v>
      </c>
      <c r="L1444" s="44">
        <f t="shared" si="1087"/>
        <v>0</v>
      </c>
      <c r="M1444" s="44">
        <f t="shared" si="1087"/>
        <v>0</v>
      </c>
      <c r="N1444" s="44">
        <f t="shared" si="1087"/>
        <v>4157302.72</v>
      </c>
      <c r="O1444" s="44">
        <f t="shared" si="1087"/>
        <v>4585580.68</v>
      </c>
      <c r="P1444" s="44">
        <f t="shared" si="1087"/>
        <v>3250712.2600000002</v>
      </c>
      <c r="Q1444" s="44">
        <f t="shared" si="1087"/>
        <v>4039290.7300000004</v>
      </c>
      <c r="R1444" s="44">
        <f t="shared" si="1087"/>
        <v>5687161.290000001</v>
      </c>
      <c r="S1444" s="44">
        <f t="shared" si="1087"/>
        <v>2950612.06</v>
      </c>
      <c r="T1444" s="44">
        <f t="shared" si="1087"/>
        <v>3174175.1899999995</v>
      </c>
      <c r="U1444" s="44">
        <f t="shared" si="1087"/>
        <v>3357053.7600000002</v>
      </c>
      <c r="V1444" s="44">
        <f t="shared" si="1087"/>
        <v>1315625.52</v>
      </c>
      <c r="W1444" s="44">
        <f t="shared" si="1087"/>
        <v>5709702.5099999998</v>
      </c>
      <c r="X1444" s="44">
        <f t="shared" si="1087"/>
        <v>-7419700.9800000023</v>
      </c>
      <c r="Y1444" s="44">
        <f t="shared" si="1087"/>
        <v>3250484.26</v>
      </c>
      <c r="Z1444" s="44">
        <f t="shared" si="1087"/>
        <v>34058000</v>
      </c>
      <c r="AA1444" s="44">
        <f t="shared" si="1087"/>
        <v>0</v>
      </c>
      <c r="AB1444" s="45">
        <f t="shared" si="1083"/>
        <v>1</v>
      </c>
      <c r="AC1444" s="47"/>
    </row>
    <row r="1445" spans="1:29" s="39" customFormat="1" ht="15" customHeight="1" x14ac:dyDescent="0.3">
      <c r="A1445" s="36"/>
      <c r="B1445" s="37"/>
      <c r="C1445" s="37"/>
      <c r="D1445" s="37"/>
      <c r="E1445" s="37"/>
      <c r="F1445" s="37"/>
      <c r="G1445" s="37"/>
      <c r="H1445" s="37"/>
      <c r="I1445" s="37"/>
      <c r="J1445" s="37"/>
      <c r="K1445" s="37"/>
      <c r="L1445" s="37"/>
      <c r="M1445" s="37"/>
      <c r="N1445" s="37"/>
      <c r="O1445" s="37"/>
      <c r="P1445" s="37"/>
      <c r="Q1445" s="37"/>
      <c r="R1445" s="37"/>
      <c r="S1445" s="37"/>
      <c r="T1445" s="37"/>
      <c r="U1445" s="37"/>
      <c r="V1445" s="37"/>
      <c r="W1445" s="37"/>
      <c r="X1445" s="37"/>
      <c r="Y1445" s="37"/>
      <c r="Z1445" s="37"/>
      <c r="AA1445" s="37"/>
      <c r="AB1445" s="37"/>
      <c r="AC1445" s="38"/>
    </row>
    <row r="1446" spans="1:29" s="39" customFormat="1" ht="15" customHeight="1" x14ac:dyDescent="0.3">
      <c r="A1446" s="36"/>
      <c r="B1446" s="37"/>
      <c r="C1446" s="37"/>
      <c r="D1446" s="37"/>
      <c r="E1446" s="37"/>
      <c r="F1446" s="37"/>
      <c r="G1446" s="37"/>
      <c r="H1446" s="37"/>
      <c r="I1446" s="37"/>
      <c r="J1446" s="37"/>
      <c r="K1446" s="37"/>
      <c r="L1446" s="37"/>
      <c r="M1446" s="37"/>
      <c r="N1446" s="37"/>
      <c r="O1446" s="37"/>
      <c r="P1446" s="37"/>
      <c r="Q1446" s="37"/>
      <c r="R1446" s="37"/>
      <c r="S1446" s="37"/>
      <c r="T1446" s="37"/>
      <c r="U1446" s="37"/>
      <c r="V1446" s="37"/>
      <c r="W1446" s="37"/>
      <c r="X1446" s="37"/>
      <c r="Y1446" s="37"/>
      <c r="Z1446" s="37"/>
      <c r="AA1446" s="37"/>
      <c r="AB1446" s="37"/>
      <c r="AC1446" s="38"/>
    </row>
    <row r="1447" spans="1:29" s="39" customFormat="1" ht="15" customHeight="1" x14ac:dyDescent="0.35">
      <c r="A1447" s="40" t="s">
        <v>92</v>
      </c>
      <c r="B1447" s="37"/>
      <c r="C1447" s="37"/>
      <c r="D1447" s="37"/>
      <c r="E1447" s="37"/>
      <c r="F1447" s="37"/>
      <c r="G1447" s="37"/>
      <c r="H1447" s="37"/>
      <c r="I1447" s="37"/>
      <c r="J1447" s="37"/>
      <c r="K1447" s="37"/>
      <c r="L1447" s="37"/>
      <c r="M1447" s="37"/>
      <c r="N1447" s="37"/>
      <c r="O1447" s="37"/>
      <c r="P1447" s="37"/>
      <c r="Q1447" s="37"/>
      <c r="R1447" s="37"/>
      <c r="S1447" s="37"/>
      <c r="T1447" s="37"/>
      <c r="U1447" s="37"/>
      <c r="V1447" s="37"/>
      <c r="W1447" s="37"/>
      <c r="X1447" s="37"/>
      <c r="Y1447" s="37"/>
      <c r="Z1447" s="37"/>
      <c r="AA1447" s="37"/>
      <c r="AB1447" s="37"/>
      <c r="AC1447" s="38"/>
    </row>
    <row r="1448" spans="1:29" s="39" customFormat="1" ht="18" customHeight="1" x14ac:dyDescent="0.3">
      <c r="A1448" s="41" t="s">
        <v>36</v>
      </c>
      <c r="B1448" s="37">
        <f>[1]consoCURRENT!E34049</f>
        <v>11497000</v>
      </c>
      <c r="C1448" s="37">
        <f>[1]consoCURRENT!F34049</f>
        <v>0</v>
      </c>
      <c r="D1448" s="37">
        <f>[1]consoCURRENT!G34049</f>
        <v>0</v>
      </c>
      <c r="E1448" s="37">
        <f>[1]consoCURRENT!H34049</f>
        <v>3527783.14</v>
      </c>
      <c r="F1448" s="37">
        <f>[1]consoCURRENT!I34049</f>
        <v>2531475.7199999997</v>
      </c>
      <c r="G1448" s="37">
        <f>[1]consoCURRENT!J34049</f>
        <v>2613428.1599999997</v>
      </c>
      <c r="H1448" s="37">
        <f>[1]consoCURRENT!K34049</f>
        <v>2824151.77</v>
      </c>
      <c r="I1448" s="37">
        <f>[1]consoCURRENT!L34049</f>
        <v>0</v>
      </c>
      <c r="J1448" s="37">
        <f>[1]consoCURRENT!M34049</f>
        <v>0</v>
      </c>
      <c r="K1448" s="37">
        <f>[1]consoCURRENT!N34049</f>
        <v>0</v>
      </c>
      <c r="L1448" s="37">
        <f>[1]consoCURRENT!O34049</f>
        <v>0</v>
      </c>
      <c r="M1448" s="37">
        <f>[1]consoCURRENT!P34049</f>
        <v>0</v>
      </c>
      <c r="N1448" s="37">
        <f>[1]consoCURRENT!Q34049</f>
        <v>0</v>
      </c>
      <c r="O1448" s="37">
        <f>[1]consoCURRENT!R34049</f>
        <v>0</v>
      </c>
      <c r="P1448" s="37">
        <f>[1]consoCURRENT!S34049</f>
        <v>3527783.14</v>
      </c>
      <c r="Q1448" s="37">
        <f>[1]consoCURRENT!T34049</f>
        <v>27025.9</v>
      </c>
      <c r="R1448" s="37">
        <f>[1]consoCURRENT!U34049</f>
        <v>2480722.52</v>
      </c>
      <c r="S1448" s="37">
        <f>[1]consoCURRENT!V34049</f>
        <v>23727.3</v>
      </c>
      <c r="T1448" s="37">
        <f>[1]consoCURRENT!W34049</f>
        <v>1729942.3</v>
      </c>
      <c r="U1448" s="37">
        <f>[1]consoCURRENT!X34049</f>
        <v>24384.559999999998</v>
      </c>
      <c r="V1448" s="37">
        <f>[1]consoCURRENT!Y34049</f>
        <v>859101.3</v>
      </c>
      <c r="W1448" s="37">
        <f>[1]consoCURRENT!Z34049</f>
        <v>1801185.6700000002</v>
      </c>
      <c r="X1448" s="37">
        <f>[1]consoCURRENT!AA34049</f>
        <v>888870.3</v>
      </c>
      <c r="Y1448" s="37">
        <f>[1]consoCURRENT!AB34049</f>
        <v>134095.79999999999</v>
      </c>
      <c r="Z1448" s="37">
        <f>SUM(M1448:Y1448)</f>
        <v>11496838.790000001</v>
      </c>
      <c r="AA1448" s="37">
        <f>B1448-Z1448</f>
        <v>161.20999999903142</v>
      </c>
      <c r="AB1448" s="42">
        <f>Z1448/B1448</f>
        <v>0.99998597808123868</v>
      </c>
      <c r="AC1448" s="38"/>
    </row>
    <row r="1449" spans="1:29" s="39" customFormat="1" ht="18" customHeight="1" x14ac:dyDescent="0.3">
      <c r="A1449" s="41" t="s">
        <v>37</v>
      </c>
      <c r="B1449" s="37">
        <f>[1]consoCURRENT!E34161</f>
        <v>23326000</v>
      </c>
      <c r="C1449" s="37">
        <f>[1]consoCURRENT!F34161</f>
        <v>0</v>
      </c>
      <c r="D1449" s="37">
        <f>[1]consoCURRENT!G34161</f>
        <v>-5380498.9600000009</v>
      </c>
      <c r="E1449" s="37">
        <f>[1]consoCURRENT!H34161</f>
        <v>4872612.66</v>
      </c>
      <c r="F1449" s="37">
        <f>[1]consoCURRENT!I34161</f>
        <v>9204536.6800000016</v>
      </c>
      <c r="G1449" s="37">
        <f>[1]consoCURRENT!J34161</f>
        <v>4056980.87</v>
      </c>
      <c r="H1449" s="37">
        <f>[1]consoCURRENT!K34161</f>
        <v>4609521.95</v>
      </c>
      <c r="I1449" s="37">
        <f>[1]consoCURRENT!L34161</f>
        <v>155454.85</v>
      </c>
      <c r="J1449" s="37">
        <f>[1]consoCURRENT!M34161</f>
        <v>1086755.3599999999</v>
      </c>
      <c r="K1449" s="37">
        <f>[1]consoCURRENT!N34161</f>
        <v>1447215.8199999998</v>
      </c>
      <c r="L1449" s="37">
        <f>[1]consoCURRENT!O34161</f>
        <v>2206362.0999999996</v>
      </c>
      <c r="M1449" s="37">
        <f>[1]consoCURRENT!P34161</f>
        <v>4895788.13</v>
      </c>
      <c r="N1449" s="37">
        <f>[1]consoCURRENT!Q34161</f>
        <v>0</v>
      </c>
      <c r="O1449" s="37">
        <f>[1]consoCURRENT!R34161</f>
        <v>3265046.25</v>
      </c>
      <c r="P1449" s="37">
        <f>[1]consoCURRENT!S34161</f>
        <v>1452111.56</v>
      </c>
      <c r="Q1449" s="37">
        <f>[1]consoCURRENT!T34161</f>
        <v>329055.96000000002</v>
      </c>
      <c r="R1449" s="37">
        <f>[1]consoCURRENT!U34161</f>
        <v>3269649.7800000003</v>
      </c>
      <c r="S1449" s="37">
        <f>[1]consoCURRENT!V34161</f>
        <v>4519075.58</v>
      </c>
      <c r="T1449" s="37">
        <f>[1]consoCURRENT!W34161</f>
        <v>1666219.97</v>
      </c>
      <c r="U1449" s="37">
        <f>[1]consoCURRENT!X34161</f>
        <v>598980.02</v>
      </c>
      <c r="V1449" s="37">
        <f>[1]consoCURRENT!Y34161</f>
        <v>344565.06</v>
      </c>
      <c r="W1449" s="37">
        <f>[1]consoCURRENT!Z34161</f>
        <v>929933.5</v>
      </c>
      <c r="X1449" s="37">
        <f>[1]consoCURRENT!AA34161</f>
        <v>805672.53</v>
      </c>
      <c r="Y1449" s="37">
        <f>[1]consoCURRENT!AB34161</f>
        <v>667553.82000000007</v>
      </c>
      <c r="Z1449" s="37">
        <f t="shared" ref="Z1449:Z1451" si="1088">SUM(M1449:Y1449)</f>
        <v>22743652.159999996</v>
      </c>
      <c r="AA1449" s="37">
        <f t="shared" ref="AA1449:AA1451" si="1089">B1449-Z1449</f>
        <v>582347.84000000358</v>
      </c>
      <c r="AB1449" s="42">
        <f t="shared" ref="AB1449:AB1454" si="1090">Z1449/B1449</f>
        <v>0.97503438909371498</v>
      </c>
      <c r="AC1449" s="38"/>
    </row>
    <row r="1450" spans="1:29" s="39" customFormat="1" ht="18" customHeight="1" x14ac:dyDescent="0.3">
      <c r="A1450" s="41" t="s">
        <v>38</v>
      </c>
      <c r="B1450" s="37">
        <f>[1]consoCURRENT!E34167</f>
        <v>0</v>
      </c>
      <c r="C1450" s="37">
        <f>[1]consoCURRENT!F34167</f>
        <v>0</v>
      </c>
      <c r="D1450" s="37">
        <f>[1]consoCURRENT!G34167</f>
        <v>0</v>
      </c>
      <c r="E1450" s="37">
        <f>[1]consoCURRENT!H34167</f>
        <v>0</v>
      </c>
      <c r="F1450" s="37">
        <f>[1]consoCURRENT!I34167</f>
        <v>0</v>
      </c>
      <c r="G1450" s="37">
        <f>[1]consoCURRENT!J34167</f>
        <v>0</v>
      </c>
      <c r="H1450" s="37">
        <f>[1]consoCURRENT!K34167</f>
        <v>0</v>
      </c>
      <c r="I1450" s="37">
        <f>[1]consoCURRENT!L34167</f>
        <v>0</v>
      </c>
      <c r="J1450" s="37">
        <f>[1]consoCURRENT!M34167</f>
        <v>0</v>
      </c>
      <c r="K1450" s="37">
        <f>[1]consoCURRENT!N34167</f>
        <v>0</v>
      </c>
      <c r="L1450" s="37">
        <f>[1]consoCURRENT!O34167</f>
        <v>0</v>
      </c>
      <c r="M1450" s="37">
        <f>[1]consoCURRENT!P34167</f>
        <v>0</v>
      </c>
      <c r="N1450" s="37">
        <f>[1]consoCURRENT!Q34167</f>
        <v>0</v>
      </c>
      <c r="O1450" s="37">
        <f>[1]consoCURRENT!R34167</f>
        <v>0</v>
      </c>
      <c r="P1450" s="37">
        <f>[1]consoCURRENT!S34167</f>
        <v>0</v>
      </c>
      <c r="Q1450" s="37">
        <f>[1]consoCURRENT!T34167</f>
        <v>0</v>
      </c>
      <c r="R1450" s="37">
        <f>[1]consoCURRENT!U34167</f>
        <v>0</v>
      </c>
      <c r="S1450" s="37">
        <f>[1]consoCURRENT!V34167</f>
        <v>0</v>
      </c>
      <c r="T1450" s="37">
        <f>[1]consoCURRENT!W34167</f>
        <v>0</v>
      </c>
      <c r="U1450" s="37">
        <f>[1]consoCURRENT!X34167</f>
        <v>0</v>
      </c>
      <c r="V1450" s="37">
        <f>[1]consoCURRENT!Y34167</f>
        <v>0</v>
      </c>
      <c r="W1450" s="37">
        <f>[1]consoCURRENT!Z34167</f>
        <v>0</v>
      </c>
      <c r="X1450" s="37">
        <f>[1]consoCURRENT!AA34167</f>
        <v>0</v>
      </c>
      <c r="Y1450" s="37">
        <f>[1]consoCURRENT!AB34167</f>
        <v>0</v>
      </c>
      <c r="Z1450" s="37">
        <f t="shared" si="1088"/>
        <v>0</v>
      </c>
      <c r="AA1450" s="37">
        <f t="shared" si="1089"/>
        <v>0</v>
      </c>
      <c r="AB1450" s="42"/>
      <c r="AC1450" s="38"/>
    </row>
    <row r="1451" spans="1:29" s="39" customFormat="1" ht="18" customHeight="1" x14ac:dyDescent="0.3">
      <c r="A1451" s="41" t="s">
        <v>39</v>
      </c>
      <c r="B1451" s="37">
        <f>[1]consoCURRENT!E34196</f>
        <v>0</v>
      </c>
      <c r="C1451" s="37">
        <f>[1]consoCURRENT!F34196</f>
        <v>0</v>
      </c>
      <c r="D1451" s="37">
        <f>[1]consoCURRENT!G34196</f>
        <v>0</v>
      </c>
      <c r="E1451" s="37">
        <f>[1]consoCURRENT!H34196</f>
        <v>0</v>
      </c>
      <c r="F1451" s="37">
        <f>[1]consoCURRENT!I34196</f>
        <v>0</v>
      </c>
      <c r="G1451" s="37">
        <f>[1]consoCURRENT!J34196</f>
        <v>0</v>
      </c>
      <c r="H1451" s="37">
        <f>[1]consoCURRENT!K34196</f>
        <v>0</v>
      </c>
      <c r="I1451" s="37">
        <f>[1]consoCURRENT!L34196</f>
        <v>0</v>
      </c>
      <c r="J1451" s="37">
        <f>[1]consoCURRENT!M34196</f>
        <v>0</v>
      </c>
      <c r="K1451" s="37">
        <f>[1]consoCURRENT!N34196</f>
        <v>0</v>
      </c>
      <c r="L1451" s="37">
        <f>[1]consoCURRENT!O34196</f>
        <v>0</v>
      </c>
      <c r="M1451" s="37">
        <f>[1]consoCURRENT!P34196</f>
        <v>0</v>
      </c>
      <c r="N1451" s="37">
        <f>[1]consoCURRENT!Q34196</f>
        <v>0</v>
      </c>
      <c r="O1451" s="37">
        <f>[1]consoCURRENT!R34196</f>
        <v>0</v>
      </c>
      <c r="P1451" s="37">
        <f>[1]consoCURRENT!S34196</f>
        <v>0</v>
      </c>
      <c r="Q1451" s="37">
        <f>[1]consoCURRENT!T34196</f>
        <v>0</v>
      </c>
      <c r="R1451" s="37">
        <f>[1]consoCURRENT!U34196</f>
        <v>0</v>
      </c>
      <c r="S1451" s="37">
        <f>[1]consoCURRENT!V34196</f>
        <v>0</v>
      </c>
      <c r="T1451" s="37">
        <f>[1]consoCURRENT!W34196</f>
        <v>0</v>
      </c>
      <c r="U1451" s="37">
        <f>[1]consoCURRENT!X34196</f>
        <v>0</v>
      </c>
      <c r="V1451" s="37">
        <f>[1]consoCURRENT!Y34196</f>
        <v>0</v>
      </c>
      <c r="W1451" s="37">
        <f>[1]consoCURRENT!Z34196</f>
        <v>0</v>
      </c>
      <c r="X1451" s="37">
        <f>[1]consoCURRENT!AA34196</f>
        <v>0</v>
      </c>
      <c r="Y1451" s="37">
        <f>[1]consoCURRENT!AB34196</f>
        <v>0</v>
      </c>
      <c r="Z1451" s="37">
        <f t="shared" si="1088"/>
        <v>0</v>
      </c>
      <c r="AA1451" s="37">
        <f t="shared" si="1089"/>
        <v>0</v>
      </c>
      <c r="AB1451" s="42"/>
      <c r="AC1451" s="38"/>
    </row>
    <row r="1452" spans="1:29" s="39" customFormat="1" ht="22.25" customHeight="1" x14ac:dyDescent="0.3">
      <c r="A1452" s="43" t="s">
        <v>40</v>
      </c>
      <c r="B1452" s="44">
        <f>SUM(B1448:B1451)</f>
        <v>34823000</v>
      </c>
      <c r="C1452" s="44">
        <f t="shared" ref="C1452:AA1452" si="1091">SUM(C1448:C1451)</f>
        <v>0</v>
      </c>
      <c r="D1452" s="44">
        <f t="shared" si="1091"/>
        <v>-5380498.9600000009</v>
      </c>
      <c r="E1452" s="44">
        <f t="shared" si="1091"/>
        <v>8400395.8000000007</v>
      </c>
      <c r="F1452" s="44">
        <f t="shared" si="1091"/>
        <v>11736012.400000002</v>
      </c>
      <c r="G1452" s="44">
        <f t="shared" si="1091"/>
        <v>6670409.0299999993</v>
      </c>
      <c r="H1452" s="44">
        <f t="shared" si="1091"/>
        <v>7433673.7200000007</v>
      </c>
      <c r="I1452" s="44">
        <f t="shared" si="1091"/>
        <v>155454.85</v>
      </c>
      <c r="J1452" s="44">
        <f t="shared" si="1091"/>
        <v>1086755.3599999999</v>
      </c>
      <c r="K1452" s="44">
        <f t="shared" si="1091"/>
        <v>1447215.8199999998</v>
      </c>
      <c r="L1452" s="44">
        <f t="shared" si="1091"/>
        <v>2206362.0999999996</v>
      </c>
      <c r="M1452" s="44">
        <f t="shared" si="1091"/>
        <v>4895788.13</v>
      </c>
      <c r="N1452" s="44">
        <f t="shared" si="1091"/>
        <v>0</v>
      </c>
      <c r="O1452" s="44">
        <f t="shared" si="1091"/>
        <v>3265046.25</v>
      </c>
      <c r="P1452" s="44">
        <f t="shared" si="1091"/>
        <v>4979894.7</v>
      </c>
      <c r="Q1452" s="44">
        <f t="shared" si="1091"/>
        <v>356081.86000000004</v>
      </c>
      <c r="R1452" s="44">
        <f t="shared" si="1091"/>
        <v>5750372.3000000007</v>
      </c>
      <c r="S1452" s="44">
        <f t="shared" si="1091"/>
        <v>4542802.88</v>
      </c>
      <c r="T1452" s="44">
        <f t="shared" si="1091"/>
        <v>3396162.27</v>
      </c>
      <c r="U1452" s="44">
        <f t="shared" si="1091"/>
        <v>623364.58000000007</v>
      </c>
      <c r="V1452" s="44">
        <f t="shared" si="1091"/>
        <v>1203666.3600000001</v>
      </c>
      <c r="W1452" s="44">
        <f t="shared" si="1091"/>
        <v>2731119.17</v>
      </c>
      <c r="X1452" s="44">
        <f t="shared" si="1091"/>
        <v>1694542.83</v>
      </c>
      <c r="Y1452" s="44">
        <f t="shared" si="1091"/>
        <v>801649.62000000011</v>
      </c>
      <c r="Z1452" s="44">
        <f t="shared" si="1091"/>
        <v>34240490.949999996</v>
      </c>
      <c r="AA1452" s="44">
        <f t="shared" si="1091"/>
        <v>582509.05000000261</v>
      </c>
      <c r="AB1452" s="45">
        <f t="shared" si="1090"/>
        <v>0.9832722898658931</v>
      </c>
      <c r="AC1452" s="38"/>
    </row>
    <row r="1453" spans="1:29" s="39" customFormat="1" ht="21" customHeight="1" x14ac:dyDescent="0.3">
      <c r="A1453" s="46" t="s">
        <v>41</v>
      </c>
      <c r="B1453" s="37">
        <f>[1]consoCURRENT!E34200</f>
        <v>909000</v>
      </c>
      <c r="C1453" s="37">
        <f>[1]consoCURRENT!F34200</f>
        <v>0</v>
      </c>
      <c r="D1453" s="37">
        <f>[1]consoCURRENT!G34200</f>
        <v>0</v>
      </c>
      <c r="E1453" s="37">
        <f>[1]consoCURRENT!H34200</f>
        <v>256872</v>
      </c>
      <c r="F1453" s="37">
        <f>[1]consoCURRENT!I34200</f>
        <v>274722.36000000004</v>
      </c>
      <c r="G1453" s="37">
        <f>[1]consoCURRENT!J34200</f>
        <v>267514.2</v>
      </c>
      <c r="H1453" s="37">
        <f>[1]consoCURRENT!K34200</f>
        <v>96688.320000000007</v>
      </c>
      <c r="I1453" s="37">
        <f>[1]consoCURRENT!L34200</f>
        <v>0</v>
      </c>
      <c r="J1453" s="37">
        <f>[1]consoCURRENT!M34200</f>
        <v>0</v>
      </c>
      <c r="K1453" s="37">
        <f>[1]consoCURRENT!N34200</f>
        <v>0</v>
      </c>
      <c r="L1453" s="37">
        <f>[1]consoCURRENT!O34200</f>
        <v>0</v>
      </c>
      <c r="M1453" s="37">
        <f>[1]consoCURRENT!P34200</f>
        <v>0</v>
      </c>
      <c r="N1453" s="37">
        <f>[1]consoCURRENT!Q34200</f>
        <v>0</v>
      </c>
      <c r="O1453" s="37">
        <f>[1]consoCURRENT!R34200</f>
        <v>0</v>
      </c>
      <c r="P1453" s="37">
        <f>[1]consoCURRENT!S34200</f>
        <v>256872</v>
      </c>
      <c r="Q1453" s="37">
        <f>[1]consoCURRENT!T34200</f>
        <v>97485.24</v>
      </c>
      <c r="R1453" s="37">
        <f>[1]consoCURRENT!U34200</f>
        <v>88586.16</v>
      </c>
      <c r="S1453" s="37">
        <f>[1]consoCURRENT!V34200</f>
        <v>88650.96</v>
      </c>
      <c r="T1453" s="37">
        <f>[1]consoCURRENT!W34200</f>
        <v>88650.96</v>
      </c>
      <c r="U1453" s="37">
        <f>[1]consoCURRENT!X34200</f>
        <v>0</v>
      </c>
      <c r="V1453" s="37">
        <f>[1]consoCURRENT!Y34200</f>
        <v>178863.24</v>
      </c>
      <c r="W1453" s="37">
        <f>[1]consoCURRENT!Z34200</f>
        <v>96688.320000000007</v>
      </c>
      <c r="X1453" s="37">
        <f>[1]consoCURRENT!AA34200</f>
        <v>0</v>
      </c>
      <c r="Y1453" s="37">
        <f>[1]consoCURRENT!AB34200</f>
        <v>0</v>
      </c>
      <c r="Z1453" s="37">
        <f t="shared" ref="Z1453" si="1092">SUM(M1453:Y1453)</f>
        <v>895796.87999999989</v>
      </c>
      <c r="AA1453" s="37">
        <f t="shared" ref="AA1453" si="1093">B1453-Z1453</f>
        <v>13203.120000000112</v>
      </c>
      <c r="AB1453" s="42">
        <f t="shared" si="1090"/>
        <v>0.98547511551155098</v>
      </c>
      <c r="AC1453" s="38"/>
    </row>
    <row r="1454" spans="1:29" s="39" customFormat="1" ht="23.4" customHeight="1" x14ac:dyDescent="0.3">
      <c r="A1454" s="43" t="s">
        <v>42</v>
      </c>
      <c r="B1454" s="44">
        <f>B1453+B1452</f>
        <v>35732000</v>
      </c>
      <c r="C1454" s="44">
        <f t="shared" ref="C1454:AA1454" si="1094">C1453+C1452</f>
        <v>0</v>
      </c>
      <c r="D1454" s="44">
        <f t="shared" si="1094"/>
        <v>-5380498.9600000009</v>
      </c>
      <c r="E1454" s="44">
        <f t="shared" si="1094"/>
        <v>8657267.8000000007</v>
      </c>
      <c r="F1454" s="44">
        <f t="shared" si="1094"/>
        <v>12010734.760000002</v>
      </c>
      <c r="G1454" s="44">
        <f t="shared" si="1094"/>
        <v>6937923.2299999995</v>
      </c>
      <c r="H1454" s="44">
        <f t="shared" si="1094"/>
        <v>7530362.040000001</v>
      </c>
      <c r="I1454" s="44">
        <f t="shared" si="1094"/>
        <v>155454.85</v>
      </c>
      <c r="J1454" s="44">
        <f t="shared" si="1094"/>
        <v>1086755.3599999999</v>
      </c>
      <c r="K1454" s="44">
        <f t="shared" si="1094"/>
        <v>1447215.8199999998</v>
      </c>
      <c r="L1454" s="44">
        <f t="shared" si="1094"/>
        <v>2206362.0999999996</v>
      </c>
      <c r="M1454" s="44">
        <f t="shared" si="1094"/>
        <v>4895788.13</v>
      </c>
      <c r="N1454" s="44">
        <f t="shared" si="1094"/>
        <v>0</v>
      </c>
      <c r="O1454" s="44">
        <f t="shared" si="1094"/>
        <v>3265046.25</v>
      </c>
      <c r="P1454" s="44">
        <f t="shared" si="1094"/>
        <v>5236766.7</v>
      </c>
      <c r="Q1454" s="44">
        <f t="shared" si="1094"/>
        <v>453567.10000000003</v>
      </c>
      <c r="R1454" s="44">
        <f t="shared" si="1094"/>
        <v>5838958.4600000009</v>
      </c>
      <c r="S1454" s="44">
        <f t="shared" si="1094"/>
        <v>4631453.84</v>
      </c>
      <c r="T1454" s="44">
        <f t="shared" si="1094"/>
        <v>3484813.23</v>
      </c>
      <c r="U1454" s="44">
        <f t="shared" si="1094"/>
        <v>623364.58000000007</v>
      </c>
      <c r="V1454" s="44">
        <f t="shared" si="1094"/>
        <v>1382529.6</v>
      </c>
      <c r="W1454" s="44">
        <f t="shared" si="1094"/>
        <v>2827807.4899999998</v>
      </c>
      <c r="X1454" s="44">
        <f t="shared" si="1094"/>
        <v>1694542.83</v>
      </c>
      <c r="Y1454" s="44">
        <f t="shared" si="1094"/>
        <v>801649.62000000011</v>
      </c>
      <c r="Z1454" s="44">
        <f t="shared" si="1094"/>
        <v>35136287.829999998</v>
      </c>
      <c r="AA1454" s="44">
        <f t="shared" si="1094"/>
        <v>595712.17000000272</v>
      </c>
      <c r="AB1454" s="45">
        <f t="shared" si="1090"/>
        <v>0.98332832838911899</v>
      </c>
      <c r="AC1454" s="47"/>
    </row>
    <row r="1455" spans="1:29" s="39" customFormat="1" ht="15" customHeight="1" x14ac:dyDescent="0.3">
      <c r="A1455" s="36"/>
      <c r="B1455" s="37"/>
      <c r="C1455" s="37"/>
      <c r="D1455" s="37"/>
      <c r="E1455" s="37"/>
      <c r="F1455" s="37"/>
      <c r="G1455" s="37"/>
      <c r="H1455" s="37"/>
      <c r="I1455" s="37"/>
      <c r="J1455" s="37"/>
      <c r="K1455" s="37"/>
      <c r="L1455" s="37"/>
      <c r="M1455" s="37"/>
      <c r="N1455" s="37"/>
      <c r="O1455" s="37"/>
      <c r="P1455" s="37"/>
      <c r="Q1455" s="37"/>
      <c r="R1455" s="37"/>
      <c r="S1455" s="37"/>
      <c r="T1455" s="37"/>
      <c r="U1455" s="37"/>
      <c r="V1455" s="37"/>
      <c r="W1455" s="37"/>
      <c r="X1455" s="37"/>
      <c r="Y1455" s="37"/>
      <c r="Z1455" s="37"/>
      <c r="AA1455" s="37"/>
      <c r="AB1455" s="37"/>
      <c r="AC1455" s="38"/>
    </row>
    <row r="1456" spans="1:29" s="39" customFormat="1" ht="15" customHeight="1" x14ac:dyDescent="0.3">
      <c r="A1456" s="36"/>
      <c r="B1456" s="37"/>
      <c r="C1456" s="37"/>
      <c r="D1456" s="37"/>
      <c r="E1456" s="37"/>
      <c r="F1456" s="37"/>
      <c r="G1456" s="37"/>
      <c r="H1456" s="37"/>
      <c r="I1456" s="37"/>
      <c r="J1456" s="37"/>
      <c r="K1456" s="37"/>
      <c r="L1456" s="37"/>
      <c r="M1456" s="37"/>
      <c r="N1456" s="37"/>
      <c r="O1456" s="37"/>
      <c r="P1456" s="37"/>
      <c r="Q1456" s="37"/>
      <c r="R1456" s="37"/>
      <c r="S1456" s="37"/>
      <c r="T1456" s="37"/>
      <c r="U1456" s="37"/>
      <c r="V1456" s="37"/>
      <c r="W1456" s="37"/>
      <c r="X1456" s="37"/>
      <c r="Y1456" s="37"/>
      <c r="Z1456" s="37"/>
      <c r="AA1456" s="37"/>
      <c r="AB1456" s="37"/>
      <c r="AC1456" s="38"/>
    </row>
    <row r="1457" spans="1:29" s="39" customFormat="1" ht="15" customHeight="1" x14ac:dyDescent="0.35">
      <c r="A1457" s="40" t="s">
        <v>93</v>
      </c>
      <c r="B1457" s="37"/>
      <c r="C1457" s="37"/>
      <c r="D1457" s="37"/>
      <c r="E1457" s="37"/>
      <c r="F1457" s="37"/>
      <c r="G1457" s="37"/>
      <c r="H1457" s="37"/>
      <c r="I1457" s="37"/>
      <c r="J1457" s="37"/>
      <c r="K1457" s="37"/>
      <c r="L1457" s="37"/>
      <c r="M1457" s="37"/>
      <c r="N1457" s="37"/>
      <c r="O1457" s="37"/>
      <c r="P1457" s="37"/>
      <c r="Q1457" s="37"/>
      <c r="R1457" s="37"/>
      <c r="S1457" s="37"/>
      <c r="T1457" s="37"/>
      <c r="U1457" s="37"/>
      <c r="V1457" s="37"/>
      <c r="W1457" s="37"/>
      <c r="X1457" s="37"/>
      <c r="Y1457" s="37"/>
      <c r="Z1457" s="37"/>
      <c r="AA1457" s="37"/>
      <c r="AB1457" s="37"/>
      <c r="AC1457" s="38"/>
    </row>
    <row r="1458" spans="1:29" s="39" customFormat="1" ht="18" customHeight="1" x14ac:dyDescent="0.3">
      <c r="A1458" s="41" t="s">
        <v>36</v>
      </c>
      <c r="B1458" s="37">
        <f>B1468</f>
        <v>18770000</v>
      </c>
      <c r="C1458" s="37">
        <f t="shared" ref="C1458:Y1463" si="1095">C1468</f>
        <v>18770000</v>
      </c>
      <c r="D1458" s="37">
        <f t="shared" si="1095"/>
        <v>0</v>
      </c>
      <c r="E1458" s="37">
        <f t="shared" si="1095"/>
        <v>4168576.8800000004</v>
      </c>
      <c r="F1458" s="37">
        <f t="shared" si="1095"/>
        <v>5405544.1399999997</v>
      </c>
      <c r="G1458" s="37">
        <f t="shared" si="1095"/>
        <v>3904297.64</v>
      </c>
      <c r="H1458" s="37">
        <f t="shared" si="1095"/>
        <v>5291235.17</v>
      </c>
      <c r="I1458" s="37">
        <f t="shared" si="1095"/>
        <v>0</v>
      </c>
      <c r="J1458" s="37">
        <f t="shared" si="1095"/>
        <v>0</v>
      </c>
      <c r="K1458" s="37">
        <f t="shared" si="1095"/>
        <v>0</v>
      </c>
      <c r="L1458" s="37">
        <f t="shared" si="1095"/>
        <v>0</v>
      </c>
      <c r="M1458" s="37">
        <f t="shared" si="1095"/>
        <v>0</v>
      </c>
      <c r="N1458" s="37">
        <f t="shared" si="1095"/>
        <v>1082579.42</v>
      </c>
      <c r="O1458" s="37">
        <f t="shared" si="1095"/>
        <v>1588446.25</v>
      </c>
      <c r="P1458" s="37">
        <f t="shared" si="1095"/>
        <v>1497551.2100000002</v>
      </c>
      <c r="Q1458" s="37">
        <f t="shared" si="1095"/>
        <v>1366848.1900000002</v>
      </c>
      <c r="R1458" s="37">
        <f t="shared" si="1095"/>
        <v>3989092.5700000003</v>
      </c>
      <c r="S1458" s="37">
        <f t="shared" si="1095"/>
        <v>49603.38</v>
      </c>
      <c r="T1458" s="37">
        <f t="shared" si="1095"/>
        <v>2759682.94</v>
      </c>
      <c r="U1458" s="37">
        <f t="shared" si="1095"/>
        <v>40129.300000000047</v>
      </c>
      <c r="V1458" s="37">
        <f t="shared" si="1095"/>
        <v>1104485.3999999999</v>
      </c>
      <c r="W1458" s="37">
        <f t="shared" si="1095"/>
        <v>1156502.3700000001</v>
      </c>
      <c r="X1458" s="37">
        <f t="shared" si="1095"/>
        <v>2372534.2400000002</v>
      </c>
      <c r="Y1458" s="37">
        <f t="shared" si="1095"/>
        <v>1762198.5599999998</v>
      </c>
      <c r="Z1458" s="37">
        <f>SUM(M1458:Y1458)</f>
        <v>18769653.830000002</v>
      </c>
      <c r="AA1458" s="37">
        <f>B1458-Z1458</f>
        <v>346.16999999806285</v>
      </c>
      <c r="AB1458" s="42">
        <f>Z1458/B1458</f>
        <v>0.99998155727224303</v>
      </c>
      <c r="AC1458" s="38"/>
    </row>
    <row r="1459" spans="1:29" s="39" customFormat="1" ht="18" customHeight="1" x14ac:dyDescent="0.3">
      <c r="A1459" s="41" t="s">
        <v>37</v>
      </c>
      <c r="B1459" s="37">
        <f t="shared" ref="B1459:Q1463" si="1096">B1469</f>
        <v>45190000</v>
      </c>
      <c r="C1459" s="37">
        <f t="shared" si="1096"/>
        <v>22060899.899999999</v>
      </c>
      <c r="D1459" s="37">
        <f t="shared" si="1096"/>
        <v>-23129100.100000001</v>
      </c>
      <c r="E1459" s="37">
        <f t="shared" si="1096"/>
        <v>8169874.8699999992</v>
      </c>
      <c r="F1459" s="37">
        <f t="shared" si="1096"/>
        <v>10100898.890000001</v>
      </c>
      <c r="G1459" s="37">
        <f t="shared" si="1096"/>
        <v>5307524.25</v>
      </c>
      <c r="H1459" s="37">
        <f t="shared" si="1096"/>
        <v>17114821.170000002</v>
      </c>
      <c r="I1459" s="37">
        <f t="shared" si="1096"/>
        <v>2378724.1399999997</v>
      </c>
      <c r="J1459" s="37">
        <f t="shared" si="1096"/>
        <v>4097617.46</v>
      </c>
      <c r="K1459" s="37">
        <f t="shared" si="1096"/>
        <v>3240597.4499999997</v>
      </c>
      <c r="L1459" s="37">
        <f t="shared" si="1096"/>
        <v>11047805.85</v>
      </c>
      <c r="M1459" s="37">
        <f t="shared" si="1096"/>
        <v>20764744.900000002</v>
      </c>
      <c r="N1459" s="37">
        <f t="shared" si="1096"/>
        <v>5239688.6500000004</v>
      </c>
      <c r="O1459" s="37">
        <f t="shared" si="1096"/>
        <v>274098.47999999952</v>
      </c>
      <c r="P1459" s="37">
        <f t="shared" si="1096"/>
        <v>277363.59999999939</v>
      </c>
      <c r="Q1459" s="37">
        <f t="shared" si="1096"/>
        <v>612230</v>
      </c>
      <c r="R1459" s="37">
        <f t="shared" si="1095"/>
        <v>598319.84</v>
      </c>
      <c r="S1459" s="37">
        <f t="shared" si="1095"/>
        <v>4792731.59</v>
      </c>
      <c r="T1459" s="37">
        <f t="shared" si="1095"/>
        <v>782360.47</v>
      </c>
      <c r="U1459" s="37">
        <f t="shared" si="1095"/>
        <v>416611.32</v>
      </c>
      <c r="V1459" s="37">
        <f t="shared" si="1095"/>
        <v>867955.01</v>
      </c>
      <c r="W1459" s="37">
        <f t="shared" si="1095"/>
        <v>1523159.7</v>
      </c>
      <c r="X1459" s="37">
        <f t="shared" si="1095"/>
        <v>884735.61</v>
      </c>
      <c r="Y1459" s="37">
        <f t="shared" si="1095"/>
        <v>3659120.0100000002</v>
      </c>
      <c r="Z1459" s="37">
        <f t="shared" ref="Z1459:Z1461" si="1097">SUM(M1459:Y1459)</f>
        <v>40693119.18</v>
      </c>
      <c r="AA1459" s="37">
        <f t="shared" ref="AA1459:AA1461" si="1098">B1459-Z1459</f>
        <v>4496880.82</v>
      </c>
      <c r="AB1459" s="42">
        <f t="shared" ref="AB1459:AB1464" si="1099">Z1459/B1459</f>
        <v>0.90048947067935381</v>
      </c>
      <c r="AC1459" s="38"/>
    </row>
    <row r="1460" spans="1:29" s="39" customFormat="1" ht="18" customHeight="1" x14ac:dyDescent="0.3">
      <c r="A1460" s="41" t="s">
        <v>38</v>
      </c>
      <c r="B1460" s="37">
        <f t="shared" si="1096"/>
        <v>0</v>
      </c>
      <c r="C1460" s="37">
        <f t="shared" si="1095"/>
        <v>0</v>
      </c>
      <c r="D1460" s="37">
        <f t="shared" si="1095"/>
        <v>0</v>
      </c>
      <c r="E1460" s="37">
        <f t="shared" si="1095"/>
        <v>0</v>
      </c>
      <c r="F1460" s="37">
        <f t="shared" si="1095"/>
        <v>0</v>
      </c>
      <c r="G1460" s="37">
        <f t="shared" si="1095"/>
        <v>0</v>
      </c>
      <c r="H1460" s="37">
        <f t="shared" si="1095"/>
        <v>0</v>
      </c>
      <c r="I1460" s="37">
        <f t="shared" si="1095"/>
        <v>0</v>
      </c>
      <c r="J1460" s="37">
        <f t="shared" si="1095"/>
        <v>0</v>
      </c>
      <c r="K1460" s="37">
        <f t="shared" si="1095"/>
        <v>0</v>
      </c>
      <c r="L1460" s="37">
        <f t="shared" si="1095"/>
        <v>0</v>
      </c>
      <c r="M1460" s="37">
        <f t="shared" si="1095"/>
        <v>0</v>
      </c>
      <c r="N1460" s="37">
        <f t="shared" si="1095"/>
        <v>0</v>
      </c>
      <c r="O1460" s="37">
        <f t="shared" si="1095"/>
        <v>0</v>
      </c>
      <c r="P1460" s="37">
        <f t="shared" si="1095"/>
        <v>0</v>
      </c>
      <c r="Q1460" s="37">
        <f t="shared" si="1095"/>
        <v>0</v>
      </c>
      <c r="R1460" s="37">
        <f t="shared" si="1095"/>
        <v>0</v>
      </c>
      <c r="S1460" s="37">
        <f t="shared" si="1095"/>
        <v>0</v>
      </c>
      <c r="T1460" s="37">
        <f t="shared" si="1095"/>
        <v>0</v>
      </c>
      <c r="U1460" s="37">
        <f t="shared" si="1095"/>
        <v>0</v>
      </c>
      <c r="V1460" s="37">
        <f t="shared" si="1095"/>
        <v>0</v>
      </c>
      <c r="W1460" s="37">
        <f t="shared" si="1095"/>
        <v>0</v>
      </c>
      <c r="X1460" s="37">
        <f t="shared" si="1095"/>
        <v>0</v>
      </c>
      <c r="Y1460" s="37">
        <f t="shared" si="1095"/>
        <v>0</v>
      </c>
      <c r="Z1460" s="37">
        <f t="shared" si="1097"/>
        <v>0</v>
      </c>
      <c r="AA1460" s="37">
        <f t="shared" si="1098"/>
        <v>0</v>
      </c>
      <c r="AB1460" s="42"/>
      <c r="AC1460" s="38"/>
    </row>
    <row r="1461" spans="1:29" s="39" customFormat="1" ht="18" customHeight="1" x14ac:dyDescent="0.3">
      <c r="A1461" s="41" t="s">
        <v>39</v>
      </c>
      <c r="B1461" s="37">
        <f t="shared" si="1096"/>
        <v>0</v>
      </c>
      <c r="C1461" s="37">
        <f t="shared" si="1095"/>
        <v>0</v>
      </c>
      <c r="D1461" s="37">
        <f t="shared" si="1095"/>
        <v>0</v>
      </c>
      <c r="E1461" s="37">
        <f t="shared" si="1095"/>
        <v>0</v>
      </c>
      <c r="F1461" s="37">
        <f t="shared" si="1095"/>
        <v>0</v>
      </c>
      <c r="G1461" s="37">
        <f t="shared" si="1095"/>
        <v>0</v>
      </c>
      <c r="H1461" s="37">
        <f t="shared" si="1095"/>
        <v>0</v>
      </c>
      <c r="I1461" s="37">
        <f t="shared" si="1095"/>
        <v>0</v>
      </c>
      <c r="J1461" s="37">
        <f t="shared" si="1095"/>
        <v>0</v>
      </c>
      <c r="K1461" s="37">
        <f t="shared" si="1095"/>
        <v>0</v>
      </c>
      <c r="L1461" s="37">
        <f t="shared" si="1095"/>
        <v>0</v>
      </c>
      <c r="M1461" s="37">
        <f t="shared" si="1095"/>
        <v>0</v>
      </c>
      <c r="N1461" s="37">
        <f t="shared" si="1095"/>
        <v>0</v>
      </c>
      <c r="O1461" s="37">
        <f t="shared" si="1095"/>
        <v>0</v>
      </c>
      <c r="P1461" s="37">
        <f t="shared" si="1095"/>
        <v>0</v>
      </c>
      <c r="Q1461" s="37">
        <f t="shared" si="1095"/>
        <v>0</v>
      </c>
      <c r="R1461" s="37">
        <f t="shared" si="1095"/>
        <v>0</v>
      </c>
      <c r="S1461" s="37">
        <f t="shared" si="1095"/>
        <v>0</v>
      </c>
      <c r="T1461" s="37">
        <f t="shared" si="1095"/>
        <v>0</v>
      </c>
      <c r="U1461" s="37">
        <f t="shared" si="1095"/>
        <v>0</v>
      </c>
      <c r="V1461" s="37">
        <f t="shared" si="1095"/>
        <v>0</v>
      </c>
      <c r="W1461" s="37">
        <f t="shared" si="1095"/>
        <v>0</v>
      </c>
      <c r="X1461" s="37">
        <f t="shared" si="1095"/>
        <v>0</v>
      </c>
      <c r="Y1461" s="37">
        <f t="shared" si="1095"/>
        <v>0</v>
      </c>
      <c r="Z1461" s="37">
        <f t="shared" si="1097"/>
        <v>0</v>
      </c>
      <c r="AA1461" s="37">
        <f t="shared" si="1098"/>
        <v>0</v>
      </c>
      <c r="AB1461" s="42"/>
      <c r="AC1461" s="38"/>
    </row>
    <row r="1462" spans="1:29" s="39" customFormat="1" ht="18" customHeight="1" x14ac:dyDescent="0.3">
      <c r="A1462" s="43" t="s">
        <v>40</v>
      </c>
      <c r="B1462" s="44">
        <f>SUM(B1458:B1461)</f>
        <v>63960000</v>
      </c>
      <c r="C1462" s="44">
        <f t="shared" ref="C1462:AA1462" si="1100">SUM(C1458:C1461)</f>
        <v>40830899.899999999</v>
      </c>
      <c r="D1462" s="44">
        <f t="shared" si="1100"/>
        <v>-23129100.100000001</v>
      </c>
      <c r="E1462" s="44">
        <f t="shared" si="1100"/>
        <v>12338451.75</v>
      </c>
      <c r="F1462" s="44">
        <f t="shared" si="1100"/>
        <v>15506443.030000001</v>
      </c>
      <c r="G1462" s="44">
        <f t="shared" si="1100"/>
        <v>9211821.8900000006</v>
      </c>
      <c r="H1462" s="44">
        <f t="shared" si="1100"/>
        <v>22406056.340000004</v>
      </c>
      <c r="I1462" s="44">
        <f t="shared" si="1100"/>
        <v>2378724.1399999997</v>
      </c>
      <c r="J1462" s="44">
        <f t="shared" si="1100"/>
        <v>4097617.46</v>
      </c>
      <c r="K1462" s="44">
        <f t="shared" si="1100"/>
        <v>3240597.4499999997</v>
      </c>
      <c r="L1462" s="44">
        <f t="shared" si="1100"/>
        <v>11047805.85</v>
      </c>
      <c r="M1462" s="44">
        <f t="shared" si="1100"/>
        <v>20764744.900000002</v>
      </c>
      <c r="N1462" s="44">
        <f t="shared" si="1100"/>
        <v>6322268.0700000003</v>
      </c>
      <c r="O1462" s="44">
        <f t="shared" si="1100"/>
        <v>1862544.7299999995</v>
      </c>
      <c r="P1462" s="44">
        <f t="shared" si="1100"/>
        <v>1774914.8099999996</v>
      </c>
      <c r="Q1462" s="44">
        <f t="shared" si="1100"/>
        <v>1979078.1900000002</v>
      </c>
      <c r="R1462" s="44">
        <f t="shared" si="1100"/>
        <v>4587412.41</v>
      </c>
      <c r="S1462" s="44">
        <f t="shared" si="1100"/>
        <v>4842334.97</v>
      </c>
      <c r="T1462" s="44">
        <f t="shared" si="1100"/>
        <v>3542043.41</v>
      </c>
      <c r="U1462" s="44">
        <f t="shared" si="1100"/>
        <v>456740.62000000005</v>
      </c>
      <c r="V1462" s="44">
        <f t="shared" si="1100"/>
        <v>1972440.41</v>
      </c>
      <c r="W1462" s="44">
        <f t="shared" si="1100"/>
        <v>2679662.0700000003</v>
      </c>
      <c r="X1462" s="44">
        <f t="shared" si="1100"/>
        <v>3257269.85</v>
      </c>
      <c r="Y1462" s="44">
        <f t="shared" si="1100"/>
        <v>5421318.5700000003</v>
      </c>
      <c r="Z1462" s="44">
        <f t="shared" si="1100"/>
        <v>59462773.010000005</v>
      </c>
      <c r="AA1462" s="44">
        <f t="shared" si="1100"/>
        <v>4497226.9899999984</v>
      </c>
      <c r="AB1462" s="45">
        <f t="shared" si="1099"/>
        <v>0.92968688258286436</v>
      </c>
      <c r="AC1462" s="38"/>
    </row>
    <row r="1463" spans="1:29" s="39" customFormat="1" ht="18" customHeight="1" x14ac:dyDescent="0.3">
      <c r="A1463" s="46" t="s">
        <v>41</v>
      </c>
      <c r="B1463" s="37">
        <f t="shared" si="1096"/>
        <v>1517000</v>
      </c>
      <c r="C1463" s="37">
        <f t="shared" si="1095"/>
        <v>1517000</v>
      </c>
      <c r="D1463" s="37">
        <f t="shared" si="1095"/>
        <v>0</v>
      </c>
      <c r="E1463" s="37">
        <f t="shared" si="1095"/>
        <v>384964.98</v>
      </c>
      <c r="F1463" s="37">
        <f t="shared" si="1095"/>
        <v>415672.82999999996</v>
      </c>
      <c r="G1463" s="37">
        <f t="shared" si="1095"/>
        <v>384368.69999999995</v>
      </c>
      <c r="H1463" s="37">
        <f t="shared" si="1095"/>
        <v>331993.49</v>
      </c>
      <c r="I1463" s="37">
        <f t="shared" si="1095"/>
        <v>0</v>
      </c>
      <c r="J1463" s="37">
        <f t="shared" si="1095"/>
        <v>0</v>
      </c>
      <c r="K1463" s="37">
        <f t="shared" si="1095"/>
        <v>0</v>
      </c>
      <c r="L1463" s="37">
        <f t="shared" si="1095"/>
        <v>0</v>
      </c>
      <c r="M1463" s="37">
        <f t="shared" si="1095"/>
        <v>0</v>
      </c>
      <c r="N1463" s="37">
        <f t="shared" si="1095"/>
        <v>101821.68</v>
      </c>
      <c r="O1463" s="37">
        <f t="shared" si="1095"/>
        <v>150785.1</v>
      </c>
      <c r="P1463" s="37">
        <f t="shared" si="1095"/>
        <v>132358.19999999998</v>
      </c>
      <c r="Q1463" s="37">
        <f t="shared" si="1095"/>
        <v>147108.75</v>
      </c>
      <c r="R1463" s="37">
        <f t="shared" si="1095"/>
        <v>134256.35999999999</v>
      </c>
      <c r="S1463" s="37">
        <f t="shared" si="1095"/>
        <v>134307.72</v>
      </c>
      <c r="T1463" s="37">
        <f t="shared" si="1095"/>
        <v>134307.72</v>
      </c>
      <c r="U1463" s="37">
        <f t="shared" si="1095"/>
        <v>123934.08</v>
      </c>
      <c r="V1463" s="37">
        <f t="shared" si="1095"/>
        <v>126126.9</v>
      </c>
      <c r="W1463" s="37">
        <f t="shared" si="1095"/>
        <v>111092.04</v>
      </c>
      <c r="X1463" s="37">
        <f t="shared" si="1095"/>
        <v>111251.88</v>
      </c>
      <c r="Y1463" s="37">
        <f t="shared" si="1095"/>
        <v>109649.57</v>
      </c>
      <c r="Z1463" s="37">
        <f t="shared" ref="Z1463" si="1101">SUM(M1463:Y1463)</f>
        <v>1516999.9999999998</v>
      </c>
      <c r="AA1463" s="37">
        <f t="shared" ref="AA1463" si="1102">B1463-Z1463</f>
        <v>0</v>
      </c>
      <c r="AB1463" s="42">
        <f t="shared" si="1099"/>
        <v>0.99999999999999989</v>
      </c>
      <c r="AC1463" s="38"/>
    </row>
    <row r="1464" spans="1:29" s="39" customFormat="1" ht="18" customHeight="1" x14ac:dyDescent="0.3">
      <c r="A1464" s="43" t="s">
        <v>42</v>
      </c>
      <c r="B1464" s="44">
        <f>B1463+B1462</f>
        <v>65477000</v>
      </c>
      <c r="C1464" s="44">
        <f t="shared" ref="C1464:AA1464" si="1103">C1463+C1462</f>
        <v>42347899.899999999</v>
      </c>
      <c r="D1464" s="44">
        <f t="shared" si="1103"/>
        <v>-23129100.100000001</v>
      </c>
      <c r="E1464" s="44">
        <f t="shared" si="1103"/>
        <v>12723416.73</v>
      </c>
      <c r="F1464" s="44">
        <f t="shared" si="1103"/>
        <v>15922115.860000001</v>
      </c>
      <c r="G1464" s="44">
        <f t="shared" si="1103"/>
        <v>9596190.5899999999</v>
      </c>
      <c r="H1464" s="44">
        <f t="shared" si="1103"/>
        <v>22738049.830000002</v>
      </c>
      <c r="I1464" s="44">
        <f t="shared" si="1103"/>
        <v>2378724.1399999997</v>
      </c>
      <c r="J1464" s="44">
        <f t="shared" si="1103"/>
        <v>4097617.46</v>
      </c>
      <c r="K1464" s="44">
        <f t="shared" si="1103"/>
        <v>3240597.4499999997</v>
      </c>
      <c r="L1464" s="44">
        <f t="shared" si="1103"/>
        <v>11047805.85</v>
      </c>
      <c r="M1464" s="44">
        <f t="shared" si="1103"/>
        <v>20764744.900000002</v>
      </c>
      <c r="N1464" s="44">
        <f t="shared" si="1103"/>
        <v>6424089.75</v>
      </c>
      <c r="O1464" s="44">
        <f t="shared" si="1103"/>
        <v>2013329.8299999996</v>
      </c>
      <c r="P1464" s="44">
        <f t="shared" si="1103"/>
        <v>1907273.0099999995</v>
      </c>
      <c r="Q1464" s="44">
        <f t="shared" si="1103"/>
        <v>2126186.9400000004</v>
      </c>
      <c r="R1464" s="44">
        <f t="shared" si="1103"/>
        <v>4721668.7700000005</v>
      </c>
      <c r="S1464" s="44">
        <f t="shared" si="1103"/>
        <v>4976642.6899999995</v>
      </c>
      <c r="T1464" s="44">
        <f t="shared" si="1103"/>
        <v>3676351.1300000004</v>
      </c>
      <c r="U1464" s="44">
        <f t="shared" si="1103"/>
        <v>580674.70000000007</v>
      </c>
      <c r="V1464" s="44">
        <f t="shared" si="1103"/>
        <v>2098567.31</v>
      </c>
      <c r="W1464" s="44">
        <f t="shared" si="1103"/>
        <v>2790754.1100000003</v>
      </c>
      <c r="X1464" s="44">
        <f t="shared" si="1103"/>
        <v>3368521.73</v>
      </c>
      <c r="Y1464" s="44">
        <f t="shared" si="1103"/>
        <v>5530968.1400000006</v>
      </c>
      <c r="Z1464" s="44">
        <f t="shared" si="1103"/>
        <v>60979773.010000005</v>
      </c>
      <c r="AA1464" s="44">
        <f t="shared" si="1103"/>
        <v>4497226.9899999984</v>
      </c>
      <c r="AB1464" s="45">
        <f t="shared" si="1099"/>
        <v>0.93131592788307349</v>
      </c>
      <c r="AC1464" s="47"/>
    </row>
    <row r="1465" spans="1:29" s="39" customFormat="1" ht="15" customHeight="1" x14ac:dyDescent="0.3">
      <c r="A1465" s="36"/>
      <c r="B1465" s="37"/>
      <c r="C1465" s="37"/>
      <c r="D1465" s="37"/>
      <c r="E1465" s="37"/>
      <c r="F1465" s="37"/>
      <c r="G1465" s="37"/>
      <c r="H1465" s="37"/>
      <c r="I1465" s="37"/>
      <c r="J1465" s="37"/>
      <c r="K1465" s="37"/>
      <c r="L1465" s="37"/>
      <c r="M1465" s="37"/>
      <c r="N1465" s="37"/>
      <c r="O1465" s="37"/>
      <c r="P1465" s="37"/>
      <c r="Q1465" s="37"/>
      <c r="R1465" s="37"/>
      <c r="S1465" s="37"/>
      <c r="T1465" s="37"/>
      <c r="U1465" s="37"/>
      <c r="V1465" s="37"/>
      <c r="W1465" s="37"/>
      <c r="X1465" s="37"/>
      <c r="Y1465" s="37"/>
      <c r="Z1465" s="37"/>
      <c r="AA1465" s="37"/>
      <c r="AB1465" s="37"/>
      <c r="AC1465" s="38"/>
    </row>
    <row r="1466" spans="1:29" s="39" customFormat="1" ht="15" customHeight="1" x14ac:dyDescent="0.3">
      <c r="A1466" s="36"/>
      <c r="B1466" s="37"/>
      <c r="C1466" s="37"/>
      <c r="D1466" s="37"/>
      <c r="E1466" s="37"/>
      <c r="F1466" s="37"/>
      <c r="G1466" s="37"/>
      <c r="H1466" s="37"/>
      <c r="I1466" s="37"/>
      <c r="J1466" s="37"/>
      <c r="K1466" s="37"/>
      <c r="L1466" s="37"/>
      <c r="M1466" s="37"/>
      <c r="N1466" s="37"/>
      <c r="O1466" s="37"/>
      <c r="P1466" s="37"/>
      <c r="Q1466" s="37"/>
      <c r="R1466" s="37"/>
      <c r="S1466" s="37"/>
      <c r="T1466" s="37"/>
      <c r="U1466" s="37"/>
      <c r="V1466" s="37"/>
      <c r="W1466" s="37"/>
      <c r="X1466" s="37"/>
      <c r="Y1466" s="37"/>
      <c r="Z1466" s="37"/>
      <c r="AA1466" s="37"/>
      <c r="AB1466" s="37"/>
      <c r="AC1466" s="38"/>
    </row>
    <row r="1467" spans="1:29" s="39" customFormat="1" ht="15" customHeight="1" x14ac:dyDescent="0.35">
      <c r="A1467" s="40" t="s">
        <v>94</v>
      </c>
      <c r="B1467" s="37"/>
      <c r="C1467" s="37"/>
      <c r="D1467" s="37"/>
      <c r="E1467" s="37"/>
      <c r="F1467" s="37"/>
      <c r="G1467" s="37"/>
      <c r="H1467" s="37"/>
      <c r="I1467" s="37"/>
      <c r="J1467" s="37"/>
      <c r="K1467" s="37"/>
      <c r="L1467" s="37"/>
      <c r="M1467" s="37"/>
      <c r="N1467" s="37"/>
      <c r="O1467" s="37"/>
      <c r="P1467" s="37"/>
      <c r="Q1467" s="37"/>
      <c r="R1467" s="37"/>
      <c r="S1467" s="37"/>
      <c r="T1467" s="37"/>
      <c r="U1467" s="37"/>
      <c r="V1467" s="37"/>
      <c r="W1467" s="37"/>
      <c r="X1467" s="37"/>
      <c r="Y1467" s="37"/>
      <c r="Z1467" s="37"/>
      <c r="AA1467" s="37"/>
      <c r="AB1467" s="37"/>
      <c r="AC1467" s="38"/>
    </row>
    <row r="1468" spans="1:29" s="39" customFormat="1" ht="18" customHeight="1" x14ac:dyDescent="0.3">
      <c r="A1468" s="41" t="s">
        <v>36</v>
      </c>
      <c r="B1468" s="37">
        <f>[1]consoCURRENT!E34471</f>
        <v>18770000</v>
      </c>
      <c r="C1468" s="37">
        <f>[1]consoCURRENT!F34471</f>
        <v>18770000</v>
      </c>
      <c r="D1468" s="37">
        <f>[1]consoCURRENT!G34471</f>
        <v>0</v>
      </c>
      <c r="E1468" s="37">
        <f>[1]consoCURRENT!H34471</f>
        <v>4168576.8800000004</v>
      </c>
      <c r="F1468" s="37">
        <f>[1]consoCURRENT!I34471</f>
        <v>5405544.1399999997</v>
      </c>
      <c r="G1468" s="37">
        <f>[1]consoCURRENT!J34471</f>
        <v>3904297.64</v>
      </c>
      <c r="H1468" s="37">
        <f>[1]consoCURRENT!K34471</f>
        <v>5291235.17</v>
      </c>
      <c r="I1468" s="37">
        <f>[1]consoCURRENT!L34471</f>
        <v>0</v>
      </c>
      <c r="J1468" s="37">
        <f>[1]consoCURRENT!M34471</f>
        <v>0</v>
      </c>
      <c r="K1468" s="37">
        <f>[1]consoCURRENT!N34471</f>
        <v>0</v>
      </c>
      <c r="L1468" s="37">
        <f>[1]consoCURRENT!O34471</f>
        <v>0</v>
      </c>
      <c r="M1468" s="37">
        <f>[1]consoCURRENT!P34471</f>
        <v>0</v>
      </c>
      <c r="N1468" s="37">
        <f>[1]consoCURRENT!Q34471</f>
        <v>1082579.42</v>
      </c>
      <c r="O1468" s="37">
        <f>[1]consoCURRENT!R34471</f>
        <v>1588446.25</v>
      </c>
      <c r="P1468" s="37">
        <f>[1]consoCURRENT!S34471</f>
        <v>1497551.2100000002</v>
      </c>
      <c r="Q1468" s="37">
        <f>[1]consoCURRENT!T34471</f>
        <v>1366848.1900000002</v>
      </c>
      <c r="R1468" s="37">
        <f>[1]consoCURRENT!U34471</f>
        <v>3989092.5700000003</v>
      </c>
      <c r="S1468" s="37">
        <f>[1]consoCURRENT!V34471</f>
        <v>49603.38</v>
      </c>
      <c r="T1468" s="37">
        <f>[1]consoCURRENT!W34471</f>
        <v>2759682.94</v>
      </c>
      <c r="U1468" s="37">
        <f>[1]consoCURRENT!X34471</f>
        <v>40129.300000000047</v>
      </c>
      <c r="V1468" s="37">
        <f>[1]consoCURRENT!Y34471</f>
        <v>1104485.3999999999</v>
      </c>
      <c r="W1468" s="37">
        <f>[1]consoCURRENT!Z34471</f>
        <v>1156502.3700000001</v>
      </c>
      <c r="X1468" s="37">
        <f>[1]consoCURRENT!AA34471</f>
        <v>2372534.2400000002</v>
      </c>
      <c r="Y1468" s="37">
        <f>[1]consoCURRENT!AB34471</f>
        <v>1762198.5599999998</v>
      </c>
      <c r="Z1468" s="37">
        <f>SUM(M1468:Y1468)</f>
        <v>18769653.830000002</v>
      </c>
      <c r="AA1468" s="37">
        <f>B1468-Z1468</f>
        <v>346.16999999806285</v>
      </c>
      <c r="AB1468" s="42">
        <f>Z1468/B1468</f>
        <v>0.99998155727224303</v>
      </c>
      <c r="AC1468" s="38"/>
    </row>
    <row r="1469" spans="1:29" s="39" customFormat="1" ht="18" customHeight="1" x14ac:dyDescent="0.3">
      <c r="A1469" s="41" t="s">
        <v>37</v>
      </c>
      <c r="B1469" s="37">
        <f>[1]consoCURRENT!E34583</f>
        <v>45190000</v>
      </c>
      <c r="C1469" s="37">
        <f>[1]consoCURRENT!F34583</f>
        <v>22060899.899999999</v>
      </c>
      <c r="D1469" s="37">
        <f>[1]consoCURRENT!G34583</f>
        <v>-23129100.100000001</v>
      </c>
      <c r="E1469" s="37">
        <f>[1]consoCURRENT!H34583</f>
        <v>8169874.8699999992</v>
      </c>
      <c r="F1469" s="37">
        <f>[1]consoCURRENT!I34583</f>
        <v>10100898.890000001</v>
      </c>
      <c r="G1469" s="37">
        <f>[1]consoCURRENT!J34583</f>
        <v>5307524.25</v>
      </c>
      <c r="H1469" s="37">
        <f>[1]consoCURRENT!K34583</f>
        <v>17114821.170000002</v>
      </c>
      <c r="I1469" s="37">
        <f>[1]consoCURRENT!L34583</f>
        <v>2378724.1399999997</v>
      </c>
      <c r="J1469" s="37">
        <f>[1]consoCURRENT!M34583</f>
        <v>4097617.46</v>
      </c>
      <c r="K1469" s="37">
        <f>[1]consoCURRENT!N34583</f>
        <v>3240597.4499999997</v>
      </c>
      <c r="L1469" s="37">
        <f>[1]consoCURRENT!O34583</f>
        <v>11047805.85</v>
      </c>
      <c r="M1469" s="37">
        <f>[1]consoCURRENT!P34583</f>
        <v>20764744.900000002</v>
      </c>
      <c r="N1469" s="37">
        <f>[1]consoCURRENT!Q34583</f>
        <v>5239688.6500000004</v>
      </c>
      <c r="O1469" s="37">
        <f>[1]consoCURRENT!R34583</f>
        <v>274098.47999999952</v>
      </c>
      <c r="P1469" s="37">
        <f>[1]consoCURRENT!S34583</f>
        <v>277363.59999999939</v>
      </c>
      <c r="Q1469" s="37">
        <f>[1]consoCURRENT!T34583</f>
        <v>612230</v>
      </c>
      <c r="R1469" s="37">
        <f>[1]consoCURRENT!U34583</f>
        <v>598319.84</v>
      </c>
      <c r="S1469" s="37">
        <f>[1]consoCURRENT!V34583</f>
        <v>4792731.59</v>
      </c>
      <c r="T1469" s="37">
        <f>[1]consoCURRENT!W34583</f>
        <v>782360.47</v>
      </c>
      <c r="U1469" s="37">
        <f>[1]consoCURRENT!X34583</f>
        <v>416611.32</v>
      </c>
      <c r="V1469" s="37">
        <f>[1]consoCURRENT!Y34583</f>
        <v>867955.01</v>
      </c>
      <c r="W1469" s="37">
        <f>[1]consoCURRENT!Z34583</f>
        <v>1523159.7</v>
      </c>
      <c r="X1469" s="37">
        <f>[1]consoCURRENT!AA34583</f>
        <v>884735.61</v>
      </c>
      <c r="Y1469" s="37">
        <f>[1]consoCURRENT!AB34583</f>
        <v>3659120.0100000002</v>
      </c>
      <c r="Z1469" s="37">
        <f t="shared" ref="Z1469:Z1471" si="1104">SUM(M1469:Y1469)</f>
        <v>40693119.18</v>
      </c>
      <c r="AA1469" s="37">
        <f t="shared" ref="AA1469:AA1471" si="1105">B1469-Z1469</f>
        <v>4496880.82</v>
      </c>
      <c r="AB1469" s="42">
        <f t="shared" ref="AB1469:AB1474" si="1106">Z1469/B1469</f>
        <v>0.90048947067935381</v>
      </c>
      <c r="AC1469" s="38"/>
    </row>
    <row r="1470" spans="1:29" s="39" customFormat="1" ht="18" customHeight="1" x14ac:dyDescent="0.3">
      <c r="A1470" s="41" t="s">
        <v>38</v>
      </c>
      <c r="B1470" s="37">
        <f>[1]consoCURRENT!E34589</f>
        <v>0</v>
      </c>
      <c r="C1470" s="37">
        <f>[1]consoCURRENT!F34589</f>
        <v>0</v>
      </c>
      <c r="D1470" s="37">
        <f>[1]consoCURRENT!G34589</f>
        <v>0</v>
      </c>
      <c r="E1470" s="37">
        <f>[1]consoCURRENT!H34589</f>
        <v>0</v>
      </c>
      <c r="F1470" s="37">
        <f>[1]consoCURRENT!I34589</f>
        <v>0</v>
      </c>
      <c r="G1470" s="37">
        <f>[1]consoCURRENT!J34589</f>
        <v>0</v>
      </c>
      <c r="H1470" s="37">
        <f>[1]consoCURRENT!K34589</f>
        <v>0</v>
      </c>
      <c r="I1470" s="37">
        <f>[1]consoCURRENT!L34589</f>
        <v>0</v>
      </c>
      <c r="J1470" s="37">
        <f>[1]consoCURRENT!M34589</f>
        <v>0</v>
      </c>
      <c r="K1470" s="37">
        <f>[1]consoCURRENT!N34589</f>
        <v>0</v>
      </c>
      <c r="L1470" s="37">
        <f>[1]consoCURRENT!O34589</f>
        <v>0</v>
      </c>
      <c r="M1470" s="37">
        <f>[1]consoCURRENT!P34589</f>
        <v>0</v>
      </c>
      <c r="N1470" s="37">
        <f>[1]consoCURRENT!Q34589</f>
        <v>0</v>
      </c>
      <c r="O1470" s="37">
        <f>[1]consoCURRENT!R34589</f>
        <v>0</v>
      </c>
      <c r="P1470" s="37">
        <f>[1]consoCURRENT!S34589</f>
        <v>0</v>
      </c>
      <c r="Q1470" s="37">
        <f>[1]consoCURRENT!T34589</f>
        <v>0</v>
      </c>
      <c r="R1470" s="37">
        <f>[1]consoCURRENT!U34589</f>
        <v>0</v>
      </c>
      <c r="S1470" s="37">
        <f>[1]consoCURRENT!V34589</f>
        <v>0</v>
      </c>
      <c r="T1470" s="37">
        <f>[1]consoCURRENT!W34589</f>
        <v>0</v>
      </c>
      <c r="U1470" s="37">
        <f>[1]consoCURRENT!X34589</f>
        <v>0</v>
      </c>
      <c r="V1470" s="37">
        <f>[1]consoCURRENT!Y34589</f>
        <v>0</v>
      </c>
      <c r="W1470" s="37">
        <f>[1]consoCURRENT!Z34589</f>
        <v>0</v>
      </c>
      <c r="X1470" s="37">
        <f>[1]consoCURRENT!AA34589</f>
        <v>0</v>
      </c>
      <c r="Y1470" s="37">
        <f>[1]consoCURRENT!AB34589</f>
        <v>0</v>
      </c>
      <c r="Z1470" s="37">
        <f t="shared" si="1104"/>
        <v>0</v>
      </c>
      <c r="AA1470" s="37">
        <f t="shared" si="1105"/>
        <v>0</v>
      </c>
      <c r="AB1470" s="42"/>
      <c r="AC1470" s="38"/>
    </row>
    <row r="1471" spans="1:29" s="39" customFormat="1" ht="18" customHeight="1" x14ac:dyDescent="0.3">
      <c r="A1471" s="41" t="s">
        <v>39</v>
      </c>
      <c r="B1471" s="37">
        <f>[1]consoCURRENT!E34618</f>
        <v>0</v>
      </c>
      <c r="C1471" s="37">
        <f>[1]consoCURRENT!F34618</f>
        <v>0</v>
      </c>
      <c r="D1471" s="37">
        <f>[1]consoCURRENT!G34618</f>
        <v>0</v>
      </c>
      <c r="E1471" s="37">
        <f>[1]consoCURRENT!H34618</f>
        <v>0</v>
      </c>
      <c r="F1471" s="37">
        <f>[1]consoCURRENT!I34618</f>
        <v>0</v>
      </c>
      <c r="G1471" s="37">
        <f>[1]consoCURRENT!J34618</f>
        <v>0</v>
      </c>
      <c r="H1471" s="37">
        <f>[1]consoCURRENT!K34618</f>
        <v>0</v>
      </c>
      <c r="I1471" s="37">
        <f>[1]consoCURRENT!L34618</f>
        <v>0</v>
      </c>
      <c r="J1471" s="37">
        <f>[1]consoCURRENT!M34618</f>
        <v>0</v>
      </c>
      <c r="K1471" s="37">
        <f>[1]consoCURRENT!N34618</f>
        <v>0</v>
      </c>
      <c r="L1471" s="37">
        <f>[1]consoCURRENT!O34618</f>
        <v>0</v>
      </c>
      <c r="M1471" s="37">
        <f>[1]consoCURRENT!P34618</f>
        <v>0</v>
      </c>
      <c r="N1471" s="37">
        <f>[1]consoCURRENT!Q34618</f>
        <v>0</v>
      </c>
      <c r="O1471" s="37">
        <f>[1]consoCURRENT!R34618</f>
        <v>0</v>
      </c>
      <c r="P1471" s="37">
        <f>[1]consoCURRENT!S34618</f>
        <v>0</v>
      </c>
      <c r="Q1471" s="37">
        <f>[1]consoCURRENT!T34618</f>
        <v>0</v>
      </c>
      <c r="R1471" s="37">
        <f>[1]consoCURRENT!U34618</f>
        <v>0</v>
      </c>
      <c r="S1471" s="37">
        <f>[1]consoCURRENT!V34618</f>
        <v>0</v>
      </c>
      <c r="T1471" s="37">
        <f>[1]consoCURRENT!W34618</f>
        <v>0</v>
      </c>
      <c r="U1471" s="37">
        <f>[1]consoCURRENT!X34618</f>
        <v>0</v>
      </c>
      <c r="V1471" s="37">
        <f>[1]consoCURRENT!Y34618</f>
        <v>0</v>
      </c>
      <c r="W1471" s="37">
        <f>[1]consoCURRENT!Z34618</f>
        <v>0</v>
      </c>
      <c r="X1471" s="37">
        <f>[1]consoCURRENT!AA34618</f>
        <v>0</v>
      </c>
      <c r="Y1471" s="37">
        <f>[1]consoCURRENT!AB34618</f>
        <v>0</v>
      </c>
      <c r="Z1471" s="37">
        <f t="shared" si="1104"/>
        <v>0</v>
      </c>
      <c r="AA1471" s="37">
        <f t="shared" si="1105"/>
        <v>0</v>
      </c>
      <c r="AB1471" s="42"/>
      <c r="AC1471" s="38"/>
    </row>
    <row r="1472" spans="1:29" s="39" customFormat="1" ht="18" customHeight="1" x14ac:dyDescent="0.3">
      <c r="A1472" s="43" t="s">
        <v>40</v>
      </c>
      <c r="B1472" s="44">
        <f>SUM(B1468:B1471)</f>
        <v>63960000</v>
      </c>
      <c r="C1472" s="44">
        <f t="shared" ref="C1472:AA1472" si="1107">SUM(C1468:C1471)</f>
        <v>40830899.899999999</v>
      </c>
      <c r="D1472" s="44">
        <f t="shared" si="1107"/>
        <v>-23129100.100000001</v>
      </c>
      <c r="E1472" s="44">
        <f t="shared" si="1107"/>
        <v>12338451.75</v>
      </c>
      <c r="F1472" s="44">
        <f t="shared" si="1107"/>
        <v>15506443.030000001</v>
      </c>
      <c r="G1472" s="44">
        <f t="shared" si="1107"/>
        <v>9211821.8900000006</v>
      </c>
      <c r="H1472" s="44">
        <f t="shared" si="1107"/>
        <v>22406056.340000004</v>
      </c>
      <c r="I1472" s="44">
        <f t="shared" si="1107"/>
        <v>2378724.1399999997</v>
      </c>
      <c r="J1472" s="44">
        <f t="shared" si="1107"/>
        <v>4097617.46</v>
      </c>
      <c r="K1472" s="44">
        <f t="shared" si="1107"/>
        <v>3240597.4499999997</v>
      </c>
      <c r="L1472" s="44">
        <f t="shared" si="1107"/>
        <v>11047805.85</v>
      </c>
      <c r="M1472" s="44">
        <f t="shared" si="1107"/>
        <v>20764744.900000002</v>
      </c>
      <c r="N1472" s="44">
        <f t="shared" si="1107"/>
        <v>6322268.0700000003</v>
      </c>
      <c r="O1472" s="44">
        <f t="shared" si="1107"/>
        <v>1862544.7299999995</v>
      </c>
      <c r="P1472" s="44">
        <f t="shared" si="1107"/>
        <v>1774914.8099999996</v>
      </c>
      <c r="Q1472" s="44">
        <f t="shared" si="1107"/>
        <v>1979078.1900000002</v>
      </c>
      <c r="R1472" s="44">
        <f t="shared" si="1107"/>
        <v>4587412.41</v>
      </c>
      <c r="S1472" s="44">
        <f t="shared" si="1107"/>
        <v>4842334.97</v>
      </c>
      <c r="T1472" s="44">
        <f t="shared" si="1107"/>
        <v>3542043.41</v>
      </c>
      <c r="U1472" s="44">
        <f t="shared" si="1107"/>
        <v>456740.62000000005</v>
      </c>
      <c r="V1472" s="44">
        <f t="shared" si="1107"/>
        <v>1972440.41</v>
      </c>
      <c r="W1472" s="44">
        <f t="shared" si="1107"/>
        <v>2679662.0700000003</v>
      </c>
      <c r="X1472" s="44">
        <f t="shared" si="1107"/>
        <v>3257269.85</v>
      </c>
      <c r="Y1472" s="44">
        <f t="shared" si="1107"/>
        <v>5421318.5700000003</v>
      </c>
      <c r="Z1472" s="44">
        <f t="shared" si="1107"/>
        <v>59462773.010000005</v>
      </c>
      <c r="AA1472" s="44">
        <f t="shared" si="1107"/>
        <v>4497226.9899999984</v>
      </c>
      <c r="AB1472" s="45">
        <f t="shared" si="1106"/>
        <v>0.92968688258286436</v>
      </c>
      <c r="AC1472" s="38"/>
    </row>
    <row r="1473" spans="1:29" s="39" customFormat="1" ht="18" customHeight="1" x14ac:dyDescent="0.3">
      <c r="A1473" s="46" t="s">
        <v>41</v>
      </c>
      <c r="B1473" s="37">
        <f>[1]consoCURRENT!E34622</f>
        <v>1517000</v>
      </c>
      <c r="C1473" s="37">
        <f>[1]consoCURRENT!F34622</f>
        <v>1517000</v>
      </c>
      <c r="D1473" s="37">
        <f>[1]consoCURRENT!G34622</f>
        <v>0</v>
      </c>
      <c r="E1473" s="37">
        <f>[1]consoCURRENT!H34622</f>
        <v>384964.98</v>
      </c>
      <c r="F1473" s="37">
        <f>[1]consoCURRENT!I34622</f>
        <v>415672.82999999996</v>
      </c>
      <c r="G1473" s="37">
        <f>[1]consoCURRENT!J34622</f>
        <v>384368.69999999995</v>
      </c>
      <c r="H1473" s="37">
        <f>[1]consoCURRENT!K34622</f>
        <v>331993.49</v>
      </c>
      <c r="I1473" s="37">
        <f>[1]consoCURRENT!L34622</f>
        <v>0</v>
      </c>
      <c r="J1473" s="37">
        <f>[1]consoCURRENT!M34622</f>
        <v>0</v>
      </c>
      <c r="K1473" s="37">
        <f>[1]consoCURRENT!N34622</f>
        <v>0</v>
      </c>
      <c r="L1473" s="37">
        <f>[1]consoCURRENT!O34622</f>
        <v>0</v>
      </c>
      <c r="M1473" s="37">
        <f>[1]consoCURRENT!P34622</f>
        <v>0</v>
      </c>
      <c r="N1473" s="37">
        <f>[1]consoCURRENT!Q34622</f>
        <v>101821.68</v>
      </c>
      <c r="O1473" s="37">
        <f>[1]consoCURRENT!R34622</f>
        <v>150785.1</v>
      </c>
      <c r="P1473" s="37">
        <f>[1]consoCURRENT!S34622</f>
        <v>132358.19999999998</v>
      </c>
      <c r="Q1473" s="37">
        <f>[1]consoCURRENT!T34622</f>
        <v>147108.75</v>
      </c>
      <c r="R1473" s="37">
        <f>[1]consoCURRENT!U34622</f>
        <v>134256.35999999999</v>
      </c>
      <c r="S1473" s="37">
        <f>[1]consoCURRENT!V34622</f>
        <v>134307.72</v>
      </c>
      <c r="T1473" s="37">
        <f>[1]consoCURRENT!W34622</f>
        <v>134307.72</v>
      </c>
      <c r="U1473" s="37">
        <f>[1]consoCURRENT!X34622</f>
        <v>123934.08</v>
      </c>
      <c r="V1473" s="37">
        <f>[1]consoCURRENT!Y34622</f>
        <v>126126.9</v>
      </c>
      <c r="W1473" s="37">
        <f>[1]consoCURRENT!Z34622</f>
        <v>111092.04</v>
      </c>
      <c r="X1473" s="37">
        <f>[1]consoCURRENT!AA34622</f>
        <v>111251.88</v>
      </c>
      <c r="Y1473" s="37">
        <f>[1]consoCURRENT!AB34622</f>
        <v>109649.57</v>
      </c>
      <c r="Z1473" s="37">
        <f t="shared" ref="Z1473" si="1108">SUM(M1473:Y1473)</f>
        <v>1516999.9999999998</v>
      </c>
      <c r="AA1473" s="37">
        <f t="shared" ref="AA1473" si="1109">B1473-Z1473</f>
        <v>0</v>
      </c>
      <c r="AB1473" s="42">
        <f t="shared" si="1106"/>
        <v>0.99999999999999989</v>
      </c>
      <c r="AC1473" s="38"/>
    </row>
    <row r="1474" spans="1:29" s="39" customFormat="1" ht="18" customHeight="1" x14ac:dyDescent="0.3">
      <c r="A1474" s="43" t="s">
        <v>42</v>
      </c>
      <c r="B1474" s="44">
        <f>B1473+B1472</f>
        <v>65477000</v>
      </c>
      <c r="C1474" s="44">
        <f t="shared" ref="C1474:AA1474" si="1110">C1473+C1472</f>
        <v>42347899.899999999</v>
      </c>
      <c r="D1474" s="44">
        <f t="shared" si="1110"/>
        <v>-23129100.100000001</v>
      </c>
      <c r="E1474" s="44">
        <f t="shared" si="1110"/>
        <v>12723416.73</v>
      </c>
      <c r="F1474" s="44">
        <f t="shared" si="1110"/>
        <v>15922115.860000001</v>
      </c>
      <c r="G1474" s="44">
        <f t="shared" si="1110"/>
        <v>9596190.5899999999</v>
      </c>
      <c r="H1474" s="44">
        <f t="shared" si="1110"/>
        <v>22738049.830000002</v>
      </c>
      <c r="I1474" s="44">
        <f t="shared" si="1110"/>
        <v>2378724.1399999997</v>
      </c>
      <c r="J1474" s="44">
        <f t="shared" si="1110"/>
        <v>4097617.46</v>
      </c>
      <c r="K1474" s="44">
        <f t="shared" si="1110"/>
        <v>3240597.4499999997</v>
      </c>
      <c r="L1474" s="44">
        <f t="shared" si="1110"/>
        <v>11047805.85</v>
      </c>
      <c r="M1474" s="44">
        <f t="shared" si="1110"/>
        <v>20764744.900000002</v>
      </c>
      <c r="N1474" s="44">
        <f t="shared" si="1110"/>
        <v>6424089.75</v>
      </c>
      <c r="O1474" s="44">
        <f t="shared" si="1110"/>
        <v>2013329.8299999996</v>
      </c>
      <c r="P1474" s="44">
        <f t="shared" si="1110"/>
        <v>1907273.0099999995</v>
      </c>
      <c r="Q1474" s="44">
        <f t="shared" si="1110"/>
        <v>2126186.9400000004</v>
      </c>
      <c r="R1474" s="44">
        <f t="shared" si="1110"/>
        <v>4721668.7700000005</v>
      </c>
      <c r="S1474" s="44">
        <f t="shared" si="1110"/>
        <v>4976642.6899999995</v>
      </c>
      <c r="T1474" s="44">
        <f t="shared" si="1110"/>
        <v>3676351.1300000004</v>
      </c>
      <c r="U1474" s="44">
        <f t="shared" si="1110"/>
        <v>580674.70000000007</v>
      </c>
      <c r="V1474" s="44">
        <f t="shared" si="1110"/>
        <v>2098567.31</v>
      </c>
      <c r="W1474" s="44">
        <f t="shared" si="1110"/>
        <v>2790754.1100000003</v>
      </c>
      <c r="X1474" s="44">
        <f t="shared" si="1110"/>
        <v>3368521.73</v>
      </c>
      <c r="Y1474" s="44">
        <f t="shared" si="1110"/>
        <v>5530968.1400000006</v>
      </c>
      <c r="Z1474" s="44">
        <f t="shared" si="1110"/>
        <v>60979773.010000005</v>
      </c>
      <c r="AA1474" s="44">
        <f t="shared" si="1110"/>
        <v>4497226.9899999984</v>
      </c>
      <c r="AB1474" s="45">
        <f t="shared" si="1106"/>
        <v>0.93131592788307349</v>
      </c>
      <c r="AC1474" s="47"/>
    </row>
    <row r="1475" spans="1:29" s="39" customFormat="1" ht="15" customHeight="1" x14ac:dyDescent="0.3">
      <c r="A1475" s="36"/>
      <c r="B1475" s="37"/>
      <c r="C1475" s="37"/>
      <c r="D1475" s="37"/>
      <c r="E1475" s="37"/>
      <c r="F1475" s="37"/>
      <c r="G1475" s="37"/>
      <c r="H1475" s="37"/>
      <c r="I1475" s="37"/>
      <c r="J1475" s="37"/>
      <c r="K1475" s="37"/>
      <c r="L1475" s="37"/>
      <c r="M1475" s="37"/>
      <c r="N1475" s="37"/>
      <c r="O1475" s="37"/>
      <c r="P1475" s="37"/>
      <c r="Q1475" s="37"/>
      <c r="R1475" s="37"/>
      <c r="S1475" s="37"/>
      <c r="T1475" s="37"/>
      <c r="U1475" s="37"/>
      <c r="V1475" s="37"/>
      <c r="W1475" s="37"/>
      <c r="X1475" s="37"/>
      <c r="Y1475" s="37"/>
      <c r="Z1475" s="37"/>
      <c r="AA1475" s="37"/>
      <c r="AB1475" s="37"/>
      <c r="AC1475" s="38"/>
    </row>
    <row r="1476" spans="1:29" s="39" customFormat="1" ht="15" customHeight="1" x14ac:dyDescent="0.3">
      <c r="A1476" s="36"/>
      <c r="B1476" s="37"/>
      <c r="C1476" s="37"/>
      <c r="D1476" s="37"/>
      <c r="E1476" s="37"/>
      <c r="F1476" s="37"/>
      <c r="G1476" s="37"/>
      <c r="H1476" s="37"/>
      <c r="I1476" s="37"/>
      <c r="J1476" s="37"/>
      <c r="K1476" s="37"/>
      <c r="L1476" s="37"/>
      <c r="M1476" s="37"/>
      <c r="N1476" s="37"/>
      <c r="O1476" s="37"/>
      <c r="P1476" s="37"/>
      <c r="Q1476" s="37"/>
      <c r="R1476" s="37"/>
      <c r="S1476" s="37"/>
      <c r="T1476" s="37"/>
      <c r="U1476" s="37"/>
      <c r="V1476" s="37"/>
      <c r="W1476" s="37"/>
      <c r="X1476" s="37"/>
      <c r="Y1476" s="37"/>
      <c r="Z1476" s="37"/>
      <c r="AA1476" s="37"/>
      <c r="AB1476" s="37"/>
      <c r="AC1476" s="38"/>
    </row>
    <row r="1477" spans="1:29" s="39" customFormat="1" ht="15" customHeight="1" x14ac:dyDescent="0.35">
      <c r="A1477" s="40" t="s">
        <v>95</v>
      </c>
      <c r="B1477" s="37"/>
      <c r="C1477" s="37"/>
      <c r="D1477" s="37"/>
      <c r="E1477" s="37"/>
      <c r="F1477" s="37"/>
      <c r="G1477" s="37"/>
      <c r="H1477" s="37"/>
      <c r="I1477" s="37"/>
      <c r="J1477" s="37"/>
      <c r="K1477" s="37"/>
      <c r="L1477" s="37"/>
      <c r="M1477" s="37"/>
      <c r="N1477" s="37"/>
      <c r="O1477" s="37"/>
      <c r="P1477" s="37"/>
      <c r="Q1477" s="37"/>
      <c r="R1477" s="37"/>
      <c r="S1477" s="37"/>
      <c r="T1477" s="37"/>
      <c r="U1477" s="37"/>
      <c r="V1477" s="37"/>
      <c r="W1477" s="37"/>
      <c r="X1477" s="37"/>
      <c r="Y1477" s="37"/>
      <c r="Z1477" s="37"/>
      <c r="AA1477" s="37"/>
      <c r="AB1477" s="37"/>
      <c r="AC1477" s="38"/>
    </row>
    <row r="1478" spans="1:29" s="39" customFormat="1" ht="23" customHeight="1" x14ac:dyDescent="0.3">
      <c r="A1478" s="41" t="s">
        <v>36</v>
      </c>
      <c r="B1478" s="37">
        <f t="shared" ref="B1478:Y1481" si="1111">B1458+B1268+B288+B258</f>
        <v>5459522000</v>
      </c>
      <c r="C1478" s="37">
        <f t="shared" si="1111"/>
        <v>312259636.94999993</v>
      </c>
      <c r="D1478" s="37">
        <f t="shared" si="1111"/>
        <v>-3878741363.0500002</v>
      </c>
      <c r="E1478" s="37">
        <f t="shared" si="1111"/>
        <v>1109699325.6299999</v>
      </c>
      <c r="F1478" s="37">
        <f t="shared" si="1111"/>
        <v>1394081437.6820002</v>
      </c>
      <c r="G1478" s="37">
        <f t="shared" si="1111"/>
        <v>1108300544.5800002</v>
      </c>
      <c r="H1478" s="37">
        <f t="shared" si="1111"/>
        <v>1838227334.98</v>
      </c>
      <c r="I1478" s="37">
        <f t="shared" si="1111"/>
        <v>761262317.22000003</v>
      </c>
      <c r="J1478" s="37">
        <f t="shared" si="1111"/>
        <v>968789202.0400002</v>
      </c>
      <c r="K1478" s="37">
        <f t="shared" si="1111"/>
        <v>785879291.16000009</v>
      </c>
      <c r="L1478" s="37">
        <f t="shared" si="1111"/>
        <v>1361863809.2699995</v>
      </c>
      <c r="M1478" s="37">
        <f t="shared" si="1111"/>
        <v>3877794619.6900001</v>
      </c>
      <c r="N1478" s="37">
        <f t="shared" si="1111"/>
        <v>100556429.05</v>
      </c>
      <c r="O1478" s="37">
        <f t="shared" si="1111"/>
        <v>111256940.02999999</v>
      </c>
      <c r="P1478" s="37">
        <f t="shared" si="1111"/>
        <v>136623639.33000001</v>
      </c>
      <c r="Q1478" s="37">
        <f t="shared" si="1111"/>
        <v>95805375.329999998</v>
      </c>
      <c r="R1478" s="37">
        <f t="shared" si="1111"/>
        <v>223525134.14199999</v>
      </c>
      <c r="S1478" s="37">
        <f t="shared" si="1111"/>
        <v>105961726.17000002</v>
      </c>
      <c r="T1478" s="37">
        <f t="shared" si="1111"/>
        <v>102409868.82999998</v>
      </c>
      <c r="U1478" s="37">
        <f t="shared" si="1111"/>
        <v>112530158.89000002</v>
      </c>
      <c r="V1478" s="37">
        <f t="shared" si="1111"/>
        <v>107481225.70000002</v>
      </c>
      <c r="W1478" s="37">
        <f t="shared" si="1111"/>
        <v>107510410.78</v>
      </c>
      <c r="X1478" s="37">
        <f t="shared" si="1111"/>
        <v>185112235.07000005</v>
      </c>
      <c r="Y1478" s="37">
        <f t="shared" si="1111"/>
        <v>183740879.85999998</v>
      </c>
      <c r="Z1478" s="37">
        <f>SUM(M1478:Y1478)</f>
        <v>5450308642.8719997</v>
      </c>
      <c r="AA1478" s="37">
        <f>B1478-Z1478</f>
        <v>9213357.1280002594</v>
      </c>
      <c r="AB1478" s="42">
        <f>Z1478/B1478</f>
        <v>0.99831242421442756</v>
      </c>
      <c r="AC1478" s="38"/>
    </row>
    <row r="1479" spans="1:29" s="39" customFormat="1" ht="22.25" customHeight="1" x14ac:dyDescent="0.3">
      <c r="A1479" s="41" t="s">
        <v>37</v>
      </c>
      <c r="B1479" s="37">
        <f t="shared" si="1111"/>
        <v>107746104000</v>
      </c>
      <c r="C1479" s="37">
        <f t="shared" si="1111"/>
        <v>75652970279.829987</v>
      </c>
      <c r="D1479" s="37">
        <f t="shared" si="1111"/>
        <v>-12050461219.130001</v>
      </c>
      <c r="E1479" s="37">
        <f t="shared" si="1111"/>
        <v>14061532851.050001</v>
      </c>
      <c r="F1479" s="37">
        <f t="shared" si="1111"/>
        <v>26605211129.186996</v>
      </c>
      <c r="G1479" s="37">
        <f t="shared" si="1111"/>
        <v>21831114045.32</v>
      </c>
      <c r="H1479" s="37">
        <f t="shared" si="1111"/>
        <v>41919477785.408005</v>
      </c>
      <c r="I1479" s="37">
        <f t="shared" si="1111"/>
        <v>746606897.15999997</v>
      </c>
      <c r="J1479" s="37">
        <f t="shared" si="1111"/>
        <v>1794742231.1699998</v>
      </c>
      <c r="K1479" s="37">
        <f t="shared" si="1111"/>
        <v>3212746807.23</v>
      </c>
      <c r="L1479" s="37">
        <f t="shared" si="1111"/>
        <v>5458492120.2299995</v>
      </c>
      <c r="M1479" s="37">
        <f t="shared" si="1111"/>
        <v>11212588055.790001</v>
      </c>
      <c r="N1479" s="37">
        <f t="shared" si="1111"/>
        <v>1600168872.75</v>
      </c>
      <c r="O1479" s="37">
        <f t="shared" si="1111"/>
        <v>8735359098.7599983</v>
      </c>
      <c r="P1479" s="37">
        <f t="shared" si="1111"/>
        <v>2979397982.3800001</v>
      </c>
      <c r="Q1479" s="37">
        <f t="shared" si="1111"/>
        <v>11090220816.279999</v>
      </c>
      <c r="R1479" s="37">
        <f t="shared" si="1111"/>
        <v>2337074245.7499995</v>
      </c>
      <c r="S1479" s="37">
        <f t="shared" si="1111"/>
        <v>11383173835.987003</v>
      </c>
      <c r="T1479" s="37">
        <f t="shared" si="1111"/>
        <v>1323574376.0699999</v>
      </c>
      <c r="U1479" s="37">
        <f t="shared" si="1111"/>
        <v>15187051768.500004</v>
      </c>
      <c r="V1479" s="37">
        <f t="shared" si="1111"/>
        <v>2107741093.5199997</v>
      </c>
      <c r="W1479" s="37">
        <f t="shared" si="1111"/>
        <v>16059970293.572996</v>
      </c>
      <c r="X1479" s="37">
        <f t="shared" si="1111"/>
        <v>810971372.42500007</v>
      </c>
      <c r="Y1479" s="37">
        <f t="shared" si="1111"/>
        <v>19590043999.179996</v>
      </c>
      <c r="Z1479" s="37">
        <f t="shared" ref="Z1479:Z1481" si="1112">SUM(M1479:Y1479)</f>
        <v>104417335810.965</v>
      </c>
      <c r="AA1479" s="37">
        <f t="shared" ref="AA1479:AA1481" si="1113">B1479-Z1479</f>
        <v>3328768189.0350037</v>
      </c>
      <c r="AB1479" s="42">
        <f t="shared" ref="AB1479:AB1484" si="1114">Z1479/B1479</f>
        <v>0.96910544265215381</v>
      </c>
      <c r="AC1479" s="38"/>
    </row>
    <row r="1480" spans="1:29" s="39" customFormat="1" ht="22.25" customHeight="1" x14ac:dyDescent="0.3">
      <c r="A1480" s="41" t="s">
        <v>38</v>
      </c>
      <c r="B1480" s="37">
        <f t="shared" si="1111"/>
        <v>695276000</v>
      </c>
      <c r="C1480" s="37">
        <f t="shared" si="1111"/>
        <v>378029901.81999999</v>
      </c>
      <c r="D1480" s="37">
        <f t="shared" si="1111"/>
        <v>-317246098.18000001</v>
      </c>
      <c r="E1480" s="37">
        <f t="shared" si="1111"/>
        <v>10698847.75</v>
      </c>
      <c r="F1480" s="37">
        <f t="shared" si="1111"/>
        <v>94475901.389999986</v>
      </c>
      <c r="G1480" s="37">
        <f t="shared" si="1111"/>
        <v>58051491.379999995</v>
      </c>
      <c r="H1480" s="37">
        <f t="shared" si="1111"/>
        <v>531933606.08000004</v>
      </c>
      <c r="I1480" s="37">
        <f t="shared" si="1111"/>
        <v>0</v>
      </c>
      <c r="J1480" s="37">
        <f t="shared" si="1111"/>
        <v>79128704.49000001</v>
      </c>
      <c r="K1480" s="37">
        <f t="shared" si="1111"/>
        <v>34988819.729999997</v>
      </c>
      <c r="L1480" s="37">
        <f t="shared" si="1111"/>
        <v>203012420.56</v>
      </c>
      <c r="M1480" s="37">
        <f t="shared" si="1111"/>
        <v>317129944.77999997</v>
      </c>
      <c r="N1480" s="37">
        <f t="shared" si="1111"/>
        <v>0</v>
      </c>
      <c r="O1480" s="37">
        <f t="shared" si="1111"/>
        <v>0</v>
      </c>
      <c r="P1480" s="37">
        <f t="shared" si="1111"/>
        <v>10698847.75</v>
      </c>
      <c r="Q1480" s="37">
        <f t="shared" si="1111"/>
        <v>0</v>
      </c>
      <c r="R1480" s="37">
        <f t="shared" si="1111"/>
        <v>360751949</v>
      </c>
      <c r="S1480" s="37">
        <f t="shared" si="1111"/>
        <v>-345404752.10000002</v>
      </c>
      <c r="T1480" s="37">
        <f t="shared" si="1111"/>
        <v>9337323</v>
      </c>
      <c r="U1480" s="37">
        <f t="shared" si="1111"/>
        <v>9890305.6500000004</v>
      </c>
      <c r="V1480" s="37">
        <f t="shared" si="1111"/>
        <v>3835043</v>
      </c>
      <c r="W1480" s="37">
        <f t="shared" si="1111"/>
        <v>21933289.059999999</v>
      </c>
      <c r="X1480" s="37">
        <f t="shared" si="1111"/>
        <v>8600</v>
      </c>
      <c r="Y1480" s="37">
        <f t="shared" si="1111"/>
        <v>306979296.46000004</v>
      </c>
      <c r="Z1480" s="37">
        <f t="shared" si="1112"/>
        <v>695159846.5999999</v>
      </c>
      <c r="AA1480" s="37">
        <f t="shared" si="1113"/>
        <v>116153.40000009537</v>
      </c>
      <c r="AB1480" s="42">
        <f t="shared" si="1114"/>
        <v>0.9998329391493449</v>
      </c>
      <c r="AC1480" s="38"/>
    </row>
    <row r="1481" spans="1:29" s="39" customFormat="1" ht="23.4" customHeight="1" x14ac:dyDescent="0.3">
      <c r="A1481" s="41" t="s">
        <v>39</v>
      </c>
      <c r="B1481" s="37">
        <f t="shared" si="1111"/>
        <v>357668000</v>
      </c>
      <c r="C1481" s="37">
        <f t="shared" si="1111"/>
        <v>0</v>
      </c>
      <c r="D1481" s="37">
        <f t="shared" si="1111"/>
        <v>0</v>
      </c>
      <c r="E1481" s="37">
        <f t="shared" si="1111"/>
        <v>4660629.6500000004</v>
      </c>
      <c r="F1481" s="37">
        <f t="shared" si="1111"/>
        <v>8115543.5300000003</v>
      </c>
      <c r="G1481" s="37">
        <f t="shared" si="1111"/>
        <v>81591108.950000003</v>
      </c>
      <c r="H1481" s="37">
        <f t="shared" si="1111"/>
        <v>254993277.08999997</v>
      </c>
      <c r="I1481" s="37">
        <f t="shared" si="1111"/>
        <v>0</v>
      </c>
      <c r="J1481" s="37">
        <f t="shared" si="1111"/>
        <v>0</v>
      </c>
      <c r="K1481" s="37">
        <f t="shared" si="1111"/>
        <v>0</v>
      </c>
      <c r="L1481" s="37">
        <f t="shared" si="1111"/>
        <v>0</v>
      </c>
      <c r="M1481" s="37">
        <f t="shared" si="1111"/>
        <v>0</v>
      </c>
      <c r="N1481" s="37">
        <f t="shared" si="1111"/>
        <v>3033140.5</v>
      </c>
      <c r="O1481" s="37">
        <f t="shared" si="1111"/>
        <v>0</v>
      </c>
      <c r="P1481" s="37">
        <f t="shared" si="1111"/>
        <v>1627489.15</v>
      </c>
      <c r="Q1481" s="37">
        <f t="shared" si="1111"/>
        <v>1856053.8</v>
      </c>
      <c r="R1481" s="37">
        <f t="shared" si="1111"/>
        <v>4724775.2300000004</v>
      </c>
      <c r="S1481" s="37">
        <f t="shared" si="1111"/>
        <v>1534714.5</v>
      </c>
      <c r="T1481" s="37">
        <f t="shared" si="1111"/>
        <v>25924935.800000001</v>
      </c>
      <c r="U1481" s="37">
        <f t="shared" si="1111"/>
        <v>33834701.229999997</v>
      </c>
      <c r="V1481" s="37">
        <f t="shared" si="1111"/>
        <v>21831471.920000002</v>
      </c>
      <c r="W1481" s="37">
        <f t="shared" si="1111"/>
        <v>18757347.139999997</v>
      </c>
      <c r="X1481" s="37">
        <f t="shared" si="1111"/>
        <v>22262122.569999997</v>
      </c>
      <c r="Y1481" s="37">
        <f t="shared" si="1111"/>
        <v>213973807.38</v>
      </c>
      <c r="Z1481" s="37">
        <f t="shared" si="1112"/>
        <v>349360559.22000003</v>
      </c>
      <c r="AA1481" s="37">
        <f t="shared" si="1113"/>
        <v>8307440.7799999714</v>
      </c>
      <c r="AB1481" s="42">
        <f t="shared" si="1114"/>
        <v>0.97677331832872949</v>
      </c>
      <c r="AC1481" s="38"/>
    </row>
    <row r="1482" spans="1:29" s="39" customFormat="1" ht="26.4" customHeight="1" x14ac:dyDescent="0.3">
      <c r="A1482" s="43" t="s">
        <v>40</v>
      </c>
      <c r="B1482" s="44">
        <f>SUM(B1478:B1481)</f>
        <v>114258570000</v>
      </c>
      <c r="C1482" s="44">
        <f t="shared" ref="C1482:AA1482" si="1115">SUM(C1478:C1481)</f>
        <v>76343259818.599991</v>
      </c>
      <c r="D1482" s="44">
        <f t="shared" si="1115"/>
        <v>-16246448680.360001</v>
      </c>
      <c r="E1482" s="44">
        <f t="shared" si="1115"/>
        <v>15186591654.08</v>
      </c>
      <c r="F1482" s="44">
        <f t="shared" si="1115"/>
        <v>28101884011.788994</v>
      </c>
      <c r="G1482" s="44">
        <f t="shared" si="1115"/>
        <v>23079057190.230003</v>
      </c>
      <c r="H1482" s="44">
        <f t="shared" si="1115"/>
        <v>44544632003.558006</v>
      </c>
      <c r="I1482" s="44">
        <f t="shared" si="1115"/>
        <v>1507869214.3800001</v>
      </c>
      <c r="J1482" s="44">
        <f t="shared" si="1115"/>
        <v>2842660137.6999998</v>
      </c>
      <c r="K1482" s="44">
        <f t="shared" si="1115"/>
        <v>4033614918.1200004</v>
      </c>
      <c r="L1482" s="44">
        <f t="shared" si="1115"/>
        <v>7023368350.0599995</v>
      </c>
      <c r="M1482" s="44">
        <f t="shared" si="1115"/>
        <v>15407512620.260002</v>
      </c>
      <c r="N1482" s="44">
        <f t="shared" si="1115"/>
        <v>1703758442.3</v>
      </c>
      <c r="O1482" s="44">
        <f t="shared" si="1115"/>
        <v>8846616038.789999</v>
      </c>
      <c r="P1482" s="44">
        <f t="shared" si="1115"/>
        <v>3128347958.6100001</v>
      </c>
      <c r="Q1482" s="44">
        <f t="shared" si="1115"/>
        <v>11187882245.409998</v>
      </c>
      <c r="R1482" s="44">
        <f t="shared" si="1115"/>
        <v>2926076104.1219997</v>
      </c>
      <c r="S1482" s="44">
        <f t="shared" si="1115"/>
        <v>11145265524.557003</v>
      </c>
      <c r="T1482" s="44">
        <f t="shared" si="1115"/>
        <v>1461246503.6999998</v>
      </c>
      <c r="U1482" s="44">
        <f t="shared" si="1115"/>
        <v>15343306934.270002</v>
      </c>
      <c r="V1482" s="44">
        <f t="shared" si="1115"/>
        <v>2240888834.1399999</v>
      </c>
      <c r="W1482" s="44">
        <f t="shared" si="1115"/>
        <v>16208171340.552996</v>
      </c>
      <c r="X1482" s="44">
        <f t="shared" si="1115"/>
        <v>1018354330.0650002</v>
      </c>
      <c r="Y1482" s="44">
        <f t="shared" si="1115"/>
        <v>20294737982.879997</v>
      </c>
      <c r="Z1482" s="44">
        <f t="shared" si="1115"/>
        <v>110912164859.657</v>
      </c>
      <c r="AA1482" s="44">
        <f t="shared" si="1115"/>
        <v>3346405140.3430042</v>
      </c>
      <c r="AB1482" s="45">
        <f t="shared" si="1114"/>
        <v>0.97071199875560321</v>
      </c>
      <c r="AC1482" s="38"/>
    </row>
    <row r="1483" spans="1:29" s="39" customFormat="1" ht="26" customHeight="1" x14ac:dyDescent="0.3">
      <c r="A1483" s="46" t="s">
        <v>41</v>
      </c>
      <c r="B1483" s="37">
        <f t="shared" ref="B1483:Y1483" si="1116">B1463+B1273+B293+B263</f>
        <v>83905000</v>
      </c>
      <c r="C1483" s="37">
        <f t="shared" si="1116"/>
        <v>7711301.04</v>
      </c>
      <c r="D1483" s="37">
        <f t="shared" si="1116"/>
        <v>-25698.959999999999</v>
      </c>
      <c r="E1483" s="37">
        <f t="shared" si="1116"/>
        <v>22921608.689999998</v>
      </c>
      <c r="F1483" s="37">
        <f t="shared" si="1116"/>
        <v>24014773.689999998</v>
      </c>
      <c r="G1483" s="37">
        <f t="shared" si="1116"/>
        <v>23501300.370000001</v>
      </c>
      <c r="H1483" s="37">
        <f t="shared" si="1116"/>
        <v>13357144.190000001</v>
      </c>
      <c r="I1483" s="37">
        <f t="shared" si="1116"/>
        <v>0</v>
      </c>
      <c r="J1483" s="37">
        <f t="shared" si="1116"/>
        <v>0</v>
      </c>
      <c r="K1483" s="37">
        <f t="shared" si="1116"/>
        <v>12849.48</v>
      </c>
      <c r="L1483" s="37">
        <f t="shared" si="1116"/>
        <v>12849.48</v>
      </c>
      <c r="M1483" s="37">
        <f t="shared" si="1116"/>
        <v>25698.959999999999</v>
      </c>
      <c r="N1483" s="37">
        <f t="shared" si="1116"/>
        <v>6164983.21</v>
      </c>
      <c r="O1483" s="37">
        <f t="shared" si="1116"/>
        <v>7617743.8199999994</v>
      </c>
      <c r="P1483" s="37">
        <f t="shared" si="1116"/>
        <v>9138881.6599999983</v>
      </c>
      <c r="Q1483" s="37">
        <f t="shared" si="1116"/>
        <v>6522358.3500000006</v>
      </c>
      <c r="R1483" s="37">
        <f t="shared" si="1116"/>
        <v>10118935.83</v>
      </c>
      <c r="S1483" s="37">
        <f t="shared" si="1116"/>
        <v>7373479.5099999998</v>
      </c>
      <c r="T1483" s="37">
        <f t="shared" si="1116"/>
        <v>8197868.8599999994</v>
      </c>
      <c r="U1483" s="37">
        <f t="shared" si="1116"/>
        <v>7447099.1099999994</v>
      </c>
      <c r="V1483" s="37">
        <f t="shared" si="1116"/>
        <v>7843482.9200000009</v>
      </c>
      <c r="W1483" s="37">
        <f t="shared" si="1116"/>
        <v>7875420.3100000005</v>
      </c>
      <c r="X1483" s="37">
        <f t="shared" si="1116"/>
        <v>3182203.2700000005</v>
      </c>
      <c r="Y1483" s="37">
        <f t="shared" si="1116"/>
        <v>2286671.1300000004</v>
      </c>
      <c r="Z1483" s="37">
        <f t="shared" ref="Z1483" si="1117">SUM(M1483:Y1483)</f>
        <v>83794826.939999983</v>
      </c>
      <c r="AA1483" s="37">
        <f t="shared" ref="AA1483" si="1118">B1483-Z1483</f>
        <v>110173.06000001729</v>
      </c>
      <c r="AB1483" s="42">
        <f t="shared" si="1114"/>
        <v>0.99868693093379401</v>
      </c>
      <c r="AC1483" s="38"/>
    </row>
    <row r="1484" spans="1:29" s="39" customFormat="1" ht="26.4" customHeight="1" x14ac:dyDescent="0.3">
      <c r="A1484" s="43" t="s">
        <v>42</v>
      </c>
      <c r="B1484" s="44">
        <f>B1483+B1482</f>
        <v>114342475000</v>
      </c>
      <c r="C1484" s="44">
        <f t="shared" ref="C1484:AA1484" si="1119">C1483+C1482</f>
        <v>76350971119.639984</v>
      </c>
      <c r="D1484" s="44">
        <f t="shared" si="1119"/>
        <v>-16246474379.32</v>
      </c>
      <c r="E1484" s="44">
        <f t="shared" si="1119"/>
        <v>15209513262.77</v>
      </c>
      <c r="F1484" s="44">
        <f t="shared" si="1119"/>
        <v>28125898785.478992</v>
      </c>
      <c r="G1484" s="44">
        <f t="shared" si="1119"/>
        <v>23102558490.600002</v>
      </c>
      <c r="H1484" s="44">
        <f t="shared" si="1119"/>
        <v>44557989147.748009</v>
      </c>
      <c r="I1484" s="44">
        <f t="shared" si="1119"/>
        <v>1507869214.3800001</v>
      </c>
      <c r="J1484" s="44">
        <f t="shared" si="1119"/>
        <v>2842660137.6999998</v>
      </c>
      <c r="K1484" s="44">
        <f t="shared" si="1119"/>
        <v>4033627767.6000004</v>
      </c>
      <c r="L1484" s="44">
        <f t="shared" si="1119"/>
        <v>7023381199.539999</v>
      </c>
      <c r="M1484" s="44">
        <f t="shared" si="1119"/>
        <v>15407538319.220001</v>
      </c>
      <c r="N1484" s="44">
        <f t="shared" si="1119"/>
        <v>1709923425.51</v>
      </c>
      <c r="O1484" s="44">
        <f t="shared" si="1119"/>
        <v>8854233782.6099987</v>
      </c>
      <c r="P1484" s="44">
        <f t="shared" si="1119"/>
        <v>3137486840.27</v>
      </c>
      <c r="Q1484" s="44">
        <f t="shared" si="1119"/>
        <v>11194404603.759998</v>
      </c>
      <c r="R1484" s="44">
        <f t="shared" si="1119"/>
        <v>2936195039.9519997</v>
      </c>
      <c r="S1484" s="44">
        <f t="shared" si="1119"/>
        <v>11152639004.067003</v>
      </c>
      <c r="T1484" s="44">
        <f t="shared" si="1119"/>
        <v>1469444372.5599997</v>
      </c>
      <c r="U1484" s="44">
        <f t="shared" si="1119"/>
        <v>15350754033.380003</v>
      </c>
      <c r="V1484" s="44">
        <f t="shared" si="1119"/>
        <v>2248732317.0599999</v>
      </c>
      <c r="W1484" s="44">
        <f t="shared" si="1119"/>
        <v>16216046760.862995</v>
      </c>
      <c r="X1484" s="44">
        <f t="shared" si="1119"/>
        <v>1021536533.3350002</v>
      </c>
      <c r="Y1484" s="44">
        <f t="shared" si="1119"/>
        <v>20297024654.009998</v>
      </c>
      <c r="Z1484" s="44">
        <f t="shared" si="1119"/>
        <v>110995959686.597</v>
      </c>
      <c r="AA1484" s="44">
        <f t="shared" si="1119"/>
        <v>3346515313.4030042</v>
      </c>
      <c r="AB1484" s="45">
        <f t="shared" si="1114"/>
        <v>0.97073252688116995</v>
      </c>
      <c r="AC1484" s="47"/>
    </row>
    <row r="1485" spans="1:29" s="39" customFormat="1" ht="15" customHeight="1" x14ac:dyDescent="0.3">
      <c r="A1485" s="36"/>
      <c r="B1485" s="37"/>
      <c r="C1485" s="37"/>
      <c r="D1485" s="37"/>
      <c r="E1485" s="37"/>
      <c r="F1485" s="37"/>
      <c r="G1485" s="37"/>
      <c r="H1485" s="37"/>
      <c r="I1485" s="37"/>
      <c r="J1485" s="37"/>
      <c r="K1485" s="37"/>
      <c r="L1485" s="37"/>
      <c r="M1485" s="37"/>
      <c r="N1485" s="37"/>
      <c r="O1485" s="37"/>
      <c r="P1485" s="37"/>
      <c r="Q1485" s="37"/>
      <c r="R1485" s="37"/>
      <c r="S1485" s="37"/>
      <c r="T1485" s="37"/>
      <c r="U1485" s="37"/>
      <c r="V1485" s="37"/>
      <c r="W1485" s="37"/>
      <c r="X1485" s="37"/>
      <c r="Y1485" s="37"/>
      <c r="Z1485" s="37"/>
      <c r="AA1485" s="37"/>
      <c r="AB1485" s="37"/>
      <c r="AC1485" s="38"/>
    </row>
    <row r="1486" spans="1:29" s="39" customFormat="1" ht="15" customHeight="1" x14ac:dyDescent="0.3">
      <c r="A1486" s="36"/>
      <c r="B1486" s="37"/>
      <c r="C1486" s="37"/>
      <c r="D1486" s="37"/>
      <c r="E1486" s="37"/>
      <c r="F1486" s="37"/>
      <c r="G1486" s="37"/>
      <c r="H1486" s="37"/>
      <c r="I1486" s="37"/>
      <c r="J1486" s="37"/>
      <c r="K1486" s="37"/>
      <c r="L1486" s="37"/>
      <c r="M1486" s="37"/>
      <c r="N1486" s="37"/>
      <c r="O1486" s="37"/>
      <c r="P1486" s="37"/>
      <c r="Q1486" s="37"/>
      <c r="R1486" s="37"/>
      <c r="S1486" s="37"/>
      <c r="T1486" s="37"/>
      <c r="U1486" s="37"/>
      <c r="V1486" s="37"/>
      <c r="W1486" s="37"/>
      <c r="X1486" s="37"/>
      <c r="Y1486" s="37"/>
      <c r="Z1486" s="37"/>
      <c r="AA1486" s="37"/>
      <c r="AB1486" s="37"/>
      <c r="AC1486" s="38"/>
    </row>
    <row r="1487" spans="1:29" s="39" customFormat="1" ht="20.399999999999999" customHeight="1" x14ac:dyDescent="0.35">
      <c r="A1487" s="40" t="s">
        <v>96</v>
      </c>
      <c r="B1487" s="37"/>
      <c r="C1487" s="37"/>
      <c r="D1487" s="37"/>
      <c r="E1487" s="37"/>
      <c r="F1487" s="37"/>
      <c r="G1487" s="37"/>
      <c r="H1487" s="37"/>
      <c r="I1487" s="37"/>
      <c r="J1487" s="37"/>
      <c r="K1487" s="37"/>
      <c r="L1487" s="37"/>
      <c r="M1487" s="37"/>
      <c r="N1487" s="37"/>
      <c r="O1487" s="37"/>
      <c r="P1487" s="37"/>
      <c r="Q1487" s="37"/>
      <c r="R1487" s="37"/>
      <c r="S1487" s="37"/>
      <c r="T1487" s="37"/>
      <c r="U1487" s="37"/>
      <c r="V1487" s="37"/>
      <c r="W1487" s="37"/>
      <c r="X1487" s="37"/>
      <c r="Y1487" s="37"/>
      <c r="Z1487" s="37"/>
      <c r="AA1487" s="37"/>
      <c r="AB1487" s="37"/>
      <c r="AC1487" s="38"/>
    </row>
    <row r="1488" spans="1:29" s="39" customFormat="1" ht="28.25" customHeight="1" x14ac:dyDescent="0.3">
      <c r="A1488" s="41" t="s">
        <v>36</v>
      </c>
      <c r="B1488" s="37">
        <f>B1478+B246+B205</f>
        <v>5632370526</v>
      </c>
      <c r="C1488" s="37">
        <f t="shared" ref="C1488:Y1491" si="1120">C1478+C246+C205</f>
        <v>464108495.1099999</v>
      </c>
      <c r="D1488" s="37">
        <f t="shared" si="1120"/>
        <v>-3886598504.8900003</v>
      </c>
      <c r="E1488" s="37">
        <f t="shared" si="1120"/>
        <v>1147527470.9099998</v>
      </c>
      <c r="F1488" s="37">
        <f t="shared" si="1120"/>
        <v>1442328798.8720002</v>
      </c>
      <c r="G1488" s="37">
        <f t="shared" si="1120"/>
        <v>1147711562.4400001</v>
      </c>
      <c r="H1488" s="37">
        <f t="shared" si="1120"/>
        <v>1880116025.01</v>
      </c>
      <c r="I1488" s="37">
        <f t="shared" si="1120"/>
        <v>762460405.26999998</v>
      </c>
      <c r="J1488" s="37">
        <f t="shared" si="1120"/>
        <v>969875780.40000021</v>
      </c>
      <c r="K1488" s="37">
        <f t="shared" si="1120"/>
        <v>786665047.17000008</v>
      </c>
      <c r="L1488" s="37">
        <f t="shared" si="1120"/>
        <v>1366597263.7399995</v>
      </c>
      <c r="M1488" s="37">
        <f t="shared" si="1120"/>
        <v>3885598496.5799999</v>
      </c>
      <c r="N1488" s="37">
        <f t="shared" si="1120"/>
        <v>110615990.27</v>
      </c>
      <c r="O1488" s="37">
        <f t="shared" si="1120"/>
        <v>124183799.17999999</v>
      </c>
      <c r="P1488" s="37">
        <f t="shared" si="1120"/>
        <v>150267276.19000003</v>
      </c>
      <c r="Q1488" s="37">
        <f t="shared" si="1120"/>
        <v>107907070.47999999</v>
      </c>
      <c r="R1488" s="37">
        <f t="shared" si="1120"/>
        <v>257102814.51199999</v>
      </c>
      <c r="S1488" s="37">
        <f t="shared" si="1120"/>
        <v>107443133.48000002</v>
      </c>
      <c r="T1488" s="37">
        <f t="shared" si="1120"/>
        <v>126098126.62999998</v>
      </c>
      <c r="U1488" s="37">
        <f t="shared" si="1120"/>
        <v>115286715.68000001</v>
      </c>
      <c r="V1488" s="37">
        <f t="shared" si="1120"/>
        <v>119661672.96000002</v>
      </c>
      <c r="W1488" s="37">
        <f t="shared" si="1120"/>
        <v>132919483.14000002</v>
      </c>
      <c r="X1488" s="37">
        <f t="shared" si="1120"/>
        <v>187559984.71000007</v>
      </c>
      <c r="Y1488" s="37">
        <f t="shared" si="1120"/>
        <v>193039293.41999999</v>
      </c>
      <c r="Z1488" s="37">
        <f>SUM(M1488:Y1488)</f>
        <v>5617683857.2320004</v>
      </c>
      <c r="AA1488" s="37">
        <f>B1488-Z1488</f>
        <v>14686668.767999649</v>
      </c>
      <c r="AB1488" s="42">
        <f>Z1488/B1488</f>
        <v>0.99739245337283766</v>
      </c>
      <c r="AC1488" s="38"/>
    </row>
    <row r="1489" spans="1:29" s="39" customFormat="1" ht="23.4" customHeight="1" x14ac:dyDescent="0.3">
      <c r="A1489" s="41" t="s">
        <v>37</v>
      </c>
      <c r="B1489" s="37">
        <f>B1479+B247+B206</f>
        <v>108661831000</v>
      </c>
      <c r="C1489" s="37">
        <f t="shared" si="1120"/>
        <v>76328789842.009995</v>
      </c>
      <c r="D1489" s="37">
        <f t="shared" si="1120"/>
        <v>-12106343656.950003</v>
      </c>
      <c r="E1489" s="37">
        <f t="shared" si="1120"/>
        <v>14225916491.310001</v>
      </c>
      <c r="F1489" s="37">
        <f t="shared" si="1120"/>
        <v>26734092727.146999</v>
      </c>
      <c r="G1489" s="37">
        <f t="shared" si="1120"/>
        <v>21910837851.093197</v>
      </c>
      <c r="H1489" s="37">
        <f t="shared" si="1120"/>
        <v>42286655191.952003</v>
      </c>
      <c r="I1489" s="37">
        <f t="shared" si="1120"/>
        <v>750666677.85000002</v>
      </c>
      <c r="J1489" s="37">
        <f t="shared" si="1120"/>
        <v>1803281954.25</v>
      </c>
      <c r="K1489" s="37">
        <f t="shared" si="1120"/>
        <v>3223303977.1500001</v>
      </c>
      <c r="L1489" s="37">
        <f t="shared" si="1120"/>
        <v>5484289353.5299997</v>
      </c>
      <c r="M1489" s="37">
        <f t="shared" si="1120"/>
        <v>11261541962.780001</v>
      </c>
      <c r="N1489" s="37">
        <f t="shared" si="1120"/>
        <v>1653457021.95</v>
      </c>
      <c r="O1489" s="37">
        <f t="shared" si="1120"/>
        <v>8759840668.1099987</v>
      </c>
      <c r="P1489" s="37">
        <f t="shared" si="1120"/>
        <v>3061952123.4000001</v>
      </c>
      <c r="Q1489" s="37">
        <f t="shared" si="1120"/>
        <v>11122706330.059999</v>
      </c>
      <c r="R1489" s="37">
        <f t="shared" si="1120"/>
        <v>2369943146.6599994</v>
      </c>
      <c r="S1489" s="37">
        <f t="shared" si="1120"/>
        <v>11438161296.177004</v>
      </c>
      <c r="T1489" s="37">
        <f t="shared" si="1120"/>
        <v>1357173604.5232</v>
      </c>
      <c r="U1489" s="37">
        <f t="shared" si="1120"/>
        <v>15203332837.590004</v>
      </c>
      <c r="V1489" s="37">
        <f t="shared" si="1120"/>
        <v>2127027431.8299997</v>
      </c>
      <c r="W1489" s="37">
        <f t="shared" si="1120"/>
        <v>16077956862.536997</v>
      </c>
      <c r="X1489" s="37">
        <f t="shared" si="1120"/>
        <v>837874143.56712508</v>
      </c>
      <c r="Y1489" s="37">
        <f t="shared" si="1120"/>
        <v>19886534832.317871</v>
      </c>
      <c r="Z1489" s="37">
        <f t="shared" ref="Z1489:Z1491" si="1121">SUM(M1489:Y1489)</f>
        <v>105157502261.5022</v>
      </c>
      <c r="AA1489" s="37">
        <f t="shared" ref="AA1489:AA1491" si="1122">B1489-Z1489</f>
        <v>3504328738.4978027</v>
      </c>
      <c r="AB1489" s="42">
        <f t="shared" ref="AB1489:AB1494" si="1123">Z1489/B1489</f>
        <v>0.96775014090736422</v>
      </c>
      <c r="AC1489" s="38"/>
    </row>
    <row r="1490" spans="1:29" s="39" customFormat="1" ht="23" customHeight="1" x14ac:dyDescent="0.3">
      <c r="A1490" s="41" t="s">
        <v>38</v>
      </c>
      <c r="B1490" s="37">
        <f>B1480+B248+B207</f>
        <v>695276000</v>
      </c>
      <c r="C1490" s="37">
        <f t="shared" si="1120"/>
        <v>378029901.81999999</v>
      </c>
      <c r="D1490" s="37">
        <f t="shared" si="1120"/>
        <v>-317246098.18000001</v>
      </c>
      <c r="E1490" s="37">
        <f t="shared" si="1120"/>
        <v>10698847.75</v>
      </c>
      <c r="F1490" s="37">
        <f t="shared" si="1120"/>
        <v>94475901.389999986</v>
      </c>
      <c r="G1490" s="37">
        <f t="shared" si="1120"/>
        <v>58051491.379999995</v>
      </c>
      <c r="H1490" s="37">
        <f t="shared" si="1120"/>
        <v>531933606.08000004</v>
      </c>
      <c r="I1490" s="37">
        <f t="shared" si="1120"/>
        <v>0</v>
      </c>
      <c r="J1490" s="37">
        <f t="shared" si="1120"/>
        <v>79128704.49000001</v>
      </c>
      <c r="K1490" s="37">
        <f t="shared" si="1120"/>
        <v>34988819.729999997</v>
      </c>
      <c r="L1490" s="37">
        <f t="shared" si="1120"/>
        <v>203012420.56</v>
      </c>
      <c r="M1490" s="37">
        <f t="shared" si="1120"/>
        <v>317129944.77999997</v>
      </c>
      <c r="N1490" s="37">
        <f t="shared" si="1120"/>
        <v>0</v>
      </c>
      <c r="O1490" s="37">
        <f t="shared" si="1120"/>
        <v>0</v>
      </c>
      <c r="P1490" s="37">
        <f t="shared" si="1120"/>
        <v>10698847.75</v>
      </c>
      <c r="Q1490" s="37">
        <f t="shared" si="1120"/>
        <v>0</v>
      </c>
      <c r="R1490" s="37">
        <f t="shared" si="1120"/>
        <v>360751949</v>
      </c>
      <c r="S1490" s="37">
        <f t="shared" si="1120"/>
        <v>-345404752.10000002</v>
      </c>
      <c r="T1490" s="37">
        <f t="shared" si="1120"/>
        <v>9337323</v>
      </c>
      <c r="U1490" s="37">
        <f t="shared" si="1120"/>
        <v>9890305.6500000004</v>
      </c>
      <c r="V1490" s="37">
        <f t="shared" si="1120"/>
        <v>3835043</v>
      </c>
      <c r="W1490" s="37">
        <f t="shared" si="1120"/>
        <v>21933289.059999999</v>
      </c>
      <c r="X1490" s="37">
        <f t="shared" si="1120"/>
        <v>8600</v>
      </c>
      <c r="Y1490" s="37">
        <f t="shared" si="1120"/>
        <v>306979296.46000004</v>
      </c>
      <c r="Z1490" s="37">
        <f t="shared" si="1121"/>
        <v>695159846.5999999</v>
      </c>
      <c r="AA1490" s="37">
        <f t="shared" si="1122"/>
        <v>116153.40000009537</v>
      </c>
      <c r="AB1490" s="42">
        <f t="shared" si="1123"/>
        <v>0.9998329391493449</v>
      </c>
      <c r="AC1490" s="38"/>
    </row>
    <row r="1491" spans="1:29" s="39" customFormat="1" ht="24.65" customHeight="1" x14ac:dyDescent="0.3">
      <c r="A1491" s="41" t="s">
        <v>39</v>
      </c>
      <c r="B1491" s="37">
        <f>B1481+B249+B208</f>
        <v>362345000</v>
      </c>
      <c r="C1491" s="37">
        <f t="shared" si="1120"/>
        <v>4317000</v>
      </c>
      <c r="D1491" s="37">
        <f t="shared" si="1120"/>
        <v>-360000</v>
      </c>
      <c r="E1491" s="37">
        <f t="shared" si="1120"/>
        <v>4695629.6500000004</v>
      </c>
      <c r="F1491" s="37">
        <f t="shared" si="1120"/>
        <v>8307374.0300000003</v>
      </c>
      <c r="G1491" s="37">
        <f t="shared" si="1120"/>
        <v>81845108.950000003</v>
      </c>
      <c r="H1491" s="37">
        <f t="shared" si="1120"/>
        <v>258345059.60999998</v>
      </c>
      <c r="I1491" s="37">
        <f t="shared" si="1120"/>
        <v>0</v>
      </c>
      <c r="J1491" s="37">
        <f t="shared" si="1120"/>
        <v>191830.5</v>
      </c>
      <c r="K1491" s="37">
        <f t="shared" si="1120"/>
        <v>0</v>
      </c>
      <c r="L1491" s="37">
        <f t="shared" si="1120"/>
        <v>0</v>
      </c>
      <c r="M1491" s="37">
        <f t="shared" si="1120"/>
        <v>191830.5</v>
      </c>
      <c r="N1491" s="37">
        <f t="shared" si="1120"/>
        <v>3033140.5</v>
      </c>
      <c r="O1491" s="37">
        <f t="shared" si="1120"/>
        <v>0</v>
      </c>
      <c r="P1491" s="37">
        <f t="shared" si="1120"/>
        <v>1662489.15</v>
      </c>
      <c r="Q1491" s="37">
        <f t="shared" si="1120"/>
        <v>1856053.8</v>
      </c>
      <c r="R1491" s="37">
        <f t="shared" si="1120"/>
        <v>4724775.2300000004</v>
      </c>
      <c r="S1491" s="37">
        <f t="shared" si="1120"/>
        <v>1534714.5</v>
      </c>
      <c r="T1491" s="37">
        <f t="shared" si="1120"/>
        <v>25924935.800000001</v>
      </c>
      <c r="U1491" s="37">
        <f t="shared" si="1120"/>
        <v>34088701.229999997</v>
      </c>
      <c r="V1491" s="37">
        <f t="shared" si="1120"/>
        <v>21831471.920000002</v>
      </c>
      <c r="W1491" s="37">
        <f t="shared" si="1120"/>
        <v>18757347.139999997</v>
      </c>
      <c r="X1491" s="37">
        <f t="shared" si="1120"/>
        <v>22341122.569999997</v>
      </c>
      <c r="Y1491" s="37">
        <f t="shared" si="1120"/>
        <v>217246589.90000001</v>
      </c>
      <c r="Z1491" s="37">
        <f t="shared" si="1121"/>
        <v>353193172.24000001</v>
      </c>
      <c r="AA1491" s="37">
        <f t="shared" si="1122"/>
        <v>9151827.7599999905</v>
      </c>
      <c r="AB1491" s="42">
        <f t="shared" si="1123"/>
        <v>0.9747427789537596</v>
      </c>
      <c r="AC1491" s="38"/>
    </row>
    <row r="1492" spans="1:29" s="39" customFormat="1" ht="27.65" customHeight="1" x14ac:dyDescent="0.3">
      <c r="A1492" s="43" t="s">
        <v>40</v>
      </c>
      <c r="B1492" s="44">
        <f>SUM(B1488:B1491)</f>
        <v>115351822526</v>
      </c>
      <c r="C1492" s="44">
        <f t="shared" ref="C1492:AA1492" si="1124">SUM(C1488:C1491)</f>
        <v>77175245238.940002</v>
      </c>
      <c r="D1492" s="44">
        <f t="shared" si="1124"/>
        <v>-16310548260.020004</v>
      </c>
      <c r="E1492" s="44">
        <f t="shared" si="1124"/>
        <v>15388838439.620001</v>
      </c>
      <c r="F1492" s="44">
        <f t="shared" si="1124"/>
        <v>28279204801.438999</v>
      </c>
      <c r="G1492" s="44">
        <f t="shared" si="1124"/>
        <v>23198446013.863197</v>
      </c>
      <c r="H1492" s="44">
        <f t="shared" si="1124"/>
        <v>44957049882.652008</v>
      </c>
      <c r="I1492" s="44">
        <f t="shared" si="1124"/>
        <v>1513127083.1199999</v>
      </c>
      <c r="J1492" s="44">
        <f t="shared" si="1124"/>
        <v>2852478269.6400003</v>
      </c>
      <c r="K1492" s="44">
        <f t="shared" si="1124"/>
        <v>4044957844.0500002</v>
      </c>
      <c r="L1492" s="44">
        <f t="shared" si="1124"/>
        <v>7053899037.8299999</v>
      </c>
      <c r="M1492" s="44">
        <f t="shared" si="1124"/>
        <v>15464462234.640001</v>
      </c>
      <c r="N1492" s="44">
        <f t="shared" si="1124"/>
        <v>1767106152.72</v>
      </c>
      <c r="O1492" s="44">
        <f t="shared" si="1124"/>
        <v>8884024467.289999</v>
      </c>
      <c r="P1492" s="44">
        <f t="shared" si="1124"/>
        <v>3224580736.4900002</v>
      </c>
      <c r="Q1492" s="44">
        <f t="shared" si="1124"/>
        <v>11232469454.339998</v>
      </c>
      <c r="R1492" s="44">
        <f t="shared" si="1124"/>
        <v>2992522685.4019995</v>
      </c>
      <c r="S1492" s="44">
        <f t="shared" si="1124"/>
        <v>11201734392.057003</v>
      </c>
      <c r="T1492" s="44">
        <f t="shared" si="1124"/>
        <v>1518533989.9531999</v>
      </c>
      <c r="U1492" s="44">
        <f t="shared" si="1124"/>
        <v>15362598560.150003</v>
      </c>
      <c r="V1492" s="44">
        <f t="shared" si="1124"/>
        <v>2272355619.7099996</v>
      </c>
      <c r="W1492" s="44">
        <f t="shared" si="1124"/>
        <v>16251566981.876995</v>
      </c>
      <c r="X1492" s="44">
        <f t="shared" si="1124"/>
        <v>1047783850.8471252</v>
      </c>
      <c r="Y1492" s="44">
        <f t="shared" si="1124"/>
        <v>20603800012.09787</v>
      </c>
      <c r="Z1492" s="44">
        <f t="shared" si="1124"/>
        <v>111823539137.5742</v>
      </c>
      <c r="AA1492" s="44">
        <f t="shared" si="1124"/>
        <v>3528283388.4258022</v>
      </c>
      <c r="AB1492" s="45">
        <f t="shared" si="1123"/>
        <v>0.96941285095317387</v>
      </c>
      <c r="AC1492" s="38"/>
    </row>
    <row r="1493" spans="1:29" s="39" customFormat="1" ht="27" customHeight="1" x14ac:dyDescent="0.3">
      <c r="A1493" s="46" t="s">
        <v>41</v>
      </c>
      <c r="B1493" s="37">
        <f>B1483+B251+B210</f>
        <v>95827000</v>
      </c>
      <c r="C1493" s="37">
        <f t="shared" ref="C1493:Y1493" si="1125">C1483+C251+C210</f>
        <v>19591523.039999999</v>
      </c>
      <c r="D1493" s="37">
        <f t="shared" si="1125"/>
        <v>-67476.959999999992</v>
      </c>
      <c r="E1493" s="37">
        <f t="shared" si="1125"/>
        <v>26115415.689999998</v>
      </c>
      <c r="F1493" s="37">
        <f t="shared" si="1125"/>
        <v>27401695.640000001</v>
      </c>
      <c r="G1493" s="37">
        <f t="shared" si="1125"/>
        <v>27156347.030000001</v>
      </c>
      <c r="H1493" s="37">
        <f t="shared" si="1125"/>
        <v>14975350.280000001</v>
      </c>
      <c r="I1493" s="37">
        <f t="shared" si="1125"/>
        <v>0</v>
      </c>
      <c r="J1493" s="37">
        <f t="shared" si="1125"/>
        <v>11563.56</v>
      </c>
      <c r="K1493" s="37">
        <f t="shared" si="1125"/>
        <v>12849.48</v>
      </c>
      <c r="L1493" s="37">
        <f t="shared" si="1125"/>
        <v>12849.48</v>
      </c>
      <c r="M1493" s="37">
        <f t="shared" si="1125"/>
        <v>37262.519999999997</v>
      </c>
      <c r="N1493" s="37">
        <f t="shared" si="1125"/>
        <v>7191610.6100000003</v>
      </c>
      <c r="O1493" s="37">
        <f t="shared" si="1125"/>
        <v>8720783.9199999999</v>
      </c>
      <c r="P1493" s="37">
        <f t="shared" si="1125"/>
        <v>10203021.159999998</v>
      </c>
      <c r="Q1493" s="37">
        <f t="shared" si="1125"/>
        <v>7684873.0600000005</v>
      </c>
      <c r="R1493" s="37">
        <f t="shared" si="1125"/>
        <v>11222957.93</v>
      </c>
      <c r="S1493" s="37">
        <f t="shared" si="1125"/>
        <v>8482301.0899999999</v>
      </c>
      <c r="T1493" s="37">
        <f t="shared" si="1125"/>
        <v>9409270.959999999</v>
      </c>
      <c r="U1493" s="37">
        <f t="shared" si="1125"/>
        <v>8704659.0599999987</v>
      </c>
      <c r="V1493" s="37">
        <f t="shared" si="1125"/>
        <v>9029567.5300000012</v>
      </c>
      <c r="W1493" s="37">
        <f t="shared" si="1125"/>
        <v>9096445.4800000004</v>
      </c>
      <c r="X1493" s="37">
        <f t="shared" si="1125"/>
        <v>3252092.2300000004</v>
      </c>
      <c r="Y1493" s="37">
        <f t="shared" si="1125"/>
        <v>2613963.0900000003</v>
      </c>
      <c r="Z1493" s="37">
        <f t="shared" ref="Z1493" si="1126">SUM(M1493:Y1493)</f>
        <v>95648808.640000015</v>
      </c>
      <c r="AA1493" s="37">
        <f t="shared" ref="AA1493" si="1127">B1493-Z1493</f>
        <v>178191.3599999845</v>
      </c>
      <c r="AB1493" s="42">
        <f t="shared" si="1123"/>
        <v>0.99814048900623009</v>
      </c>
      <c r="AC1493" s="38"/>
    </row>
    <row r="1494" spans="1:29" s="39" customFormat="1" ht="29" customHeight="1" x14ac:dyDescent="0.3">
      <c r="A1494" s="43" t="s">
        <v>42</v>
      </c>
      <c r="B1494" s="44">
        <f>B1493+B1492</f>
        <v>115447649526</v>
      </c>
      <c r="C1494" s="44">
        <f t="shared" ref="C1494:AA1494" si="1128">C1493+C1492</f>
        <v>77194836761.979996</v>
      </c>
      <c r="D1494" s="44">
        <f t="shared" si="1128"/>
        <v>-16310615736.980003</v>
      </c>
      <c r="E1494" s="44">
        <f t="shared" si="1128"/>
        <v>15414953855.310001</v>
      </c>
      <c r="F1494" s="44">
        <f t="shared" si="1128"/>
        <v>28306606497.078999</v>
      </c>
      <c r="G1494" s="44">
        <f t="shared" si="1128"/>
        <v>23225602360.893196</v>
      </c>
      <c r="H1494" s="44">
        <f t="shared" si="1128"/>
        <v>44972025232.932007</v>
      </c>
      <c r="I1494" s="44">
        <f t="shared" si="1128"/>
        <v>1513127083.1199999</v>
      </c>
      <c r="J1494" s="44">
        <f t="shared" si="1128"/>
        <v>2852489833.2000003</v>
      </c>
      <c r="K1494" s="44">
        <f t="shared" si="1128"/>
        <v>4044970693.5300002</v>
      </c>
      <c r="L1494" s="44">
        <f t="shared" si="1128"/>
        <v>7053911887.3099995</v>
      </c>
      <c r="M1494" s="44">
        <f t="shared" si="1128"/>
        <v>15464499497.160002</v>
      </c>
      <c r="N1494" s="44">
        <f t="shared" si="1128"/>
        <v>1774297763.3299999</v>
      </c>
      <c r="O1494" s="44">
        <f t="shared" si="1128"/>
        <v>8892745251.2099991</v>
      </c>
      <c r="P1494" s="44">
        <f t="shared" si="1128"/>
        <v>3234783757.6500001</v>
      </c>
      <c r="Q1494" s="44">
        <f t="shared" si="1128"/>
        <v>11240154327.399998</v>
      </c>
      <c r="R1494" s="44">
        <f t="shared" si="1128"/>
        <v>3003745643.3319993</v>
      </c>
      <c r="S1494" s="44">
        <f t="shared" si="1128"/>
        <v>11210216693.147003</v>
      </c>
      <c r="T1494" s="44">
        <f t="shared" si="1128"/>
        <v>1527943260.9131999</v>
      </c>
      <c r="U1494" s="44">
        <f t="shared" si="1128"/>
        <v>15371303219.210003</v>
      </c>
      <c r="V1494" s="44">
        <f t="shared" si="1128"/>
        <v>2281385187.2399998</v>
      </c>
      <c r="W1494" s="44">
        <f t="shared" si="1128"/>
        <v>16260663427.356995</v>
      </c>
      <c r="X1494" s="44">
        <f t="shared" si="1128"/>
        <v>1051035943.0771252</v>
      </c>
      <c r="Y1494" s="44">
        <f t="shared" si="1128"/>
        <v>20606413975.18787</v>
      </c>
      <c r="Z1494" s="44">
        <f t="shared" si="1128"/>
        <v>111919187946.2142</v>
      </c>
      <c r="AA1494" s="44">
        <f t="shared" si="1128"/>
        <v>3528461579.7858024</v>
      </c>
      <c r="AB1494" s="45">
        <f t="shared" si="1123"/>
        <v>0.96943669624914142</v>
      </c>
      <c r="AC1494" s="47"/>
    </row>
    <row r="1495" spans="1:29" s="39" customFormat="1" ht="15" customHeight="1" x14ac:dyDescent="0.3">
      <c r="A1495" s="36"/>
      <c r="B1495" s="37"/>
      <c r="C1495" s="37"/>
      <c r="D1495" s="37"/>
      <c r="E1495" s="37"/>
      <c r="F1495" s="37"/>
      <c r="G1495" s="37"/>
      <c r="H1495" s="37"/>
      <c r="I1495" s="37"/>
      <c r="J1495" s="37"/>
      <c r="K1495" s="37"/>
      <c r="L1495" s="37"/>
      <c r="M1495" s="37"/>
      <c r="N1495" s="37"/>
      <c r="O1495" s="37"/>
      <c r="P1495" s="37"/>
      <c r="Q1495" s="37"/>
      <c r="R1495" s="37"/>
      <c r="S1495" s="37"/>
      <c r="T1495" s="37"/>
      <c r="U1495" s="37"/>
      <c r="V1495" s="37"/>
      <c r="W1495" s="37"/>
      <c r="X1495" s="37"/>
      <c r="Y1495" s="37"/>
      <c r="Z1495" s="37"/>
      <c r="AA1495" s="37"/>
      <c r="AB1495" s="37"/>
      <c r="AC1495" s="38"/>
    </row>
    <row r="1496" spans="1:29" s="39" customFormat="1" ht="15" customHeight="1" x14ac:dyDescent="0.3">
      <c r="A1496" s="36"/>
      <c r="B1496" s="37"/>
      <c r="C1496" s="37"/>
      <c r="D1496" s="37"/>
      <c r="E1496" s="37"/>
      <c r="F1496" s="37"/>
      <c r="G1496" s="37"/>
      <c r="H1496" s="37"/>
      <c r="I1496" s="37"/>
      <c r="J1496" s="37"/>
      <c r="K1496" s="37"/>
      <c r="L1496" s="37"/>
      <c r="M1496" s="37"/>
      <c r="N1496" s="37"/>
      <c r="O1496" s="37"/>
      <c r="P1496" s="37"/>
      <c r="Q1496" s="37"/>
      <c r="R1496" s="37"/>
      <c r="S1496" s="37"/>
      <c r="T1496" s="37"/>
      <c r="U1496" s="37"/>
      <c r="V1496" s="37"/>
      <c r="W1496" s="37"/>
      <c r="X1496" s="37"/>
      <c r="Y1496" s="37"/>
      <c r="Z1496" s="37"/>
      <c r="AA1496" s="37"/>
      <c r="AB1496" s="37"/>
      <c r="AC1496" s="38"/>
    </row>
    <row r="1497" spans="1:29" s="39" customFormat="1" ht="15" customHeight="1" x14ac:dyDescent="0.35">
      <c r="A1497" s="40" t="s">
        <v>97</v>
      </c>
      <c r="B1497" s="60"/>
      <c r="C1497" s="37"/>
      <c r="D1497" s="37"/>
      <c r="E1497" s="37"/>
      <c r="F1497" s="37"/>
      <c r="G1497" s="37"/>
      <c r="H1497" s="37"/>
      <c r="I1497" s="37"/>
      <c r="J1497" s="37"/>
      <c r="K1497" s="37"/>
      <c r="L1497" s="37"/>
      <c r="M1497" s="37"/>
      <c r="N1497" s="37"/>
      <c r="O1497" s="37"/>
      <c r="P1497" s="37"/>
      <c r="Q1497" s="37"/>
      <c r="R1497" s="37"/>
      <c r="S1497" s="37"/>
      <c r="T1497" s="37"/>
      <c r="U1497" s="37"/>
      <c r="V1497" s="37"/>
      <c r="W1497" s="37"/>
      <c r="X1497" s="37"/>
      <c r="Y1497" s="37"/>
      <c r="Z1497" s="37"/>
      <c r="AA1497" s="37"/>
      <c r="AB1497" s="37"/>
      <c r="AC1497" s="38"/>
    </row>
    <row r="1498" spans="1:29" s="39" customFormat="1" ht="15" customHeight="1" x14ac:dyDescent="0.3">
      <c r="A1498" s="56"/>
      <c r="B1498" s="61"/>
      <c r="C1498" s="37"/>
      <c r="D1498" s="37"/>
      <c r="E1498" s="37"/>
      <c r="F1498" s="37"/>
      <c r="G1498" s="37"/>
      <c r="H1498" s="37"/>
      <c r="I1498" s="37"/>
      <c r="J1498" s="37"/>
      <c r="K1498" s="37"/>
      <c r="L1498" s="37"/>
      <c r="M1498" s="37"/>
      <c r="N1498" s="37"/>
      <c r="O1498" s="37"/>
      <c r="P1498" s="37"/>
      <c r="Q1498" s="37"/>
      <c r="R1498" s="37"/>
      <c r="S1498" s="37"/>
      <c r="T1498" s="37"/>
      <c r="U1498" s="37"/>
      <c r="V1498" s="37"/>
      <c r="W1498" s="37"/>
      <c r="X1498" s="37"/>
      <c r="Y1498" s="37"/>
      <c r="Z1498" s="37"/>
      <c r="AA1498" s="37"/>
      <c r="AB1498" s="37"/>
      <c r="AC1498" s="38"/>
    </row>
    <row r="1499" spans="1:29" s="39" customFormat="1" ht="15" customHeight="1" x14ac:dyDescent="0.35">
      <c r="A1499" s="40" t="s">
        <v>98</v>
      </c>
      <c r="B1499" s="61"/>
      <c r="C1499" s="37"/>
      <c r="D1499" s="37"/>
      <c r="E1499" s="37"/>
      <c r="F1499" s="37"/>
      <c r="G1499" s="37"/>
      <c r="H1499" s="37"/>
      <c r="I1499" s="37"/>
      <c r="J1499" s="37"/>
      <c r="K1499" s="37"/>
      <c r="L1499" s="37"/>
      <c r="M1499" s="37"/>
      <c r="N1499" s="37"/>
      <c r="O1499" s="37"/>
      <c r="P1499" s="37"/>
      <c r="Q1499" s="37"/>
      <c r="R1499" s="37"/>
      <c r="S1499" s="37"/>
      <c r="T1499" s="37"/>
      <c r="U1499" s="37"/>
      <c r="V1499" s="37"/>
      <c r="W1499" s="37"/>
      <c r="X1499" s="37"/>
      <c r="Y1499" s="37"/>
      <c r="Z1499" s="37"/>
      <c r="AA1499" s="37"/>
      <c r="AB1499" s="37"/>
      <c r="AC1499" s="38"/>
    </row>
    <row r="1500" spans="1:29" s="39" customFormat="1" ht="15" customHeight="1" x14ac:dyDescent="0.35">
      <c r="A1500" s="40"/>
      <c r="B1500" s="61"/>
      <c r="C1500" s="37"/>
      <c r="D1500" s="37"/>
      <c r="E1500" s="37"/>
      <c r="F1500" s="37"/>
      <c r="G1500" s="37"/>
      <c r="H1500" s="37"/>
      <c r="I1500" s="37"/>
      <c r="J1500" s="37"/>
      <c r="K1500" s="37"/>
      <c r="L1500" s="37"/>
      <c r="M1500" s="37"/>
      <c r="N1500" s="37"/>
      <c r="O1500" s="37"/>
      <c r="P1500" s="37"/>
      <c r="Q1500" s="37"/>
      <c r="R1500" s="37"/>
      <c r="S1500" s="37"/>
      <c r="T1500" s="37"/>
      <c r="U1500" s="37"/>
      <c r="V1500" s="37"/>
      <c r="W1500" s="37"/>
      <c r="X1500" s="37"/>
      <c r="Y1500" s="37"/>
      <c r="Z1500" s="37"/>
      <c r="AA1500" s="37"/>
      <c r="AB1500" s="37"/>
      <c r="AC1500" s="38"/>
    </row>
    <row r="1501" spans="1:29" s="39" customFormat="1" ht="15" customHeight="1" x14ac:dyDescent="0.35">
      <c r="A1501" s="40" t="s">
        <v>99</v>
      </c>
      <c r="B1501" s="62"/>
      <c r="C1501" s="37"/>
      <c r="D1501" s="37"/>
      <c r="E1501" s="37"/>
      <c r="F1501" s="37"/>
      <c r="G1501" s="37"/>
      <c r="H1501" s="37"/>
      <c r="I1501" s="37"/>
      <c r="J1501" s="37"/>
      <c r="K1501" s="37"/>
      <c r="L1501" s="37"/>
      <c r="M1501" s="37"/>
      <c r="N1501" s="37"/>
      <c r="O1501" s="37"/>
      <c r="P1501" s="37"/>
      <c r="Q1501" s="37"/>
      <c r="R1501" s="37"/>
      <c r="S1501" s="37"/>
      <c r="T1501" s="37"/>
      <c r="U1501" s="37"/>
      <c r="V1501" s="37"/>
      <c r="W1501" s="37"/>
      <c r="X1501" s="37"/>
      <c r="Y1501" s="37"/>
      <c r="Z1501" s="37"/>
      <c r="AA1501" s="37"/>
      <c r="AB1501" s="37"/>
      <c r="AC1501" s="38"/>
    </row>
    <row r="1502" spans="1:29" s="39" customFormat="1" ht="15" customHeight="1" x14ac:dyDescent="0.35">
      <c r="A1502" s="40"/>
      <c r="B1502" s="62"/>
      <c r="C1502" s="37"/>
      <c r="D1502" s="37"/>
      <c r="E1502" s="37"/>
      <c r="F1502" s="37"/>
      <c r="G1502" s="37"/>
      <c r="H1502" s="37"/>
      <c r="I1502" s="37"/>
      <c r="J1502" s="37"/>
      <c r="K1502" s="37"/>
      <c r="L1502" s="37"/>
      <c r="M1502" s="37"/>
      <c r="N1502" s="37"/>
      <c r="O1502" s="37"/>
      <c r="P1502" s="37"/>
      <c r="Q1502" s="37"/>
      <c r="R1502" s="37"/>
      <c r="S1502" s="37"/>
      <c r="T1502" s="37"/>
      <c r="U1502" s="37"/>
      <c r="V1502" s="37"/>
      <c r="W1502" s="37"/>
      <c r="X1502" s="37"/>
      <c r="Y1502" s="37"/>
      <c r="Z1502" s="37"/>
      <c r="AA1502" s="37"/>
      <c r="AB1502" s="37"/>
      <c r="AC1502" s="38"/>
    </row>
    <row r="1503" spans="1:29" s="39" customFormat="1" ht="15" customHeight="1" x14ac:dyDescent="0.35">
      <c r="A1503" s="40" t="s">
        <v>100</v>
      </c>
      <c r="B1503" s="62"/>
      <c r="C1503" s="37"/>
      <c r="D1503" s="37"/>
      <c r="E1503" s="37"/>
      <c r="F1503" s="37"/>
      <c r="G1503" s="37"/>
      <c r="H1503" s="37"/>
      <c r="I1503" s="37"/>
      <c r="J1503" s="37"/>
      <c r="K1503" s="37"/>
      <c r="L1503" s="37"/>
      <c r="M1503" s="37"/>
      <c r="N1503" s="37"/>
      <c r="O1503" s="37"/>
      <c r="P1503" s="37"/>
      <c r="Q1503" s="37"/>
      <c r="R1503" s="37"/>
      <c r="S1503" s="37"/>
      <c r="T1503" s="37"/>
      <c r="U1503" s="37"/>
      <c r="V1503" s="37"/>
      <c r="W1503" s="37"/>
      <c r="X1503" s="37"/>
      <c r="Y1503" s="37"/>
      <c r="Z1503" s="37"/>
      <c r="AA1503" s="37"/>
      <c r="AB1503" s="37"/>
      <c r="AC1503" s="38"/>
    </row>
    <row r="1504" spans="1:29" s="39" customFormat="1" ht="18" customHeight="1" x14ac:dyDescent="0.3">
      <c r="A1504" s="41" t="s">
        <v>36</v>
      </c>
      <c r="B1504" s="37">
        <f>[1]consoCURRENT!E35110</f>
        <v>0</v>
      </c>
      <c r="C1504" s="37">
        <f>[1]consoCURRENT!F35110</f>
        <v>0</v>
      </c>
      <c r="D1504" s="37">
        <f>[1]consoCURRENT!G35110</f>
        <v>0</v>
      </c>
      <c r="E1504" s="37">
        <f>[1]consoCURRENT!H35110</f>
        <v>0</v>
      </c>
      <c r="F1504" s="37">
        <f>[1]consoCURRENT!I35110</f>
        <v>0</v>
      </c>
      <c r="G1504" s="37">
        <f>[1]consoCURRENT!J35110</f>
        <v>0</v>
      </c>
      <c r="H1504" s="37">
        <f>[1]consoCURRENT!K35110</f>
        <v>0</v>
      </c>
      <c r="I1504" s="37">
        <f>[1]consoCURRENT!L35110</f>
        <v>0</v>
      </c>
      <c r="J1504" s="37">
        <f>[1]consoCURRENT!M35110</f>
        <v>0</v>
      </c>
      <c r="K1504" s="37">
        <f>[1]consoCURRENT!N35110</f>
        <v>0</v>
      </c>
      <c r="L1504" s="37">
        <f>[1]consoCURRENT!O35110</f>
        <v>0</v>
      </c>
      <c r="M1504" s="37">
        <f>[1]consoCURRENT!P35110</f>
        <v>0</v>
      </c>
      <c r="N1504" s="37">
        <f>[1]consoCURRENT!Q35110</f>
        <v>0</v>
      </c>
      <c r="O1504" s="37">
        <f>[1]consoCURRENT!R35110</f>
        <v>0</v>
      </c>
      <c r="P1504" s="37">
        <f>[1]consoCURRENT!S35110</f>
        <v>0</v>
      </c>
      <c r="Q1504" s="37">
        <f>[1]consoCURRENT!T35110</f>
        <v>0</v>
      </c>
      <c r="R1504" s="37">
        <f>[1]consoCURRENT!U35110</f>
        <v>0</v>
      </c>
      <c r="S1504" s="37">
        <f>[1]consoCURRENT!V35110</f>
        <v>0</v>
      </c>
      <c r="T1504" s="37">
        <f>[1]consoCURRENT!W35110</f>
        <v>0</v>
      </c>
      <c r="U1504" s="37">
        <f>[1]consoCURRENT!X35110</f>
        <v>0</v>
      </c>
      <c r="V1504" s="37">
        <f>[1]consoCURRENT!Y35110</f>
        <v>0</v>
      </c>
      <c r="W1504" s="37">
        <f>[1]consoCURRENT!Z35110</f>
        <v>0</v>
      </c>
      <c r="X1504" s="37">
        <f>[1]consoCURRENT!AA35110</f>
        <v>0</v>
      </c>
      <c r="Y1504" s="37">
        <f>[1]consoCURRENT!AB35110</f>
        <v>0</v>
      </c>
      <c r="Z1504" s="37">
        <f>SUM(M1504:Y1504)</f>
        <v>0</v>
      </c>
      <c r="AA1504" s="37">
        <f>B1504-Z1504</f>
        <v>0</v>
      </c>
      <c r="AB1504" s="42"/>
      <c r="AC1504" s="38"/>
    </row>
    <row r="1505" spans="1:29" s="39" customFormat="1" ht="18" customHeight="1" x14ac:dyDescent="0.3">
      <c r="A1505" s="41" t="s">
        <v>37</v>
      </c>
      <c r="B1505" s="37">
        <f>[1]consoCURRENT!E35222</f>
        <v>37774000</v>
      </c>
      <c r="C1505" s="37">
        <f>[1]consoCURRENT!F35222</f>
        <v>2370555.5799999982</v>
      </c>
      <c r="D1505" s="37">
        <f>[1]consoCURRENT!G35222</f>
        <v>-35403444.420000002</v>
      </c>
      <c r="E1505" s="37">
        <f>[1]consoCURRENT!H35222</f>
        <v>1140001.8400000001</v>
      </c>
      <c r="F1505" s="37">
        <f>[1]consoCURRENT!I35222</f>
        <v>4228834.6900000004</v>
      </c>
      <c r="G1505" s="37">
        <f>[1]consoCURRENT!J35222</f>
        <v>9483520.4499999993</v>
      </c>
      <c r="H1505" s="37">
        <f>[1]consoCURRENT!K35222</f>
        <v>16006613.219999999</v>
      </c>
      <c r="I1505" s="37">
        <f>[1]consoCURRENT!L35222</f>
        <v>720255.71</v>
      </c>
      <c r="J1505" s="37">
        <f>[1]consoCURRENT!M35222</f>
        <v>3656231.77</v>
      </c>
      <c r="K1505" s="37">
        <f>[1]consoCURRENT!N35222</f>
        <v>9416654.370000001</v>
      </c>
      <c r="L1505" s="37">
        <f>[1]consoCURRENT!O35222</f>
        <v>14965242.500000002</v>
      </c>
      <c r="M1505" s="37">
        <f>[1]consoCURRENT!P35222</f>
        <v>28758384.350000001</v>
      </c>
      <c r="N1505" s="37">
        <f>[1]consoCURRENT!Q35222</f>
        <v>0</v>
      </c>
      <c r="O1505" s="37">
        <f>[1]consoCURRENT!R35222</f>
        <v>412826.13</v>
      </c>
      <c r="P1505" s="37">
        <f>[1]consoCURRENT!S35222</f>
        <v>6920</v>
      </c>
      <c r="Q1505" s="37">
        <f>[1]consoCURRENT!T35222</f>
        <v>0</v>
      </c>
      <c r="R1505" s="37">
        <f>[1]consoCURRENT!U35222</f>
        <v>133077.01</v>
      </c>
      <c r="S1505" s="37">
        <f>[1]consoCURRENT!V35222</f>
        <v>439525.91</v>
      </c>
      <c r="T1505" s="37">
        <f>[1]consoCURRENT!W35222</f>
        <v>34710</v>
      </c>
      <c r="U1505" s="37">
        <f>[1]consoCURRENT!X35222</f>
        <v>8355</v>
      </c>
      <c r="V1505" s="37">
        <f>[1]consoCURRENT!Y35222</f>
        <v>23801.079999999958</v>
      </c>
      <c r="W1505" s="37">
        <f>[1]consoCURRENT!Z35222</f>
        <v>582818.6</v>
      </c>
      <c r="X1505" s="37">
        <f>[1]consoCURRENT!AA35222</f>
        <v>354292</v>
      </c>
      <c r="Y1505" s="37">
        <f>[1]consoCURRENT!AB35222</f>
        <v>104260.12</v>
      </c>
      <c r="Z1505" s="37">
        <f t="shared" ref="Z1505:Z1507" si="1129">SUM(M1505:Y1505)</f>
        <v>30858970.200000003</v>
      </c>
      <c r="AA1505" s="37">
        <f t="shared" ref="AA1505:AA1507" si="1130">B1505-Z1505</f>
        <v>6915029.799999997</v>
      </c>
      <c r="AB1505" s="42">
        <f t="shared" ref="AB1505:AB1510" si="1131">Z1505/B1505</f>
        <v>0.81693678720813268</v>
      </c>
      <c r="AC1505" s="38"/>
    </row>
    <row r="1506" spans="1:29" s="39" customFormat="1" ht="18" customHeight="1" x14ac:dyDescent="0.3">
      <c r="A1506" s="41" t="s">
        <v>38</v>
      </c>
      <c r="B1506" s="37">
        <f>[1]consoCURRENT!E35228</f>
        <v>0</v>
      </c>
      <c r="C1506" s="37">
        <f>[1]consoCURRENT!F35228</f>
        <v>0</v>
      </c>
      <c r="D1506" s="37">
        <f>[1]consoCURRENT!G35228</f>
        <v>0</v>
      </c>
      <c r="E1506" s="37">
        <f>[1]consoCURRENT!H35228</f>
        <v>0</v>
      </c>
      <c r="F1506" s="37">
        <f>[1]consoCURRENT!I35228</f>
        <v>0</v>
      </c>
      <c r="G1506" s="37">
        <f>[1]consoCURRENT!J35228</f>
        <v>0</v>
      </c>
      <c r="H1506" s="37">
        <f>[1]consoCURRENT!K35228</f>
        <v>0</v>
      </c>
      <c r="I1506" s="37">
        <f>[1]consoCURRENT!L35228</f>
        <v>0</v>
      </c>
      <c r="J1506" s="37">
        <f>[1]consoCURRENT!M35228</f>
        <v>0</v>
      </c>
      <c r="K1506" s="37">
        <f>[1]consoCURRENT!N35228</f>
        <v>0</v>
      </c>
      <c r="L1506" s="37">
        <f>[1]consoCURRENT!O35228</f>
        <v>0</v>
      </c>
      <c r="M1506" s="37">
        <f>[1]consoCURRENT!P35228</f>
        <v>0</v>
      </c>
      <c r="N1506" s="37">
        <f>[1]consoCURRENT!Q35228</f>
        <v>0</v>
      </c>
      <c r="O1506" s="37">
        <f>[1]consoCURRENT!R35228</f>
        <v>0</v>
      </c>
      <c r="P1506" s="37">
        <f>[1]consoCURRENT!S35228</f>
        <v>0</v>
      </c>
      <c r="Q1506" s="37">
        <f>[1]consoCURRENT!T35228</f>
        <v>0</v>
      </c>
      <c r="R1506" s="37">
        <f>[1]consoCURRENT!U35228</f>
        <v>0</v>
      </c>
      <c r="S1506" s="37">
        <f>[1]consoCURRENT!V35228</f>
        <v>0</v>
      </c>
      <c r="T1506" s="37">
        <f>[1]consoCURRENT!W35228</f>
        <v>0</v>
      </c>
      <c r="U1506" s="37">
        <f>[1]consoCURRENT!X35228</f>
        <v>0</v>
      </c>
      <c r="V1506" s="37">
        <f>[1]consoCURRENT!Y35228</f>
        <v>0</v>
      </c>
      <c r="W1506" s="37">
        <f>[1]consoCURRENT!Z35228</f>
        <v>0</v>
      </c>
      <c r="X1506" s="37">
        <f>[1]consoCURRENT!AA35228</f>
        <v>0</v>
      </c>
      <c r="Y1506" s="37">
        <f>[1]consoCURRENT!AB35228</f>
        <v>0</v>
      </c>
      <c r="Z1506" s="37">
        <f t="shared" si="1129"/>
        <v>0</v>
      </c>
      <c r="AA1506" s="37">
        <f t="shared" si="1130"/>
        <v>0</v>
      </c>
      <c r="AB1506" s="42"/>
      <c r="AC1506" s="38"/>
    </row>
    <row r="1507" spans="1:29" s="39" customFormat="1" ht="18" customHeight="1" x14ac:dyDescent="0.3">
      <c r="A1507" s="41" t="s">
        <v>39</v>
      </c>
      <c r="B1507" s="37">
        <f>[1]consoCURRENT!E35257</f>
        <v>0</v>
      </c>
      <c r="C1507" s="37">
        <f>[1]consoCURRENT!F35257</f>
        <v>0</v>
      </c>
      <c r="D1507" s="37">
        <f>[1]consoCURRENT!G35257</f>
        <v>0</v>
      </c>
      <c r="E1507" s="37">
        <f>[1]consoCURRENT!H35257</f>
        <v>0</v>
      </c>
      <c r="F1507" s="37">
        <f>[1]consoCURRENT!I35257</f>
        <v>0</v>
      </c>
      <c r="G1507" s="37">
        <f>[1]consoCURRENT!J35257</f>
        <v>0</v>
      </c>
      <c r="H1507" s="37">
        <f>[1]consoCURRENT!K35257</f>
        <v>0</v>
      </c>
      <c r="I1507" s="37">
        <f>[1]consoCURRENT!L35257</f>
        <v>0</v>
      </c>
      <c r="J1507" s="37">
        <f>[1]consoCURRENT!M35257</f>
        <v>0</v>
      </c>
      <c r="K1507" s="37">
        <f>[1]consoCURRENT!N35257</f>
        <v>0</v>
      </c>
      <c r="L1507" s="37">
        <f>[1]consoCURRENT!O35257</f>
        <v>0</v>
      </c>
      <c r="M1507" s="37">
        <f>[1]consoCURRENT!P35257</f>
        <v>0</v>
      </c>
      <c r="N1507" s="37">
        <f>[1]consoCURRENT!Q35257</f>
        <v>0</v>
      </c>
      <c r="O1507" s="37">
        <f>[1]consoCURRENT!R35257</f>
        <v>0</v>
      </c>
      <c r="P1507" s="37">
        <f>[1]consoCURRENT!S35257</f>
        <v>0</v>
      </c>
      <c r="Q1507" s="37">
        <f>[1]consoCURRENT!T35257</f>
        <v>0</v>
      </c>
      <c r="R1507" s="37">
        <f>[1]consoCURRENT!U35257</f>
        <v>0</v>
      </c>
      <c r="S1507" s="37">
        <f>[1]consoCURRENT!V35257</f>
        <v>0</v>
      </c>
      <c r="T1507" s="37">
        <f>[1]consoCURRENT!W35257</f>
        <v>0</v>
      </c>
      <c r="U1507" s="37">
        <f>[1]consoCURRENT!X35257</f>
        <v>0</v>
      </c>
      <c r="V1507" s="37">
        <f>[1]consoCURRENT!Y35257</f>
        <v>0</v>
      </c>
      <c r="W1507" s="37">
        <f>[1]consoCURRENT!Z35257</f>
        <v>0</v>
      </c>
      <c r="X1507" s="37">
        <f>[1]consoCURRENT!AA35257</f>
        <v>0</v>
      </c>
      <c r="Y1507" s="37">
        <f>[1]consoCURRENT!AB35257</f>
        <v>0</v>
      </c>
      <c r="Z1507" s="37">
        <f t="shared" si="1129"/>
        <v>0</v>
      </c>
      <c r="AA1507" s="37">
        <f t="shared" si="1130"/>
        <v>0</v>
      </c>
      <c r="AB1507" s="42"/>
      <c r="AC1507" s="38"/>
    </row>
    <row r="1508" spans="1:29" s="39" customFormat="1" ht="18" customHeight="1" x14ac:dyDescent="0.3">
      <c r="A1508" s="43" t="s">
        <v>40</v>
      </c>
      <c r="B1508" s="44">
        <f>SUM(B1504:B1507)</f>
        <v>37774000</v>
      </c>
      <c r="C1508" s="44">
        <f t="shared" ref="C1508:AA1508" si="1132">SUM(C1504:C1507)</f>
        <v>2370555.5799999982</v>
      </c>
      <c r="D1508" s="44">
        <f t="shared" si="1132"/>
        <v>-35403444.420000002</v>
      </c>
      <c r="E1508" s="44">
        <f t="shared" si="1132"/>
        <v>1140001.8400000001</v>
      </c>
      <c r="F1508" s="44">
        <f t="shared" si="1132"/>
        <v>4228834.6900000004</v>
      </c>
      <c r="G1508" s="44">
        <f t="shared" si="1132"/>
        <v>9483520.4499999993</v>
      </c>
      <c r="H1508" s="44">
        <f t="shared" si="1132"/>
        <v>16006613.219999999</v>
      </c>
      <c r="I1508" s="44">
        <f t="shared" si="1132"/>
        <v>720255.71</v>
      </c>
      <c r="J1508" s="44">
        <f t="shared" si="1132"/>
        <v>3656231.77</v>
      </c>
      <c r="K1508" s="44">
        <f t="shared" si="1132"/>
        <v>9416654.370000001</v>
      </c>
      <c r="L1508" s="44">
        <f t="shared" si="1132"/>
        <v>14965242.500000002</v>
      </c>
      <c r="M1508" s="44">
        <f t="shared" si="1132"/>
        <v>28758384.350000001</v>
      </c>
      <c r="N1508" s="44">
        <f t="shared" si="1132"/>
        <v>0</v>
      </c>
      <c r="O1508" s="44">
        <f t="shared" si="1132"/>
        <v>412826.13</v>
      </c>
      <c r="P1508" s="44">
        <f t="shared" si="1132"/>
        <v>6920</v>
      </c>
      <c r="Q1508" s="44">
        <f t="shared" si="1132"/>
        <v>0</v>
      </c>
      <c r="R1508" s="44">
        <f t="shared" si="1132"/>
        <v>133077.01</v>
      </c>
      <c r="S1508" s="44">
        <f t="shared" si="1132"/>
        <v>439525.91</v>
      </c>
      <c r="T1508" s="44">
        <f t="shared" si="1132"/>
        <v>34710</v>
      </c>
      <c r="U1508" s="44">
        <f t="shared" si="1132"/>
        <v>8355</v>
      </c>
      <c r="V1508" s="44">
        <f t="shared" si="1132"/>
        <v>23801.079999999958</v>
      </c>
      <c r="W1508" s="44">
        <f t="shared" si="1132"/>
        <v>582818.6</v>
      </c>
      <c r="X1508" s="44">
        <f t="shared" si="1132"/>
        <v>354292</v>
      </c>
      <c r="Y1508" s="44">
        <f t="shared" si="1132"/>
        <v>104260.12</v>
      </c>
      <c r="Z1508" s="44">
        <f t="shared" si="1132"/>
        <v>30858970.200000003</v>
      </c>
      <c r="AA1508" s="44">
        <f t="shared" si="1132"/>
        <v>6915029.799999997</v>
      </c>
      <c r="AB1508" s="45">
        <f t="shared" si="1131"/>
        <v>0.81693678720813268</v>
      </c>
      <c r="AC1508" s="38"/>
    </row>
    <row r="1509" spans="1:29" s="39" customFormat="1" ht="18" customHeight="1" x14ac:dyDescent="0.3">
      <c r="A1509" s="46" t="s">
        <v>41</v>
      </c>
      <c r="B1509" s="37">
        <f>[1]consoCURRENT!E35261</f>
        <v>0</v>
      </c>
      <c r="C1509" s="37">
        <f>[1]consoCURRENT!F35261</f>
        <v>0</v>
      </c>
      <c r="D1509" s="37">
        <f>[1]consoCURRENT!G35261</f>
        <v>0</v>
      </c>
      <c r="E1509" s="37">
        <f>[1]consoCURRENT!H35261</f>
        <v>0</v>
      </c>
      <c r="F1509" s="37">
        <f>[1]consoCURRENT!I35261</f>
        <v>0</v>
      </c>
      <c r="G1509" s="37">
        <f>[1]consoCURRENT!J35261</f>
        <v>0</v>
      </c>
      <c r="H1509" s="37">
        <f>[1]consoCURRENT!K35261</f>
        <v>0</v>
      </c>
      <c r="I1509" s="37">
        <f>[1]consoCURRENT!L35261</f>
        <v>0</v>
      </c>
      <c r="J1509" s="37">
        <f>[1]consoCURRENT!M35261</f>
        <v>0</v>
      </c>
      <c r="K1509" s="37">
        <f>[1]consoCURRENT!N35261</f>
        <v>0</v>
      </c>
      <c r="L1509" s="37">
        <f>[1]consoCURRENT!O35261</f>
        <v>0</v>
      </c>
      <c r="M1509" s="37">
        <f>[1]consoCURRENT!P35261</f>
        <v>0</v>
      </c>
      <c r="N1509" s="37">
        <f>[1]consoCURRENT!Q35261</f>
        <v>0</v>
      </c>
      <c r="O1509" s="37">
        <f>[1]consoCURRENT!R35261</f>
        <v>0</v>
      </c>
      <c r="P1509" s="37">
        <f>[1]consoCURRENT!S35261</f>
        <v>0</v>
      </c>
      <c r="Q1509" s="37">
        <f>[1]consoCURRENT!T35261</f>
        <v>0</v>
      </c>
      <c r="R1509" s="37">
        <f>[1]consoCURRENT!U35261</f>
        <v>0</v>
      </c>
      <c r="S1509" s="37">
        <f>[1]consoCURRENT!V35261</f>
        <v>0</v>
      </c>
      <c r="T1509" s="37">
        <f>[1]consoCURRENT!W35261</f>
        <v>0</v>
      </c>
      <c r="U1509" s="37">
        <f>[1]consoCURRENT!X35261</f>
        <v>0</v>
      </c>
      <c r="V1509" s="37">
        <f>[1]consoCURRENT!Y35261</f>
        <v>0</v>
      </c>
      <c r="W1509" s="37">
        <f>[1]consoCURRENT!Z35261</f>
        <v>0</v>
      </c>
      <c r="X1509" s="37">
        <f>[1]consoCURRENT!AA35261</f>
        <v>0</v>
      </c>
      <c r="Y1509" s="37">
        <f>[1]consoCURRENT!AB35261</f>
        <v>0</v>
      </c>
      <c r="Z1509" s="37">
        <f t="shared" ref="Z1509" si="1133">SUM(M1509:Y1509)</f>
        <v>0</v>
      </c>
      <c r="AA1509" s="37">
        <f t="shared" ref="AA1509" si="1134">B1509-Z1509</f>
        <v>0</v>
      </c>
      <c r="AB1509" s="42"/>
      <c r="AC1509" s="38"/>
    </row>
    <row r="1510" spans="1:29" s="39" customFormat="1" ht="18" customHeight="1" x14ac:dyDescent="0.3">
      <c r="A1510" s="43" t="s">
        <v>42</v>
      </c>
      <c r="B1510" s="44">
        <f>B1509+B1508</f>
        <v>37774000</v>
      </c>
      <c r="C1510" s="44">
        <f t="shared" ref="C1510:AA1510" si="1135">C1509+C1508</f>
        <v>2370555.5799999982</v>
      </c>
      <c r="D1510" s="44">
        <f t="shared" si="1135"/>
        <v>-35403444.420000002</v>
      </c>
      <c r="E1510" s="44">
        <f t="shared" si="1135"/>
        <v>1140001.8400000001</v>
      </c>
      <c r="F1510" s="44">
        <f t="shared" si="1135"/>
        <v>4228834.6900000004</v>
      </c>
      <c r="G1510" s="44">
        <f t="shared" si="1135"/>
        <v>9483520.4499999993</v>
      </c>
      <c r="H1510" s="44">
        <f t="shared" si="1135"/>
        <v>16006613.219999999</v>
      </c>
      <c r="I1510" s="44">
        <f t="shared" si="1135"/>
        <v>720255.71</v>
      </c>
      <c r="J1510" s="44">
        <f t="shared" si="1135"/>
        <v>3656231.77</v>
      </c>
      <c r="K1510" s="44">
        <f t="shared" si="1135"/>
        <v>9416654.370000001</v>
      </c>
      <c r="L1510" s="44">
        <f t="shared" si="1135"/>
        <v>14965242.500000002</v>
      </c>
      <c r="M1510" s="44">
        <f t="shared" si="1135"/>
        <v>28758384.350000001</v>
      </c>
      <c r="N1510" s="44">
        <f t="shared" si="1135"/>
        <v>0</v>
      </c>
      <c r="O1510" s="44">
        <f t="shared" si="1135"/>
        <v>412826.13</v>
      </c>
      <c r="P1510" s="44">
        <f t="shared" si="1135"/>
        <v>6920</v>
      </c>
      <c r="Q1510" s="44">
        <f t="shared" si="1135"/>
        <v>0</v>
      </c>
      <c r="R1510" s="44">
        <f t="shared" si="1135"/>
        <v>133077.01</v>
      </c>
      <c r="S1510" s="44">
        <f t="shared" si="1135"/>
        <v>439525.91</v>
      </c>
      <c r="T1510" s="44">
        <f t="shared" si="1135"/>
        <v>34710</v>
      </c>
      <c r="U1510" s="44">
        <f t="shared" si="1135"/>
        <v>8355</v>
      </c>
      <c r="V1510" s="44">
        <f t="shared" si="1135"/>
        <v>23801.079999999958</v>
      </c>
      <c r="W1510" s="44">
        <f t="shared" si="1135"/>
        <v>582818.6</v>
      </c>
      <c r="X1510" s="44">
        <f t="shared" si="1135"/>
        <v>354292</v>
      </c>
      <c r="Y1510" s="44">
        <f t="shared" si="1135"/>
        <v>104260.12</v>
      </c>
      <c r="Z1510" s="44">
        <f t="shared" si="1135"/>
        <v>30858970.200000003</v>
      </c>
      <c r="AA1510" s="44">
        <f t="shared" si="1135"/>
        <v>6915029.799999997</v>
      </c>
      <c r="AB1510" s="45">
        <f t="shared" si="1131"/>
        <v>0.81693678720813268</v>
      </c>
      <c r="AC1510" s="47"/>
    </row>
    <row r="1511" spans="1:29" s="39" customFormat="1" ht="15" customHeight="1" x14ac:dyDescent="0.3">
      <c r="A1511" s="36"/>
      <c r="B1511" s="37"/>
      <c r="C1511" s="37"/>
      <c r="D1511" s="37"/>
      <c r="E1511" s="37"/>
      <c r="F1511" s="37"/>
      <c r="G1511" s="37"/>
      <c r="H1511" s="37"/>
      <c r="I1511" s="37"/>
      <c r="J1511" s="37"/>
      <c r="K1511" s="37"/>
      <c r="L1511" s="37"/>
      <c r="M1511" s="37"/>
      <c r="N1511" s="37"/>
      <c r="O1511" s="37"/>
      <c r="P1511" s="37"/>
      <c r="Q1511" s="37"/>
      <c r="R1511" s="37"/>
      <c r="S1511" s="37"/>
      <c r="T1511" s="37"/>
      <c r="U1511" s="37"/>
      <c r="V1511" s="37"/>
      <c r="W1511" s="37"/>
      <c r="X1511" s="37"/>
      <c r="Y1511" s="37"/>
      <c r="Z1511" s="37"/>
      <c r="AA1511" s="37"/>
      <c r="AB1511" s="37"/>
      <c r="AC1511" s="38"/>
    </row>
    <row r="1512" spans="1:29" s="39" customFormat="1" ht="15" customHeight="1" x14ac:dyDescent="0.3">
      <c r="A1512" s="36"/>
      <c r="B1512" s="37"/>
      <c r="C1512" s="37"/>
      <c r="D1512" s="37"/>
      <c r="E1512" s="37"/>
      <c r="F1512" s="37"/>
      <c r="G1512" s="37"/>
      <c r="H1512" s="37"/>
      <c r="I1512" s="37"/>
      <c r="J1512" s="37"/>
      <c r="K1512" s="37"/>
      <c r="L1512" s="37"/>
      <c r="M1512" s="37"/>
      <c r="N1512" s="37"/>
      <c r="O1512" s="37"/>
      <c r="P1512" s="37"/>
      <c r="Q1512" s="37"/>
      <c r="R1512" s="37"/>
      <c r="S1512" s="37"/>
      <c r="T1512" s="37"/>
      <c r="U1512" s="37"/>
      <c r="V1512" s="37"/>
      <c r="W1512" s="37"/>
      <c r="X1512" s="37"/>
      <c r="Y1512" s="37"/>
      <c r="Z1512" s="37"/>
      <c r="AA1512" s="37"/>
      <c r="AB1512" s="37"/>
      <c r="AC1512" s="38"/>
    </row>
    <row r="1513" spans="1:29" s="39" customFormat="1" ht="15" customHeight="1" x14ac:dyDescent="0.35">
      <c r="A1513" s="40" t="s">
        <v>101</v>
      </c>
      <c r="B1513" s="37"/>
      <c r="C1513" s="37"/>
      <c r="D1513" s="37"/>
      <c r="E1513" s="37"/>
      <c r="F1513" s="37"/>
      <c r="G1513" s="37"/>
      <c r="H1513" s="37"/>
      <c r="I1513" s="37"/>
      <c r="J1513" s="37"/>
      <c r="K1513" s="37"/>
      <c r="L1513" s="37"/>
      <c r="M1513" s="37"/>
      <c r="N1513" s="37"/>
      <c r="O1513" s="37"/>
      <c r="P1513" s="37"/>
      <c r="Q1513" s="37"/>
      <c r="R1513" s="37"/>
      <c r="S1513" s="37"/>
      <c r="T1513" s="37"/>
      <c r="U1513" s="37"/>
      <c r="V1513" s="37"/>
      <c r="W1513" s="37"/>
      <c r="X1513" s="37"/>
      <c r="Y1513" s="37"/>
      <c r="Z1513" s="37"/>
      <c r="AA1513" s="37"/>
      <c r="AB1513" s="37"/>
      <c r="AC1513" s="38"/>
    </row>
    <row r="1514" spans="1:29" s="39" customFormat="1" ht="18" customHeight="1" x14ac:dyDescent="0.3">
      <c r="A1514" s="41" t="s">
        <v>36</v>
      </c>
      <c r="B1514" s="37">
        <f>B1524+B1704</f>
        <v>74721000</v>
      </c>
      <c r="C1514" s="37">
        <f t="shared" ref="C1514:Y1519" si="1136">C1524+C1704</f>
        <v>22736000</v>
      </c>
      <c r="D1514" s="37">
        <f t="shared" si="1136"/>
        <v>-1025000</v>
      </c>
      <c r="E1514" s="37">
        <f t="shared" si="1136"/>
        <v>16928051.539999999</v>
      </c>
      <c r="F1514" s="37">
        <f t="shared" si="1136"/>
        <v>22990421.02</v>
      </c>
      <c r="G1514" s="37">
        <f t="shared" si="1136"/>
        <v>15424523.399999999</v>
      </c>
      <c r="H1514" s="37">
        <f t="shared" si="1136"/>
        <v>18802085.049999997</v>
      </c>
      <c r="I1514" s="37">
        <f t="shared" si="1136"/>
        <v>0</v>
      </c>
      <c r="J1514" s="37">
        <f t="shared" si="1136"/>
        <v>0</v>
      </c>
      <c r="K1514" s="37">
        <f t="shared" si="1136"/>
        <v>0</v>
      </c>
      <c r="L1514" s="37">
        <f t="shared" si="1136"/>
        <v>1025000</v>
      </c>
      <c r="M1514" s="37">
        <f t="shared" si="1136"/>
        <v>1025000</v>
      </c>
      <c r="N1514" s="37">
        <f t="shared" si="1136"/>
        <v>3908363.7399999993</v>
      </c>
      <c r="O1514" s="37">
        <f t="shared" si="1136"/>
        <v>6710365.5899999999</v>
      </c>
      <c r="P1514" s="37">
        <f t="shared" si="1136"/>
        <v>6309322.2100000009</v>
      </c>
      <c r="Q1514" s="37">
        <f t="shared" si="1136"/>
        <v>6904032.29</v>
      </c>
      <c r="R1514" s="37">
        <f t="shared" si="1136"/>
        <v>10374666.949999999</v>
      </c>
      <c r="S1514" s="37">
        <f t="shared" si="1136"/>
        <v>5711721.7800000003</v>
      </c>
      <c r="T1514" s="37">
        <f t="shared" si="1136"/>
        <v>4910812.1000000006</v>
      </c>
      <c r="U1514" s="37">
        <f t="shared" si="1136"/>
        <v>6094301.370000001</v>
      </c>
      <c r="V1514" s="37">
        <f t="shared" si="1136"/>
        <v>4419409.93</v>
      </c>
      <c r="W1514" s="37">
        <f t="shared" si="1136"/>
        <v>6619507.6399999997</v>
      </c>
      <c r="X1514" s="37">
        <f t="shared" si="1136"/>
        <v>7175332.7500000009</v>
      </c>
      <c r="Y1514" s="37">
        <f t="shared" si="1136"/>
        <v>3982244.6599999997</v>
      </c>
      <c r="Z1514" s="37">
        <f>SUM(M1514:Y1514)</f>
        <v>74145081.010000005</v>
      </c>
      <c r="AA1514" s="37">
        <f>B1514-Z1514</f>
        <v>575918.98999999464</v>
      </c>
      <c r="AB1514" s="42">
        <f>Z1514/B1514</f>
        <v>0.99229240789068673</v>
      </c>
      <c r="AC1514" s="38"/>
    </row>
    <row r="1515" spans="1:29" s="39" customFormat="1" ht="18" customHeight="1" x14ac:dyDescent="0.3">
      <c r="A1515" s="41" t="s">
        <v>37</v>
      </c>
      <c r="B1515" s="37">
        <f t="shared" ref="B1515:Q1519" si="1137">B1525+B1705</f>
        <v>47923000</v>
      </c>
      <c r="C1515" s="37">
        <f t="shared" si="1137"/>
        <v>10360290.73</v>
      </c>
      <c r="D1515" s="37">
        <f t="shared" si="1137"/>
        <v>-24349709.27</v>
      </c>
      <c r="E1515" s="37">
        <f t="shared" si="1137"/>
        <v>1885949.8699999996</v>
      </c>
      <c r="F1515" s="37">
        <f t="shared" si="1137"/>
        <v>12549299.210000005</v>
      </c>
      <c r="G1515" s="37">
        <f t="shared" si="1137"/>
        <v>7792795.8000000007</v>
      </c>
      <c r="H1515" s="37">
        <f t="shared" si="1137"/>
        <v>19974064.270000003</v>
      </c>
      <c r="I1515" s="37">
        <f t="shared" si="1137"/>
        <v>0</v>
      </c>
      <c r="J1515" s="37">
        <f t="shared" si="1137"/>
        <v>9647079.1500000004</v>
      </c>
      <c r="K1515" s="37">
        <f t="shared" si="1137"/>
        <v>4203874.24</v>
      </c>
      <c r="L1515" s="37">
        <f t="shared" si="1137"/>
        <v>8011606.3900000015</v>
      </c>
      <c r="M1515" s="37">
        <f t="shared" si="1137"/>
        <v>21862559.779999997</v>
      </c>
      <c r="N1515" s="37">
        <f t="shared" si="1137"/>
        <v>210195.11</v>
      </c>
      <c r="O1515" s="37">
        <f t="shared" si="1137"/>
        <v>610810.57999999996</v>
      </c>
      <c r="P1515" s="37">
        <f t="shared" si="1137"/>
        <v>1064944.1800000002</v>
      </c>
      <c r="Q1515" s="37">
        <f t="shared" si="1137"/>
        <v>641404.56000000006</v>
      </c>
      <c r="R1515" s="37">
        <f t="shared" si="1136"/>
        <v>924115.77000000014</v>
      </c>
      <c r="S1515" s="37">
        <f t="shared" si="1136"/>
        <v>1336699.7300000002</v>
      </c>
      <c r="T1515" s="37">
        <f t="shared" si="1136"/>
        <v>964114.21000000008</v>
      </c>
      <c r="U1515" s="37">
        <f t="shared" si="1136"/>
        <v>1052430.9900000002</v>
      </c>
      <c r="V1515" s="37">
        <f t="shared" si="1136"/>
        <v>1572376.36</v>
      </c>
      <c r="W1515" s="37">
        <f t="shared" si="1136"/>
        <v>1225613.3299999998</v>
      </c>
      <c r="X1515" s="37">
        <f t="shared" si="1136"/>
        <v>2055497.0499999998</v>
      </c>
      <c r="Y1515" s="37">
        <f t="shared" si="1136"/>
        <v>8681347.5</v>
      </c>
      <c r="Z1515" s="37">
        <f t="shared" ref="Z1515:Z1517" si="1138">SUM(M1515:Y1515)</f>
        <v>42202109.149999991</v>
      </c>
      <c r="AA1515" s="37">
        <f t="shared" ref="AA1515:AA1517" si="1139">B1515-Z1515</f>
        <v>5720890.8500000089</v>
      </c>
      <c r="AB1515" s="42">
        <f t="shared" ref="AB1515:AB1520" si="1140">Z1515/B1515</f>
        <v>0.88062327379337668</v>
      </c>
      <c r="AC1515" s="38"/>
    </row>
    <row r="1516" spans="1:29" s="39" customFormat="1" ht="18" customHeight="1" x14ac:dyDescent="0.3">
      <c r="A1516" s="41" t="s">
        <v>38</v>
      </c>
      <c r="B1516" s="37">
        <f t="shared" si="1137"/>
        <v>0</v>
      </c>
      <c r="C1516" s="37">
        <f t="shared" si="1136"/>
        <v>0</v>
      </c>
      <c r="D1516" s="37">
        <f t="shared" si="1136"/>
        <v>0</v>
      </c>
      <c r="E1516" s="37">
        <f t="shared" si="1136"/>
        <v>0</v>
      </c>
      <c r="F1516" s="37">
        <f t="shared" si="1136"/>
        <v>0</v>
      </c>
      <c r="G1516" s="37">
        <f t="shared" si="1136"/>
        <v>0</v>
      </c>
      <c r="H1516" s="37">
        <f t="shared" si="1136"/>
        <v>0</v>
      </c>
      <c r="I1516" s="37">
        <f t="shared" si="1136"/>
        <v>0</v>
      </c>
      <c r="J1516" s="37">
        <f t="shared" si="1136"/>
        <v>0</v>
      </c>
      <c r="K1516" s="37">
        <f t="shared" si="1136"/>
        <v>0</v>
      </c>
      <c r="L1516" s="37">
        <f t="shared" si="1136"/>
        <v>0</v>
      </c>
      <c r="M1516" s="37">
        <f t="shared" si="1136"/>
        <v>0</v>
      </c>
      <c r="N1516" s="37">
        <f t="shared" si="1136"/>
        <v>0</v>
      </c>
      <c r="O1516" s="37">
        <f t="shared" si="1136"/>
        <v>0</v>
      </c>
      <c r="P1516" s="37">
        <f t="shared" si="1136"/>
        <v>0</v>
      </c>
      <c r="Q1516" s="37">
        <f t="shared" si="1136"/>
        <v>0</v>
      </c>
      <c r="R1516" s="37">
        <f t="shared" si="1136"/>
        <v>0</v>
      </c>
      <c r="S1516" s="37">
        <f t="shared" si="1136"/>
        <v>0</v>
      </c>
      <c r="T1516" s="37">
        <f t="shared" si="1136"/>
        <v>0</v>
      </c>
      <c r="U1516" s="37">
        <f t="shared" si="1136"/>
        <v>0</v>
      </c>
      <c r="V1516" s="37">
        <f t="shared" si="1136"/>
        <v>0</v>
      </c>
      <c r="W1516" s="37">
        <f t="shared" si="1136"/>
        <v>0</v>
      </c>
      <c r="X1516" s="37">
        <f t="shared" si="1136"/>
        <v>0</v>
      </c>
      <c r="Y1516" s="37">
        <f t="shared" si="1136"/>
        <v>0</v>
      </c>
      <c r="Z1516" s="37">
        <f t="shared" si="1138"/>
        <v>0</v>
      </c>
      <c r="AA1516" s="37">
        <f t="shared" si="1139"/>
        <v>0</v>
      </c>
      <c r="AB1516" s="42"/>
      <c r="AC1516" s="38"/>
    </row>
    <row r="1517" spans="1:29" s="39" customFormat="1" ht="18" customHeight="1" x14ac:dyDescent="0.3">
      <c r="A1517" s="41" t="s">
        <v>39</v>
      </c>
      <c r="B1517" s="37">
        <f t="shared" si="1137"/>
        <v>0</v>
      </c>
      <c r="C1517" s="37">
        <f t="shared" si="1136"/>
        <v>0</v>
      </c>
      <c r="D1517" s="37">
        <f t="shared" si="1136"/>
        <v>0</v>
      </c>
      <c r="E1517" s="37">
        <f t="shared" si="1136"/>
        <v>0</v>
      </c>
      <c r="F1517" s="37">
        <f t="shared" si="1136"/>
        <v>0</v>
      </c>
      <c r="G1517" s="37">
        <f t="shared" si="1136"/>
        <v>0</v>
      </c>
      <c r="H1517" s="37">
        <f t="shared" si="1136"/>
        <v>0</v>
      </c>
      <c r="I1517" s="37">
        <f t="shared" si="1136"/>
        <v>0</v>
      </c>
      <c r="J1517" s="37">
        <f t="shared" si="1136"/>
        <v>0</v>
      </c>
      <c r="K1517" s="37">
        <f t="shared" si="1136"/>
        <v>0</v>
      </c>
      <c r="L1517" s="37">
        <f t="shared" si="1136"/>
        <v>0</v>
      </c>
      <c r="M1517" s="37">
        <f t="shared" si="1136"/>
        <v>0</v>
      </c>
      <c r="N1517" s="37">
        <f t="shared" si="1136"/>
        <v>0</v>
      </c>
      <c r="O1517" s="37">
        <f t="shared" si="1136"/>
        <v>0</v>
      </c>
      <c r="P1517" s="37">
        <f t="shared" si="1136"/>
        <v>0</v>
      </c>
      <c r="Q1517" s="37">
        <f t="shared" si="1136"/>
        <v>0</v>
      </c>
      <c r="R1517" s="37">
        <f t="shared" si="1136"/>
        <v>0</v>
      </c>
      <c r="S1517" s="37">
        <f t="shared" si="1136"/>
        <v>0</v>
      </c>
      <c r="T1517" s="37">
        <f t="shared" si="1136"/>
        <v>0</v>
      </c>
      <c r="U1517" s="37">
        <f t="shared" si="1136"/>
        <v>0</v>
      </c>
      <c r="V1517" s="37">
        <f t="shared" si="1136"/>
        <v>0</v>
      </c>
      <c r="W1517" s="37">
        <f t="shared" si="1136"/>
        <v>0</v>
      </c>
      <c r="X1517" s="37">
        <f t="shared" si="1136"/>
        <v>0</v>
      </c>
      <c r="Y1517" s="37">
        <f t="shared" si="1136"/>
        <v>0</v>
      </c>
      <c r="Z1517" s="37">
        <f t="shared" si="1138"/>
        <v>0</v>
      </c>
      <c r="AA1517" s="37">
        <f t="shared" si="1139"/>
        <v>0</v>
      </c>
      <c r="AB1517" s="42"/>
      <c r="AC1517" s="38"/>
    </row>
    <row r="1518" spans="1:29" s="39" customFormat="1" ht="18" customHeight="1" x14ac:dyDescent="0.3">
      <c r="A1518" s="43" t="s">
        <v>40</v>
      </c>
      <c r="B1518" s="44">
        <f>SUM(B1514:B1517)</f>
        <v>122644000</v>
      </c>
      <c r="C1518" s="44">
        <f t="shared" ref="C1518:AA1518" si="1141">SUM(C1514:C1517)</f>
        <v>33096290.73</v>
      </c>
      <c r="D1518" s="44">
        <f t="shared" si="1141"/>
        <v>-25374709.27</v>
      </c>
      <c r="E1518" s="44">
        <f t="shared" si="1141"/>
        <v>18814001.41</v>
      </c>
      <c r="F1518" s="44">
        <f t="shared" si="1141"/>
        <v>35539720.230000004</v>
      </c>
      <c r="G1518" s="44">
        <f t="shared" si="1141"/>
        <v>23217319.199999999</v>
      </c>
      <c r="H1518" s="44">
        <f t="shared" si="1141"/>
        <v>38776149.32</v>
      </c>
      <c r="I1518" s="44">
        <f t="shared" si="1141"/>
        <v>0</v>
      </c>
      <c r="J1518" s="44">
        <f t="shared" si="1141"/>
        <v>9647079.1500000004</v>
      </c>
      <c r="K1518" s="44">
        <f t="shared" si="1141"/>
        <v>4203874.24</v>
      </c>
      <c r="L1518" s="44">
        <f t="shared" si="1141"/>
        <v>9036606.3900000006</v>
      </c>
      <c r="M1518" s="44">
        <f t="shared" si="1141"/>
        <v>22887559.779999997</v>
      </c>
      <c r="N1518" s="44">
        <f t="shared" si="1141"/>
        <v>4118558.8499999992</v>
      </c>
      <c r="O1518" s="44">
        <f t="shared" si="1141"/>
        <v>7321176.1699999999</v>
      </c>
      <c r="P1518" s="44">
        <f t="shared" si="1141"/>
        <v>7374266.3900000006</v>
      </c>
      <c r="Q1518" s="44">
        <f t="shared" si="1141"/>
        <v>7545436.8499999996</v>
      </c>
      <c r="R1518" s="44">
        <f t="shared" si="1141"/>
        <v>11298782.719999999</v>
      </c>
      <c r="S1518" s="44">
        <f t="shared" si="1141"/>
        <v>7048421.5100000007</v>
      </c>
      <c r="T1518" s="44">
        <f t="shared" si="1141"/>
        <v>5874926.3100000005</v>
      </c>
      <c r="U1518" s="44">
        <f t="shared" si="1141"/>
        <v>7146732.3600000013</v>
      </c>
      <c r="V1518" s="44">
        <f t="shared" si="1141"/>
        <v>5991786.29</v>
      </c>
      <c r="W1518" s="44">
        <f t="shared" si="1141"/>
        <v>7845120.9699999997</v>
      </c>
      <c r="X1518" s="44">
        <f t="shared" si="1141"/>
        <v>9230829.8000000007</v>
      </c>
      <c r="Y1518" s="44">
        <f t="shared" si="1141"/>
        <v>12663592.16</v>
      </c>
      <c r="Z1518" s="44">
        <f t="shared" si="1141"/>
        <v>116347190.16</v>
      </c>
      <c r="AA1518" s="44">
        <f t="shared" si="1141"/>
        <v>6296809.8400000036</v>
      </c>
      <c r="AB1518" s="45">
        <f t="shared" si="1140"/>
        <v>0.94865782394572906</v>
      </c>
      <c r="AC1518" s="38"/>
    </row>
    <row r="1519" spans="1:29" s="39" customFormat="1" ht="18" customHeight="1" x14ac:dyDescent="0.3">
      <c r="A1519" s="46" t="s">
        <v>41</v>
      </c>
      <c r="B1519" s="37">
        <f t="shared" si="1137"/>
        <v>0</v>
      </c>
      <c r="C1519" s="37">
        <f t="shared" si="1136"/>
        <v>0</v>
      </c>
      <c r="D1519" s="37">
        <f t="shared" si="1136"/>
        <v>0</v>
      </c>
      <c r="E1519" s="37">
        <f t="shared" si="1136"/>
        <v>0</v>
      </c>
      <c r="F1519" s="37">
        <f t="shared" si="1136"/>
        <v>0</v>
      </c>
      <c r="G1519" s="37">
        <f t="shared" si="1136"/>
        <v>0</v>
      </c>
      <c r="H1519" s="37">
        <f t="shared" si="1136"/>
        <v>0</v>
      </c>
      <c r="I1519" s="37">
        <f t="shared" si="1136"/>
        <v>0</v>
      </c>
      <c r="J1519" s="37">
        <f t="shared" si="1136"/>
        <v>0</v>
      </c>
      <c r="K1519" s="37">
        <f t="shared" si="1136"/>
        <v>0</v>
      </c>
      <c r="L1519" s="37">
        <f t="shared" si="1136"/>
        <v>0</v>
      </c>
      <c r="M1519" s="37">
        <f t="shared" si="1136"/>
        <v>0</v>
      </c>
      <c r="N1519" s="37">
        <f t="shared" si="1136"/>
        <v>0</v>
      </c>
      <c r="O1519" s="37">
        <f t="shared" si="1136"/>
        <v>0</v>
      </c>
      <c r="P1519" s="37">
        <f t="shared" si="1136"/>
        <v>0</v>
      </c>
      <c r="Q1519" s="37">
        <f t="shared" si="1136"/>
        <v>0</v>
      </c>
      <c r="R1519" s="37">
        <f t="shared" si="1136"/>
        <v>0</v>
      </c>
      <c r="S1519" s="37">
        <f t="shared" si="1136"/>
        <v>0</v>
      </c>
      <c r="T1519" s="37">
        <f t="shared" si="1136"/>
        <v>0</v>
      </c>
      <c r="U1519" s="37">
        <f t="shared" si="1136"/>
        <v>0</v>
      </c>
      <c r="V1519" s="37">
        <f t="shared" si="1136"/>
        <v>0</v>
      </c>
      <c r="W1519" s="37">
        <f t="shared" si="1136"/>
        <v>0</v>
      </c>
      <c r="X1519" s="37">
        <f t="shared" si="1136"/>
        <v>0</v>
      </c>
      <c r="Y1519" s="37">
        <f t="shared" si="1136"/>
        <v>0</v>
      </c>
      <c r="Z1519" s="37">
        <f t="shared" ref="Z1519" si="1142">SUM(M1519:Y1519)</f>
        <v>0</v>
      </c>
      <c r="AA1519" s="37">
        <f t="shared" ref="AA1519" si="1143">B1519-Z1519</f>
        <v>0</v>
      </c>
      <c r="AB1519" s="42"/>
      <c r="AC1519" s="38"/>
    </row>
    <row r="1520" spans="1:29" s="39" customFormat="1" ht="18" customHeight="1" x14ac:dyDescent="0.3">
      <c r="A1520" s="43" t="s">
        <v>42</v>
      </c>
      <c r="B1520" s="44">
        <f>B1519+B1518</f>
        <v>122644000</v>
      </c>
      <c r="C1520" s="44">
        <f t="shared" ref="C1520:AA1520" si="1144">C1519+C1518</f>
        <v>33096290.73</v>
      </c>
      <c r="D1520" s="44">
        <f t="shared" si="1144"/>
        <v>-25374709.27</v>
      </c>
      <c r="E1520" s="44">
        <f t="shared" si="1144"/>
        <v>18814001.41</v>
      </c>
      <c r="F1520" s="44">
        <f t="shared" si="1144"/>
        <v>35539720.230000004</v>
      </c>
      <c r="G1520" s="44">
        <f t="shared" si="1144"/>
        <v>23217319.199999999</v>
      </c>
      <c r="H1520" s="44">
        <f t="shared" si="1144"/>
        <v>38776149.32</v>
      </c>
      <c r="I1520" s="44">
        <f t="shared" si="1144"/>
        <v>0</v>
      </c>
      <c r="J1520" s="44">
        <f t="shared" si="1144"/>
        <v>9647079.1500000004</v>
      </c>
      <c r="K1520" s="44">
        <f t="shared" si="1144"/>
        <v>4203874.24</v>
      </c>
      <c r="L1520" s="44">
        <f t="shared" si="1144"/>
        <v>9036606.3900000006</v>
      </c>
      <c r="M1520" s="44">
        <f t="shared" si="1144"/>
        <v>22887559.779999997</v>
      </c>
      <c r="N1520" s="44">
        <f t="shared" si="1144"/>
        <v>4118558.8499999992</v>
      </c>
      <c r="O1520" s="44">
        <f t="shared" si="1144"/>
        <v>7321176.1699999999</v>
      </c>
      <c r="P1520" s="44">
        <f t="shared" si="1144"/>
        <v>7374266.3900000006</v>
      </c>
      <c r="Q1520" s="44">
        <f t="shared" si="1144"/>
        <v>7545436.8499999996</v>
      </c>
      <c r="R1520" s="44">
        <f t="shared" si="1144"/>
        <v>11298782.719999999</v>
      </c>
      <c r="S1520" s="44">
        <f t="shared" si="1144"/>
        <v>7048421.5100000007</v>
      </c>
      <c r="T1520" s="44">
        <f t="shared" si="1144"/>
        <v>5874926.3100000005</v>
      </c>
      <c r="U1520" s="44">
        <f t="shared" si="1144"/>
        <v>7146732.3600000013</v>
      </c>
      <c r="V1520" s="44">
        <f t="shared" si="1144"/>
        <v>5991786.29</v>
      </c>
      <c r="W1520" s="44">
        <f t="shared" si="1144"/>
        <v>7845120.9699999997</v>
      </c>
      <c r="X1520" s="44">
        <f t="shared" si="1144"/>
        <v>9230829.8000000007</v>
      </c>
      <c r="Y1520" s="44">
        <f t="shared" si="1144"/>
        <v>12663592.16</v>
      </c>
      <c r="Z1520" s="44">
        <f t="shared" si="1144"/>
        <v>116347190.16</v>
      </c>
      <c r="AA1520" s="44">
        <f t="shared" si="1144"/>
        <v>6296809.8400000036</v>
      </c>
      <c r="AB1520" s="45">
        <f t="shared" si="1140"/>
        <v>0.94865782394572906</v>
      </c>
      <c r="AC1520" s="47"/>
    </row>
    <row r="1521" spans="1:29" s="39" customFormat="1" ht="15" customHeight="1" x14ac:dyDescent="0.3">
      <c r="A1521" s="36"/>
      <c r="B1521" s="37"/>
      <c r="C1521" s="37"/>
      <c r="D1521" s="37"/>
      <c r="E1521" s="37"/>
      <c r="F1521" s="37"/>
      <c r="G1521" s="37"/>
      <c r="H1521" s="37"/>
      <c r="I1521" s="37"/>
      <c r="J1521" s="37"/>
      <c r="K1521" s="37"/>
      <c r="L1521" s="37"/>
      <c r="M1521" s="37"/>
      <c r="N1521" s="37"/>
      <c r="O1521" s="37"/>
      <c r="P1521" s="37"/>
      <c r="Q1521" s="37"/>
      <c r="R1521" s="37"/>
      <c r="S1521" s="37"/>
      <c r="T1521" s="37"/>
      <c r="U1521" s="37"/>
      <c r="V1521" s="37"/>
      <c r="W1521" s="37"/>
      <c r="X1521" s="37"/>
      <c r="Y1521" s="37"/>
      <c r="Z1521" s="37"/>
      <c r="AA1521" s="37"/>
      <c r="AB1521" s="37"/>
      <c r="AC1521" s="38"/>
    </row>
    <row r="1522" spans="1:29" s="39" customFormat="1" ht="15" customHeight="1" x14ac:dyDescent="0.3">
      <c r="A1522" s="36"/>
      <c r="B1522" s="37"/>
      <c r="C1522" s="37"/>
      <c r="D1522" s="37"/>
      <c r="E1522" s="37"/>
      <c r="F1522" s="37"/>
      <c r="G1522" s="37"/>
      <c r="H1522" s="37"/>
      <c r="I1522" s="37"/>
      <c r="J1522" s="37"/>
      <c r="K1522" s="37"/>
      <c r="L1522" s="37"/>
      <c r="M1522" s="37"/>
      <c r="N1522" s="37"/>
      <c r="O1522" s="37"/>
      <c r="P1522" s="37"/>
      <c r="Q1522" s="37"/>
      <c r="R1522" s="37"/>
      <c r="S1522" s="37"/>
      <c r="T1522" s="37"/>
      <c r="U1522" s="37"/>
      <c r="V1522" s="37"/>
      <c r="W1522" s="37"/>
      <c r="X1522" s="37"/>
      <c r="Y1522" s="37"/>
      <c r="Z1522" s="37"/>
      <c r="AA1522" s="37"/>
      <c r="AB1522" s="37"/>
      <c r="AC1522" s="38"/>
    </row>
    <row r="1523" spans="1:29" s="39" customFormat="1" ht="15" customHeight="1" x14ac:dyDescent="0.35">
      <c r="A1523" s="40" t="s">
        <v>102</v>
      </c>
      <c r="B1523" s="62"/>
      <c r="C1523" s="37"/>
      <c r="D1523" s="37"/>
      <c r="E1523" s="37"/>
      <c r="F1523" s="37"/>
      <c r="G1523" s="37"/>
      <c r="H1523" s="37"/>
      <c r="I1523" s="37"/>
      <c r="J1523" s="37"/>
      <c r="K1523" s="37"/>
      <c r="L1523" s="37"/>
      <c r="M1523" s="37"/>
      <c r="N1523" s="37"/>
      <c r="O1523" s="37"/>
      <c r="P1523" s="37"/>
      <c r="Q1523" s="37"/>
      <c r="R1523" s="37"/>
      <c r="S1523" s="37"/>
      <c r="T1523" s="37"/>
      <c r="U1523" s="37"/>
      <c r="V1523" s="37"/>
      <c r="W1523" s="37"/>
      <c r="X1523" s="37"/>
      <c r="Y1523" s="37"/>
      <c r="Z1523" s="37"/>
      <c r="AA1523" s="37"/>
      <c r="AB1523" s="37"/>
      <c r="AC1523" s="38"/>
    </row>
    <row r="1524" spans="1:29" s="39" customFormat="1" ht="18" customHeight="1" x14ac:dyDescent="0.3">
      <c r="A1524" s="41" t="s">
        <v>36</v>
      </c>
      <c r="B1524" s="37">
        <f>B1534+B1544+B1554+B1564+B1574+B1584+B1594+B1604+B1614+B1624+B1634+B1644+B1654+B1664+B1674+B1684+B1694</f>
        <v>74721000</v>
      </c>
      <c r="C1524" s="37">
        <f t="shared" ref="C1524:Y1524" si="1145">C1534+C1544+C1554+C1564+C1574+C1584+C1594+C1604+C1614+C1624+C1634+C1644+C1654+C1664+C1674+C1684+C1694</f>
        <v>22736000</v>
      </c>
      <c r="D1524" s="37">
        <f t="shared" si="1145"/>
        <v>-1025000</v>
      </c>
      <c r="E1524" s="37">
        <f t="shared" si="1145"/>
        <v>16928051.539999999</v>
      </c>
      <c r="F1524" s="37">
        <f t="shared" si="1145"/>
        <v>22990421.02</v>
      </c>
      <c r="G1524" s="37">
        <f t="shared" si="1145"/>
        <v>15424523.399999999</v>
      </c>
      <c r="H1524" s="37">
        <f t="shared" si="1145"/>
        <v>18802085.049999997</v>
      </c>
      <c r="I1524" s="37">
        <f t="shared" si="1145"/>
        <v>0</v>
      </c>
      <c r="J1524" s="37">
        <f t="shared" si="1145"/>
        <v>0</v>
      </c>
      <c r="K1524" s="37">
        <f t="shared" si="1145"/>
        <v>0</v>
      </c>
      <c r="L1524" s="37">
        <f t="shared" si="1145"/>
        <v>1025000</v>
      </c>
      <c r="M1524" s="37">
        <f t="shared" si="1145"/>
        <v>1025000</v>
      </c>
      <c r="N1524" s="37">
        <f t="shared" si="1145"/>
        <v>3908363.7399999993</v>
      </c>
      <c r="O1524" s="37">
        <f t="shared" si="1145"/>
        <v>6710365.5899999999</v>
      </c>
      <c r="P1524" s="37">
        <f t="shared" si="1145"/>
        <v>6309322.2100000009</v>
      </c>
      <c r="Q1524" s="37">
        <f t="shared" si="1145"/>
        <v>6904032.29</v>
      </c>
      <c r="R1524" s="37">
        <f t="shared" si="1145"/>
        <v>10374666.949999999</v>
      </c>
      <c r="S1524" s="37">
        <f t="shared" si="1145"/>
        <v>5711721.7800000003</v>
      </c>
      <c r="T1524" s="37">
        <f t="shared" si="1145"/>
        <v>4910812.1000000006</v>
      </c>
      <c r="U1524" s="37">
        <f t="shared" si="1145"/>
        <v>6094301.370000001</v>
      </c>
      <c r="V1524" s="37">
        <f t="shared" si="1145"/>
        <v>4419409.93</v>
      </c>
      <c r="W1524" s="37">
        <f t="shared" si="1145"/>
        <v>6619507.6399999997</v>
      </c>
      <c r="X1524" s="37">
        <f t="shared" si="1145"/>
        <v>7175332.7500000009</v>
      </c>
      <c r="Y1524" s="37">
        <f t="shared" si="1145"/>
        <v>3982244.6599999997</v>
      </c>
      <c r="Z1524" s="37">
        <f>SUM(M1524:Y1524)</f>
        <v>74145081.010000005</v>
      </c>
      <c r="AA1524" s="37">
        <f>B1524-Z1524</f>
        <v>575918.98999999464</v>
      </c>
      <c r="AB1524" s="42">
        <f>Z1524/B1524</f>
        <v>0.99229240789068673</v>
      </c>
      <c r="AC1524" s="38"/>
    </row>
    <row r="1525" spans="1:29" s="39" customFormat="1" ht="18" customHeight="1" x14ac:dyDescent="0.3">
      <c r="A1525" s="41" t="s">
        <v>37</v>
      </c>
      <c r="B1525" s="37">
        <f t="shared" ref="B1525:Y1527" si="1146">B1535+B1545+B1555+B1565+B1575+B1585+B1595+B1605+B1615+B1625+B1635+B1645+B1655+B1665+B1675+B1685+B1695</f>
        <v>47923000</v>
      </c>
      <c r="C1525" s="37">
        <f t="shared" si="1146"/>
        <v>10360290.73</v>
      </c>
      <c r="D1525" s="37">
        <f t="shared" si="1146"/>
        <v>-24349709.27</v>
      </c>
      <c r="E1525" s="37">
        <f t="shared" si="1146"/>
        <v>1885949.8699999996</v>
      </c>
      <c r="F1525" s="37">
        <f t="shared" si="1146"/>
        <v>12549299.210000005</v>
      </c>
      <c r="G1525" s="37">
        <f t="shared" si="1146"/>
        <v>7792795.8000000007</v>
      </c>
      <c r="H1525" s="37">
        <f t="shared" si="1146"/>
        <v>19974064.270000003</v>
      </c>
      <c r="I1525" s="37">
        <f t="shared" si="1146"/>
        <v>0</v>
      </c>
      <c r="J1525" s="37">
        <f t="shared" si="1146"/>
        <v>9647079.1500000004</v>
      </c>
      <c r="K1525" s="37">
        <f t="shared" si="1146"/>
        <v>4203874.24</v>
      </c>
      <c r="L1525" s="37">
        <f t="shared" si="1146"/>
        <v>8011606.3900000015</v>
      </c>
      <c r="M1525" s="37">
        <f t="shared" si="1146"/>
        <v>21862559.779999997</v>
      </c>
      <c r="N1525" s="37">
        <f t="shared" si="1146"/>
        <v>210195.11</v>
      </c>
      <c r="O1525" s="37">
        <f t="shared" si="1146"/>
        <v>610810.57999999996</v>
      </c>
      <c r="P1525" s="37">
        <f t="shared" si="1146"/>
        <v>1064944.1800000002</v>
      </c>
      <c r="Q1525" s="37">
        <f t="shared" si="1146"/>
        <v>641404.56000000006</v>
      </c>
      <c r="R1525" s="37">
        <f t="shared" si="1146"/>
        <v>924115.77000000014</v>
      </c>
      <c r="S1525" s="37">
        <f t="shared" si="1146"/>
        <v>1336699.7300000002</v>
      </c>
      <c r="T1525" s="37">
        <f t="shared" si="1146"/>
        <v>964114.21000000008</v>
      </c>
      <c r="U1525" s="37">
        <f t="shared" si="1146"/>
        <v>1052430.9900000002</v>
      </c>
      <c r="V1525" s="37">
        <f t="shared" si="1146"/>
        <v>1572376.36</v>
      </c>
      <c r="W1525" s="37">
        <f t="shared" si="1146"/>
        <v>1225613.3299999998</v>
      </c>
      <c r="X1525" s="37">
        <f t="shared" si="1146"/>
        <v>2055497.0499999998</v>
      </c>
      <c r="Y1525" s="37">
        <f t="shared" si="1146"/>
        <v>8681347.5</v>
      </c>
      <c r="Z1525" s="37">
        <f t="shared" ref="Z1525:Z1527" si="1147">SUM(M1525:Y1525)</f>
        <v>42202109.149999991</v>
      </c>
      <c r="AA1525" s="37">
        <f t="shared" ref="AA1525:AA1527" si="1148">B1525-Z1525</f>
        <v>5720890.8500000089</v>
      </c>
      <c r="AB1525" s="42">
        <f t="shared" ref="AB1525:AB1530" si="1149">Z1525/B1525</f>
        <v>0.88062327379337668</v>
      </c>
      <c r="AC1525" s="38"/>
    </row>
    <row r="1526" spans="1:29" s="39" customFormat="1" ht="18" customHeight="1" x14ac:dyDescent="0.3">
      <c r="A1526" s="41" t="s">
        <v>38</v>
      </c>
      <c r="B1526" s="37">
        <f t="shared" si="1146"/>
        <v>0</v>
      </c>
      <c r="C1526" s="37">
        <f t="shared" si="1146"/>
        <v>0</v>
      </c>
      <c r="D1526" s="37">
        <f t="shared" si="1146"/>
        <v>0</v>
      </c>
      <c r="E1526" s="37">
        <f t="shared" si="1146"/>
        <v>0</v>
      </c>
      <c r="F1526" s="37">
        <f t="shared" si="1146"/>
        <v>0</v>
      </c>
      <c r="G1526" s="37">
        <f t="shared" si="1146"/>
        <v>0</v>
      </c>
      <c r="H1526" s="37">
        <f t="shared" si="1146"/>
        <v>0</v>
      </c>
      <c r="I1526" s="37">
        <f t="shared" si="1146"/>
        <v>0</v>
      </c>
      <c r="J1526" s="37">
        <f t="shared" si="1146"/>
        <v>0</v>
      </c>
      <c r="K1526" s="37">
        <f t="shared" si="1146"/>
        <v>0</v>
      </c>
      <c r="L1526" s="37">
        <f t="shared" si="1146"/>
        <v>0</v>
      </c>
      <c r="M1526" s="37">
        <f t="shared" si="1146"/>
        <v>0</v>
      </c>
      <c r="N1526" s="37">
        <f t="shared" si="1146"/>
        <v>0</v>
      </c>
      <c r="O1526" s="37">
        <f t="shared" si="1146"/>
        <v>0</v>
      </c>
      <c r="P1526" s="37">
        <f t="shared" si="1146"/>
        <v>0</v>
      </c>
      <c r="Q1526" s="37">
        <f t="shared" si="1146"/>
        <v>0</v>
      </c>
      <c r="R1526" s="37">
        <f t="shared" si="1146"/>
        <v>0</v>
      </c>
      <c r="S1526" s="37">
        <f t="shared" si="1146"/>
        <v>0</v>
      </c>
      <c r="T1526" s="37">
        <f t="shared" si="1146"/>
        <v>0</v>
      </c>
      <c r="U1526" s="37">
        <f t="shared" si="1146"/>
        <v>0</v>
      </c>
      <c r="V1526" s="37">
        <f t="shared" si="1146"/>
        <v>0</v>
      </c>
      <c r="W1526" s="37">
        <f t="shared" si="1146"/>
        <v>0</v>
      </c>
      <c r="X1526" s="37">
        <f t="shared" si="1146"/>
        <v>0</v>
      </c>
      <c r="Y1526" s="37">
        <f t="shared" si="1146"/>
        <v>0</v>
      </c>
      <c r="Z1526" s="37">
        <f t="shared" si="1147"/>
        <v>0</v>
      </c>
      <c r="AA1526" s="37">
        <f t="shared" si="1148"/>
        <v>0</v>
      </c>
      <c r="AB1526" s="42"/>
      <c r="AC1526" s="38"/>
    </row>
    <row r="1527" spans="1:29" s="39" customFormat="1" ht="18" customHeight="1" x14ac:dyDescent="0.3">
      <c r="A1527" s="41" t="s">
        <v>39</v>
      </c>
      <c r="B1527" s="37">
        <f t="shared" si="1146"/>
        <v>0</v>
      </c>
      <c r="C1527" s="37">
        <f t="shared" si="1146"/>
        <v>0</v>
      </c>
      <c r="D1527" s="37">
        <f t="shared" si="1146"/>
        <v>0</v>
      </c>
      <c r="E1527" s="37">
        <f t="shared" si="1146"/>
        <v>0</v>
      </c>
      <c r="F1527" s="37">
        <f t="shared" si="1146"/>
        <v>0</v>
      </c>
      <c r="G1527" s="37">
        <f t="shared" si="1146"/>
        <v>0</v>
      </c>
      <c r="H1527" s="37">
        <f t="shared" si="1146"/>
        <v>0</v>
      </c>
      <c r="I1527" s="37">
        <f t="shared" si="1146"/>
        <v>0</v>
      </c>
      <c r="J1527" s="37">
        <f t="shared" si="1146"/>
        <v>0</v>
      </c>
      <c r="K1527" s="37">
        <f t="shared" si="1146"/>
        <v>0</v>
      </c>
      <c r="L1527" s="37">
        <f t="shared" si="1146"/>
        <v>0</v>
      </c>
      <c r="M1527" s="37">
        <f t="shared" si="1146"/>
        <v>0</v>
      </c>
      <c r="N1527" s="37">
        <f t="shared" si="1146"/>
        <v>0</v>
      </c>
      <c r="O1527" s="37">
        <f t="shared" si="1146"/>
        <v>0</v>
      </c>
      <c r="P1527" s="37">
        <f t="shared" si="1146"/>
        <v>0</v>
      </c>
      <c r="Q1527" s="37">
        <f t="shared" si="1146"/>
        <v>0</v>
      </c>
      <c r="R1527" s="37">
        <f t="shared" si="1146"/>
        <v>0</v>
      </c>
      <c r="S1527" s="37">
        <f t="shared" si="1146"/>
        <v>0</v>
      </c>
      <c r="T1527" s="37">
        <f t="shared" si="1146"/>
        <v>0</v>
      </c>
      <c r="U1527" s="37">
        <f t="shared" si="1146"/>
        <v>0</v>
      </c>
      <c r="V1527" s="37">
        <f t="shared" si="1146"/>
        <v>0</v>
      </c>
      <c r="W1527" s="37">
        <f t="shared" si="1146"/>
        <v>0</v>
      </c>
      <c r="X1527" s="37">
        <f t="shared" si="1146"/>
        <v>0</v>
      </c>
      <c r="Y1527" s="37">
        <f t="shared" si="1146"/>
        <v>0</v>
      </c>
      <c r="Z1527" s="37">
        <f t="shared" si="1147"/>
        <v>0</v>
      </c>
      <c r="AA1527" s="37">
        <f t="shared" si="1148"/>
        <v>0</v>
      </c>
      <c r="AB1527" s="42"/>
      <c r="AC1527" s="38"/>
    </row>
    <row r="1528" spans="1:29" s="39" customFormat="1" ht="18" customHeight="1" x14ac:dyDescent="0.3">
      <c r="A1528" s="43" t="s">
        <v>40</v>
      </c>
      <c r="B1528" s="44">
        <f>SUM(B1524:B1527)</f>
        <v>122644000</v>
      </c>
      <c r="C1528" s="44">
        <f t="shared" ref="C1528:AA1528" si="1150">SUM(C1524:C1527)</f>
        <v>33096290.73</v>
      </c>
      <c r="D1528" s="44">
        <f t="shared" si="1150"/>
        <v>-25374709.27</v>
      </c>
      <c r="E1528" s="44">
        <f t="shared" si="1150"/>
        <v>18814001.41</v>
      </c>
      <c r="F1528" s="44">
        <f t="shared" si="1150"/>
        <v>35539720.230000004</v>
      </c>
      <c r="G1528" s="44">
        <f t="shared" si="1150"/>
        <v>23217319.199999999</v>
      </c>
      <c r="H1528" s="44">
        <f t="shared" si="1150"/>
        <v>38776149.32</v>
      </c>
      <c r="I1528" s="44">
        <f t="shared" si="1150"/>
        <v>0</v>
      </c>
      <c r="J1528" s="44">
        <f t="shared" si="1150"/>
        <v>9647079.1500000004</v>
      </c>
      <c r="K1528" s="44">
        <f t="shared" si="1150"/>
        <v>4203874.24</v>
      </c>
      <c r="L1528" s="44">
        <f t="shared" si="1150"/>
        <v>9036606.3900000006</v>
      </c>
      <c r="M1528" s="44">
        <f t="shared" si="1150"/>
        <v>22887559.779999997</v>
      </c>
      <c r="N1528" s="44">
        <f t="shared" si="1150"/>
        <v>4118558.8499999992</v>
      </c>
      <c r="O1528" s="44">
        <f t="shared" si="1150"/>
        <v>7321176.1699999999</v>
      </c>
      <c r="P1528" s="44">
        <f t="shared" si="1150"/>
        <v>7374266.3900000006</v>
      </c>
      <c r="Q1528" s="44">
        <f t="shared" si="1150"/>
        <v>7545436.8499999996</v>
      </c>
      <c r="R1528" s="44">
        <f t="shared" si="1150"/>
        <v>11298782.719999999</v>
      </c>
      <c r="S1528" s="44">
        <f t="shared" si="1150"/>
        <v>7048421.5100000007</v>
      </c>
      <c r="T1528" s="44">
        <f t="shared" si="1150"/>
        <v>5874926.3100000005</v>
      </c>
      <c r="U1528" s="44">
        <f t="shared" si="1150"/>
        <v>7146732.3600000013</v>
      </c>
      <c r="V1528" s="44">
        <f t="shared" si="1150"/>
        <v>5991786.29</v>
      </c>
      <c r="W1528" s="44">
        <f t="shared" si="1150"/>
        <v>7845120.9699999997</v>
      </c>
      <c r="X1528" s="44">
        <f t="shared" si="1150"/>
        <v>9230829.8000000007</v>
      </c>
      <c r="Y1528" s="44">
        <f t="shared" si="1150"/>
        <v>12663592.16</v>
      </c>
      <c r="Z1528" s="44">
        <f t="shared" si="1150"/>
        <v>116347190.16</v>
      </c>
      <c r="AA1528" s="44">
        <f t="shared" si="1150"/>
        <v>6296809.8400000036</v>
      </c>
      <c r="AB1528" s="45">
        <f t="shared" si="1149"/>
        <v>0.94865782394572906</v>
      </c>
      <c r="AC1528" s="38"/>
    </row>
    <row r="1529" spans="1:29" s="39" customFormat="1" ht="18" customHeight="1" x14ac:dyDescent="0.3">
      <c r="A1529" s="46" t="s">
        <v>41</v>
      </c>
      <c r="B1529" s="37">
        <f>[1]consoCURRENT!E5987</f>
        <v>0</v>
      </c>
      <c r="C1529" s="37">
        <f>[1]consoCURRENT!F5987</f>
        <v>0</v>
      </c>
      <c r="D1529" s="37">
        <f>[1]consoCURRENT!G5987</f>
        <v>0</v>
      </c>
      <c r="E1529" s="37">
        <f>[1]consoCURRENT!H5987</f>
        <v>0</v>
      </c>
      <c r="F1529" s="37">
        <f>[1]consoCURRENT!I5987</f>
        <v>0</v>
      </c>
      <c r="G1529" s="37">
        <f>[1]consoCURRENT!J5987</f>
        <v>0</v>
      </c>
      <c r="H1529" s="37">
        <f>[1]consoCURRENT!K5987</f>
        <v>0</v>
      </c>
      <c r="I1529" s="37">
        <f>[1]consoCURRENT!L5987</f>
        <v>0</v>
      </c>
      <c r="J1529" s="37">
        <f>[1]consoCURRENT!M5987</f>
        <v>0</v>
      </c>
      <c r="K1529" s="37">
        <f>[1]consoCURRENT!N5987</f>
        <v>0</v>
      </c>
      <c r="L1529" s="37">
        <f>[1]consoCURRENT!O5987</f>
        <v>0</v>
      </c>
      <c r="M1529" s="37">
        <f>[1]consoCURRENT!P5987</f>
        <v>0</v>
      </c>
      <c r="N1529" s="37">
        <f>[1]consoCURRENT!Q5987</f>
        <v>0</v>
      </c>
      <c r="O1529" s="37">
        <f>[1]consoCURRENT!R5987</f>
        <v>0</v>
      </c>
      <c r="P1529" s="37">
        <f>[1]consoCURRENT!S5987</f>
        <v>0</v>
      </c>
      <c r="Q1529" s="37">
        <f>[1]consoCURRENT!T5987</f>
        <v>0</v>
      </c>
      <c r="R1529" s="37">
        <f>[1]consoCURRENT!U5987</f>
        <v>0</v>
      </c>
      <c r="S1529" s="37">
        <f>[1]consoCURRENT!V5987</f>
        <v>0</v>
      </c>
      <c r="T1529" s="37">
        <f>[1]consoCURRENT!W5987</f>
        <v>0</v>
      </c>
      <c r="U1529" s="37">
        <f>[1]consoCURRENT!X5987</f>
        <v>0</v>
      </c>
      <c r="V1529" s="37">
        <f>[1]consoCURRENT!Y5987</f>
        <v>0</v>
      </c>
      <c r="W1529" s="37">
        <f>[1]consoCURRENT!Z5987</f>
        <v>0</v>
      </c>
      <c r="X1529" s="37">
        <f>[1]consoCURRENT!AA5987</f>
        <v>0</v>
      </c>
      <c r="Y1529" s="37">
        <f>[1]consoCURRENT!AB5987</f>
        <v>0</v>
      </c>
      <c r="Z1529" s="37">
        <f t="shared" ref="Z1529" si="1151">SUM(M1529:Y1529)</f>
        <v>0</v>
      </c>
      <c r="AA1529" s="37">
        <f t="shared" ref="AA1529" si="1152">B1529-Z1529</f>
        <v>0</v>
      </c>
      <c r="AB1529" s="42"/>
      <c r="AC1529" s="38"/>
    </row>
    <row r="1530" spans="1:29" s="39" customFormat="1" ht="18" customHeight="1" x14ac:dyDescent="0.3">
      <c r="A1530" s="43" t="s">
        <v>42</v>
      </c>
      <c r="B1530" s="44">
        <f>B1529+B1528</f>
        <v>122644000</v>
      </c>
      <c r="C1530" s="44">
        <f t="shared" ref="C1530:AA1530" si="1153">C1529+C1528</f>
        <v>33096290.73</v>
      </c>
      <c r="D1530" s="44">
        <f t="shared" si="1153"/>
        <v>-25374709.27</v>
      </c>
      <c r="E1530" s="44">
        <f t="shared" si="1153"/>
        <v>18814001.41</v>
      </c>
      <c r="F1530" s="44">
        <f t="shared" si="1153"/>
        <v>35539720.230000004</v>
      </c>
      <c r="G1530" s="44">
        <f t="shared" si="1153"/>
        <v>23217319.199999999</v>
      </c>
      <c r="H1530" s="44">
        <f t="shared" si="1153"/>
        <v>38776149.32</v>
      </c>
      <c r="I1530" s="44">
        <f t="shared" si="1153"/>
        <v>0</v>
      </c>
      <c r="J1530" s="44">
        <f t="shared" si="1153"/>
        <v>9647079.1500000004</v>
      </c>
      <c r="K1530" s="44">
        <f t="shared" si="1153"/>
        <v>4203874.24</v>
      </c>
      <c r="L1530" s="44">
        <f t="shared" si="1153"/>
        <v>9036606.3900000006</v>
      </c>
      <c r="M1530" s="44">
        <f t="shared" si="1153"/>
        <v>22887559.779999997</v>
      </c>
      <c r="N1530" s="44">
        <f t="shared" si="1153"/>
        <v>4118558.8499999992</v>
      </c>
      <c r="O1530" s="44">
        <f t="shared" si="1153"/>
        <v>7321176.1699999999</v>
      </c>
      <c r="P1530" s="44">
        <f t="shared" si="1153"/>
        <v>7374266.3900000006</v>
      </c>
      <c r="Q1530" s="44">
        <f t="shared" si="1153"/>
        <v>7545436.8499999996</v>
      </c>
      <c r="R1530" s="44">
        <f t="shared" si="1153"/>
        <v>11298782.719999999</v>
      </c>
      <c r="S1530" s="44">
        <f t="shared" si="1153"/>
        <v>7048421.5100000007</v>
      </c>
      <c r="T1530" s="44">
        <f t="shared" si="1153"/>
        <v>5874926.3100000005</v>
      </c>
      <c r="U1530" s="44">
        <f t="shared" si="1153"/>
        <v>7146732.3600000013</v>
      </c>
      <c r="V1530" s="44">
        <f t="shared" si="1153"/>
        <v>5991786.29</v>
      </c>
      <c r="W1530" s="44">
        <f t="shared" si="1153"/>
        <v>7845120.9699999997</v>
      </c>
      <c r="X1530" s="44">
        <f t="shared" si="1153"/>
        <v>9230829.8000000007</v>
      </c>
      <c r="Y1530" s="44">
        <f t="shared" si="1153"/>
        <v>12663592.16</v>
      </c>
      <c r="Z1530" s="44">
        <f t="shared" si="1153"/>
        <v>116347190.16</v>
      </c>
      <c r="AA1530" s="44">
        <f t="shared" si="1153"/>
        <v>6296809.8400000036</v>
      </c>
      <c r="AB1530" s="45">
        <f t="shared" si="1149"/>
        <v>0.94865782394572906</v>
      </c>
      <c r="AC1530" s="47"/>
    </row>
    <row r="1531" spans="1:29" s="39" customFormat="1" ht="15" customHeight="1" x14ac:dyDescent="0.3">
      <c r="A1531" s="36"/>
      <c r="B1531" s="37"/>
      <c r="C1531" s="37"/>
      <c r="D1531" s="37"/>
      <c r="E1531" s="37"/>
      <c r="F1531" s="37"/>
      <c r="G1531" s="37"/>
      <c r="H1531" s="37"/>
      <c r="I1531" s="37"/>
      <c r="J1531" s="37"/>
      <c r="K1531" s="37"/>
      <c r="L1531" s="37"/>
      <c r="M1531" s="37"/>
      <c r="N1531" s="37"/>
      <c r="O1531" s="37"/>
      <c r="P1531" s="37"/>
      <c r="Q1531" s="37"/>
      <c r="R1531" s="37"/>
      <c r="S1531" s="37"/>
      <c r="T1531" s="37"/>
      <c r="U1531" s="37"/>
      <c r="V1531" s="37"/>
      <c r="W1531" s="37"/>
      <c r="X1531" s="37"/>
      <c r="Y1531" s="37"/>
      <c r="Z1531" s="37"/>
      <c r="AA1531" s="37"/>
      <c r="AB1531" s="37"/>
      <c r="AC1531" s="38"/>
    </row>
    <row r="1532" spans="1:29" s="39" customFormat="1" ht="15" customHeight="1" x14ac:dyDescent="0.3">
      <c r="A1532" s="36"/>
      <c r="B1532" s="37"/>
      <c r="C1532" s="37"/>
      <c r="D1532" s="37"/>
      <c r="E1532" s="37"/>
      <c r="F1532" s="37"/>
      <c r="G1532" s="37"/>
      <c r="H1532" s="37"/>
      <c r="I1532" s="37"/>
      <c r="J1532" s="37"/>
      <c r="K1532" s="37"/>
      <c r="L1532" s="37"/>
      <c r="M1532" s="37"/>
      <c r="N1532" s="37"/>
      <c r="O1532" s="37"/>
      <c r="P1532" s="37"/>
      <c r="Q1532" s="37"/>
      <c r="R1532" s="37"/>
      <c r="S1532" s="37"/>
      <c r="T1532" s="37"/>
      <c r="U1532" s="37"/>
      <c r="V1532" s="37"/>
      <c r="W1532" s="37"/>
      <c r="X1532" s="37"/>
      <c r="Y1532" s="37"/>
      <c r="Z1532" s="37"/>
      <c r="AA1532" s="37"/>
      <c r="AB1532" s="37"/>
      <c r="AC1532" s="38"/>
    </row>
    <row r="1533" spans="1:29" s="39" customFormat="1" ht="15" customHeight="1" x14ac:dyDescent="0.35">
      <c r="A1533" s="40" t="s">
        <v>43</v>
      </c>
      <c r="B1533" s="37"/>
      <c r="C1533" s="37"/>
      <c r="D1533" s="37"/>
      <c r="E1533" s="37"/>
      <c r="F1533" s="37"/>
      <c r="G1533" s="37"/>
      <c r="H1533" s="37"/>
      <c r="I1533" s="37"/>
      <c r="J1533" s="37"/>
      <c r="K1533" s="37"/>
      <c r="L1533" s="37"/>
      <c r="M1533" s="37"/>
      <c r="N1533" s="37"/>
      <c r="O1533" s="37"/>
      <c r="P1533" s="37"/>
      <c r="Q1533" s="37"/>
      <c r="R1533" s="37"/>
      <c r="S1533" s="37"/>
      <c r="T1533" s="37"/>
      <c r="U1533" s="37"/>
      <c r="V1533" s="37"/>
      <c r="W1533" s="37"/>
      <c r="X1533" s="37"/>
      <c r="Y1533" s="37"/>
      <c r="Z1533" s="37"/>
      <c r="AA1533" s="37"/>
      <c r="AB1533" s="37"/>
      <c r="AC1533" s="38"/>
    </row>
    <row r="1534" spans="1:29" s="39" customFormat="1" ht="18" customHeight="1" x14ac:dyDescent="0.3">
      <c r="A1534" s="41" t="s">
        <v>36</v>
      </c>
      <c r="B1534" s="37">
        <f>[1]consoCURRENT!E35743</f>
        <v>23761000</v>
      </c>
      <c r="C1534" s="37">
        <f>[1]consoCURRENT!F35743</f>
        <v>22736000</v>
      </c>
      <c r="D1534" s="37">
        <f>[1]consoCURRENT!G35743</f>
        <v>-1025000</v>
      </c>
      <c r="E1534" s="37">
        <f>[1]consoCURRENT!H35743</f>
        <v>4777457.2</v>
      </c>
      <c r="F1534" s="37">
        <f>[1]consoCURRENT!I35743</f>
        <v>7330252.3699999992</v>
      </c>
      <c r="G1534" s="37">
        <f>[1]consoCURRENT!J35743</f>
        <v>3581833.2800000003</v>
      </c>
      <c r="H1534" s="37">
        <f>[1]consoCURRENT!K35743</f>
        <v>8069209.6699999999</v>
      </c>
      <c r="I1534" s="37">
        <f>[1]consoCURRENT!L35743</f>
        <v>0</v>
      </c>
      <c r="J1534" s="37">
        <f>[1]consoCURRENT!M35743</f>
        <v>0</v>
      </c>
      <c r="K1534" s="37">
        <f>[1]consoCURRENT!N35743</f>
        <v>0</v>
      </c>
      <c r="L1534" s="37">
        <f>[1]consoCURRENT!O35743</f>
        <v>1025000</v>
      </c>
      <c r="M1534" s="37">
        <f>[1]consoCURRENT!P35743</f>
        <v>1025000</v>
      </c>
      <c r="N1534" s="37">
        <f>[1]consoCURRENT!Q35743</f>
        <v>1201530</v>
      </c>
      <c r="O1534" s="37">
        <f>[1]consoCURRENT!R35743</f>
        <v>1805307.5699999998</v>
      </c>
      <c r="P1534" s="37">
        <f>[1]consoCURRENT!S35743</f>
        <v>1770619.6300000004</v>
      </c>
      <c r="Q1534" s="37">
        <f>[1]consoCURRENT!T35743</f>
        <v>2962433.63</v>
      </c>
      <c r="R1534" s="37">
        <f>[1]consoCURRENT!U35743</f>
        <v>2847358.6199999992</v>
      </c>
      <c r="S1534" s="37">
        <f>[1]consoCURRENT!V35743</f>
        <v>1520460.12</v>
      </c>
      <c r="T1534" s="37">
        <f>[1]consoCURRENT!W35743</f>
        <v>1596660.62</v>
      </c>
      <c r="U1534" s="37">
        <f>[1]consoCURRENT!X35743</f>
        <v>1697506.38</v>
      </c>
      <c r="V1534" s="37">
        <f>[1]consoCURRENT!Y35743</f>
        <v>287666.28000000003</v>
      </c>
      <c r="W1534" s="37">
        <f>[1]consoCURRENT!Z35743</f>
        <v>2891645.71</v>
      </c>
      <c r="X1534" s="37">
        <f>[1]consoCURRENT!AA35743</f>
        <v>1669435.4800000004</v>
      </c>
      <c r="Y1534" s="37">
        <f>[1]consoCURRENT!AB35743</f>
        <v>2483128.48</v>
      </c>
      <c r="Z1534" s="37">
        <f>SUM(M1534:Y1534)</f>
        <v>23758752.52</v>
      </c>
      <c r="AA1534" s="37">
        <f>B1534-Z1534</f>
        <v>2247.480000000447</v>
      </c>
      <c r="AB1534" s="42">
        <f>Z1534/B1534</f>
        <v>0.99990541307184044</v>
      </c>
      <c r="AC1534" s="38"/>
    </row>
    <row r="1535" spans="1:29" s="39" customFormat="1" ht="18" customHeight="1" x14ac:dyDescent="0.3">
      <c r="A1535" s="41" t="s">
        <v>37</v>
      </c>
      <c r="B1535" s="37">
        <f>[1]consoCURRENT!E35855</f>
        <v>34710000</v>
      </c>
      <c r="C1535" s="37">
        <f>[1]consoCURRENT!F35855</f>
        <v>10360290.73</v>
      </c>
      <c r="D1535" s="37">
        <f>[1]consoCURRENT!G35855</f>
        <v>-24349709.27</v>
      </c>
      <c r="E1535" s="37">
        <f>[1]consoCURRENT!H35855</f>
        <v>177364.26</v>
      </c>
      <c r="F1535" s="37">
        <f>[1]consoCURRENT!I35855</f>
        <v>9808453.3399999999</v>
      </c>
      <c r="G1535" s="37">
        <f>[1]consoCURRENT!J35855</f>
        <v>4674876.5</v>
      </c>
      <c r="H1535" s="37">
        <f>[1]consoCURRENT!K35855</f>
        <v>15344393.690000003</v>
      </c>
      <c r="I1535" s="37">
        <f>[1]consoCURRENT!L35855</f>
        <v>0</v>
      </c>
      <c r="J1535" s="37">
        <f>[1]consoCURRENT!M35855</f>
        <v>9647079.1500000004</v>
      </c>
      <c r="K1535" s="37">
        <f>[1]consoCURRENT!N35855</f>
        <v>4203874.24</v>
      </c>
      <c r="L1535" s="37">
        <f>[1]consoCURRENT!O35855</f>
        <v>8011606.3900000015</v>
      </c>
      <c r="M1535" s="37">
        <f>[1]consoCURRENT!P35855</f>
        <v>21862559.779999997</v>
      </c>
      <c r="N1535" s="37">
        <f>[1]consoCURRENT!Q35855</f>
        <v>0</v>
      </c>
      <c r="O1535" s="37">
        <f>[1]consoCURRENT!R35855</f>
        <v>77753.36</v>
      </c>
      <c r="P1535" s="37">
        <f>[1]consoCURRENT!S35855</f>
        <v>99610.9</v>
      </c>
      <c r="Q1535" s="37">
        <f>[1]consoCURRENT!T35855</f>
        <v>2237.6799999999994</v>
      </c>
      <c r="R1535" s="37">
        <f>[1]consoCURRENT!U35855</f>
        <v>129092.54999999999</v>
      </c>
      <c r="S1535" s="37">
        <f>[1]consoCURRENT!V35855</f>
        <v>30043.96</v>
      </c>
      <c r="T1535" s="37">
        <f>[1]consoCURRENT!W35855</f>
        <v>39995.51</v>
      </c>
      <c r="U1535" s="37">
        <f>[1]consoCURRENT!X35855</f>
        <v>174552.75</v>
      </c>
      <c r="V1535" s="37">
        <f>[1]consoCURRENT!Y35855</f>
        <v>256454</v>
      </c>
      <c r="W1535" s="37">
        <f>[1]consoCURRENT!Z35855</f>
        <v>214056.34</v>
      </c>
      <c r="X1535" s="37">
        <f>[1]consoCURRENT!AA35855</f>
        <v>1192669.49</v>
      </c>
      <c r="Y1535" s="37">
        <f>[1]consoCURRENT!AB35855</f>
        <v>5926061.4699999997</v>
      </c>
      <c r="Z1535" s="37">
        <f t="shared" ref="Z1535:Z1537" si="1154">SUM(M1535:Y1535)</f>
        <v>30005087.789999995</v>
      </c>
      <c r="AA1535" s="37">
        <f t="shared" ref="AA1535:AA1537" si="1155">B1535-Z1535</f>
        <v>4704912.2100000046</v>
      </c>
      <c r="AB1535" s="42">
        <f t="shared" ref="AB1535:AB1540" si="1156">Z1535/B1535</f>
        <v>0.86445081503889354</v>
      </c>
      <c r="AC1535" s="38"/>
    </row>
    <row r="1536" spans="1:29" s="39" customFormat="1" ht="18" customHeight="1" x14ac:dyDescent="0.3">
      <c r="A1536" s="41" t="s">
        <v>38</v>
      </c>
      <c r="B1536" s="37">
        <f>[1]consoCURRENT!E35861</f>
        <v>0</v>
      </c>
      <c r="C1536" s="37">
        <f>[1]consoCURRENT!F35861</f>
        <v>0</v>
      </c>
      <c r="D1536" s="37">
        <f>[1]consoCURRENT!G35861</f>
        <v>0</v>
      </c>
      <c r="E1536" s="37">
        <f>[1]consoCURRENT!H35861</f>
        <v>0</v>
      </c>
      <c r="F1536" s="37">
        <f>[1]consoCURRENT!I35861</f>
        <v>0</v>
      </c>
      <c r="G1536" s="37">
        <f>[1]consoCURRENT!J35861</f>
        <v>0</v>
      </c>
      <c r="H1536" s="37">
        <f>[1]consoCURRENT!K35861</f>
        <v>0</v>
      </c>
      <c r="I1536" s="37">
        <f>[1]consoCURRENT!L35861</f>
        <v>0</v>
      </c>
      <c r="J1536" s="37">
        <f>[1]consoCURRENT!M35861</f>
        <v>0</v>
      </c>
      <c r="K1536" s="37">
        <f>[1]consoCURRENT!N35861</f>
        <v>0</v>
      </c>
      <c r="L1536" s="37">
        <f>[1]consoCURRENT!O35861</f>
        <v>0</v>
      </c>
      <c r="M1536" s="37">
        <f>[1]consoCURRENT!P35861</f>
        <v>0</v>
      </c>
      <c r="N1536" s="37">
        <f>[1]consoCURRENT!Q35861</f>
        <v>0</v>
      </c>
      <c r="O1536" s="37">
        <f>[1]consoCURRENT!R35861</f>
        <v>0</v>
      </c>
      <c r="P1536" s="37">
        <f>[1]consoCURRENT!S35861</f>
        <v>0</v>
      </c>
      <c r="Q1536" s="37">
        <f>[1]consoCURRENT!T35861</f>
        <v>0</v>
      </c>
      <c r="R1536" s="37">
        <f>[1]consoCURRENT!U35861</f>
        <v>0</v>
      </c>
      <c r="S1536" s="37">
        <f>[1]consoCURRENT!V35861</f>
        <v>0</v>
      </c>
      <c r="T1536" s="37">
        <f>[1]consoCURRENT!W35861</f>
        <v>0</v>
      </c>
      <c r="U1536" s="37">
        <f>[1]consoCURRENT!X35861</f>
        <v>0</v>
      </c>
      <c r="V1536" s="37">
        <f>[1]consoCURRENT!Y35861</f>
        <v>0</v>
      </c>
      <c r="W1536" s="37">
        <f>[1]consoCURRENT!Z35861</f>
        <v>0</v>
      </c>
      <c r="X1536" s="37">
        <f>[1]consoCURRENT!AA35861</f>
        <v>0</v>
      </c>
      <c r="Y1536" s="37">
        <f>[1]consoCURRENT!AB35861</f>
        <v>0</v>
      </c>
      <c r="Z1536" s="37">
        <f t="shared" si="1154"/>
        <v>0</v>
      </c>
      <c r="AA1536" s="37">
        <f t="shared" si="1155"/>
        <v>0</v>
      </c>
      <c r="AB1536" s="42"/>
      <c r="AC1536" s="38"/>
    </row>
    <row r="1537" spans="1:29" s="39" customFormat="1" ht="18" customHeight="1" x14ac:dyDescent="0.3">
      <c r="A1537" s="41" t="s">
        <v>39</v>
      </c>
      <c r="B1537" s="37">
        <f>[1]consoCURRENT!E35890</f>
        <v>0</v>
      </c>
      <c r="C1537" s="37">
        <f>[1]consoCURRENT!F35890</f>
        <v>0</v>
      </c>
      <c r="D1537" s="37">
        <f>[1]consoCURRENT!G35890</f>
        <v>0</v>
      </c>
      <c r="E1537" s="37">
        <f>[1]consoCURRENT!H35890</f>
        <v>0</v>
      </c>
      <c r="F1537" s="37">
        <f>[1]consoCURRENT!I35890</f>
        <v>0</v>
      </c>
      <c r="G1537" s="37">
        <f>[1]consoCURRENT!J35890</f>
        <v>0</v>
      </c>
      <c r="H1537" s="37">
        <f>[1]consoCURRENT!K35890</f>
        <v>0</v>
      </c>
      <c r="I1537" s="37">
        <f>[1]consoCURRENT!L35890</f>
        <v>0</v>
      </c>
      <c r="J1537" s="37">
        <f>[1]consoCURRENT!M35890</f>
        <v>0</v>
      </c>
      <c r="K1537" s="37">
        <f>[1]consoCURRENT!N35890</f>
        <v>0</v>
      </c>
      <c r="L1537" s="37">
        <f>[1]consoCURRENT!O35890</f>
        <v>0</v>
      </c>
      <c r="M1537" s="37">
        <f>[1]consoCURRENT!P35890</f>
        <v>0</v>
      </c>
      <c r="N1537" s="37">
        <f>[1]consoCURRENT!Q35890</f>
        <v>0</v>
      </c>
      <c r="O1537" s="37">
        <f>[1]consoCURRENT!R35890</f>
        <v>0</v>
      </c>
      <c r="P1537" s="37">
        <f>[1]consoCURRENT!S35890</f>
        <v>0</v>
      </c>
      <c r="Q1537" s="37">
        <f>[1]consoCURRENT!T35890</f>
        <v>0</v>
      </c>
      <c r="R1537" s="37">
        <f>[1]consoCURRENT!U35890</f>
        <v>0</v>
      </c>
      <c r="S1537" s="37">
        <f>[1]consoCURRENT!V35890</f>
        <v>0</v>
      </c>
      <c r="T1537" s="37">
        <f>[1]consoCURRENT!W35890</f>
        <v>0</v>
      </c>
      <c r="U1537" s="37">
        <f>[1]consoCURRENT!X35890</f>
        <v>0</v>
      </c>
      <c r="V1537" s="37">
        <f>[1]consoCURRENT!Y35890</f>
        <v>0</v>
      </c>
      <c r="W1537" s="37">
        <f>[1]consoCURRENT!Z35890</f>
        <v>0</v>
      </c>
      <c r="X1537" s="37">
        <f>[1]consoCURRENT!AA35890</f>
        <v>0</v>
      </c>
      <c r="Y1537" s="37">
        <f>[1]consoCURRENT!AB35890</f>
        <v>0</v>
      </c>
      <c r="Z1537" s="37">
        <f t="shared" si="1154"/>
        <v>0</v>
      </c>
      <c r="AA1537" s="37">
        <f t="shared" si="1155"/>
        <v>0</v>
      </c>
      <c r="AB1537" s="42"/>
      <c r="AC1537" s="38"/>
    </row>
    <row r="1538" spans="1:29" s="39" customFormat="1" ht="18" customHeight="1" x14ac:dyDescent="0.3">
      <c r="A1538" s="43" t="s">
        <v>40</v>
      </c>
      <c r="B1538" s="44">
        <f>SUM(B1534:B1537)</f>
        <v>58471000</v>
      </c>
      <c r="C1538" s="44">
        <f t="shared" ref="C1538:AA1538" si="1157">SUM(C1534:C1537)</f>
        <v>33096290.73</v>
      </c>
      <c r="D1538" s="44">
        <f t="shared" si="1157"/>
        <v>-25374709.27</v>
      </c>
      <c r="E1538" s="44">
        <f t="shared" si="1157"/>
        <v>4954821.46</v>
      </c>
      <c r="F1538" s="44">
        <f t="shared" si="1157"/>
        <v>17138705.710000001</v>
      </c>
      <c r="G1538" s="44">
        <f t="shared" si="1157"/>
        <v>8256709.7800000003</v>
      </c>
      <c r="H1538" s="44">
        <f t="shared" si="1157"/>
        <v>23413603.360000003</v>
      </c>
      <c r="I1538" s="44">
        <f t="shared" si="1157"/>
        <v>0</v>
      </c>
      <c r="J1538" s="44">
        <f t="shared" si="1157"/>
        <v>9647079.1500000004</v>
      </c>
      <c r="K1538" s="44">
        <f t="shared" si="1157"/>
        <v>4203874.24</v>
      </c>
      <c r="L1538" s="44">
        <f t="shared" si="1157"/>
        <v>9036606.3900000006</v>
      </c>
      <c r="M1538" s="44">
        <f t="shared" si="1157"/>
        <v>22887559.779999997</v>
      </c>
      <c r="N1538" s="44">
        <f t="shared" si="1157"/>
        <v>1201530</v>
      </c>
      <c r="O1538" s="44">
        <f t="shared" si="1157"/>
        <v>1883060.93</v>
      </c>
      <c r="P1538" s="44">
        <f t="shared" si="1157"/>
        <v>1870230.5300000003</v>
      </c>
      <c r="Q1538" s="44">
        <f t="shared" si="1157"/>
        <v>2964671.31</v>
      </c>
      <c r="R1538" s="44">
        <f t="shared" si="1157"/>
        <v>2976451.169999999</v>
      </c>
      <c r="S1538" s="44">
        <f t="shared" si="1157"/>
        <v>1550504.08</v>
      </c>
      <c r="T1538" s="44">
        <f t="shared" si="1157"/>
        <v>1636656.1300000001</v>
      </c>
      <c r="U1538" s="44">
        <f t="shared" si="1157"/>
        <v>1872059.13</v>
      </c>
      <c r="V1538" s="44">
        <f t="shared" si="1157"/>
        <v>544120.28</v>
      </c>
      <c r="W1538" s="44">
        <f t="shared" si="1157"/>
        <v>3105702.05</v>
      </c>
      <c r="X1538" s="44">
        <f t="shared" si="1157"/>
        <v>2862104.9700000007</v>
      </c>
      <c r="Y1538" s="44">
        <f t="shared" si="1157"/>
        <v>8409189.9499999993</v>
      </c>
      <c r="Z1538" s="44">
        <f t="shared" si="1157"/>
        <v>53763840.309999995</v>
      </c>
      <c r="AA1538" s="44">
        <f t="shared" si="1157"/>
        <v>4707159.6900000051</v>
      </c>
      <c r="AB1538" s="45">
        <f t="shared" si="1156"/>
        <v>0.91949582374168382</v>
      </c>
      <c r="AC1538" s="38"/>
    </row>
    <row r="1539" spans="1:29" s="39" customFormat="1" ht="18" customHeight="1" x14ac:dyDescent="0.3">
      <c r="A1539" s="46" t="s">
        <v>41</v>
      </c>
      <c r="B1539" s="37">
        <f>[1]consoCURRENT!E35894</f>
        <v>0</v>
      </c>
      <c r="C1539" s="37">
        <f>[1]consoCURRENT!F35894</f>
        <v>0</v>
      </c>
      <c r="D1539" s="37">
        <f>[1]consoCURRENT!G35894</f>
        <v>0</v>
      </c>
      <c r="E1539" s="37">
        <f>[1]consoCURRENT!H35894</f>
        <v>0</v>
      </c>
      <c r="F1539" s="37">
        <f>[1]consoCURRENT!I35894</f>
        <v>0</v>
      </c>
      <c r="G1539" s="37">
        <f>[1]consoCURRENT!J35894</f>
        <v>0</v>
      </c>
      <c r="H1539" s="37">
        <f>[1]consoCURRENT!K35894</f>
        <v>0</v>
      </c>
      <c r="I1539" s="37">
        <f>[1]consoCURRENT!L35894</f>
        <v>0</v>
      </c>
      <c r="J1539" s="37">
        <f>[1]consoCURRENT!M35894</f>
        <v>0</v>
      </c>
      <c r="K1539" s="37">
        <f>[1]consoCURRENT!N35894</f>
        <v>0</v>
      </c>
      <c r="L1539" s="37">
        <f>[1]consoCURRENT!O35894</f>
        <v>0</v>
      </c>
      <c r="M1539" s="37">
        <f>[1]consoCURRENT!P35894</f>
        <v>0</v>
      </c>
      <c r="N1539" s="37">
        <f>[1]consoCURRENT!Q35894</f>
        <v>0</v>
      </c>
      <c r="O1539" s="37">
        <f>[1]consoCURRENT!R35894</f>
        <v>0</v>
      </c>
      <c r="P1539" s="37">
        <f>[1]consoCURRENT!S35894</f>
        <v>0</v>
      </c>
      <c r="Q1539" s="37">
        <f>[1]consoCURRENT!T35894</f>
        <v>0</v>
      </c>
      <c r="R1539" s="37">
        <f>[1]consoCURRENT!U35894</f>
        <v>0</v>
      </c>
      <c r="S1539" s="37">
        <f>[1]consoCURRENT!V35894</f>
        <v>0</v>
      </c>
      <c r="T1539" s="37">
        <f>[1]consoCURRENT!W35894</f>
        <v>0</v>
      </c>
      <c r="U1539" s="37">
        <f>[1]consoCURRENT!X35894</f>
        <v>0</v>
      </c>
      <c r="V1539" s="37">
        <f>[1]consoCURRENT!Y35894</f>
        <v>0</v>
      </c>
      <c r="W1539" s="37">
        <f>[1]consoCURRENT!Z35894</f>
        <v>0</v>
      </c>
      <c r="X1539" s="37">
        <f>[1]consoCURRENT!AA35894</f>
        <v>0</v>
      </c>
      <c r="Y1539" s="37">
        <f>[1]consoCURRENT!AB35894</f>
        <v>0</v>
      </c>
      <c r="Z1539" s="37">
        <f t="shared" ref="Z1539" si="1158">SUM(M1539:Y1539)</f>
        <v>0</v>
      </c>
      <c r="AA1539" s="37">
        <f t="shared" ref="AA1539" si="1159">B1539-Z1539</f>
        <v>0</v>
      </c>
      <c r="AB1539" s="42"/>
      <c r="AC1539" s="38"/>
    </row>
    <row r="1540" spans="1:29" s="39" customFormat="1" ht="18" customHeight="1" x14ac:dyDescent="0.3">
      <c r="A1540" s="43" t="s">
        <v>42</v>
      </c>
      <c r="B1540" s="44">
        <f>B1539+B1538</f>
        <v>58471000</v>
      </c>
      <c r="C1540" s="44">
        <f t="shared" ref="C1540:AA1540" si="1160">C1539+C1538</f>
        <v>33096290.73</v>
      </c>
      <c r="D1540" s="44">
        <f t="shared" si="1160"/>
        <v>-25374709.27</v>
      </c>
      <c r="E1540" s="44">
        <f t="shared" si="1160"/>
        <v>4954821.46</v>
      </c>
      <c r="F1540" s="44">
        <f t="shared" si="1160"/>
        <v>17138705.710000001</v>
      </c>
      <c r="G1540" s="44">
        <f t="shared" si="1160"/>
        <v>8256709.7800000003</v>
      </c>
      <c r="H1540" s="44">
        <f t="shared" si="1160"/>
        <v>23413603.360000003</v>
      </c>
      <c r="I1540" s="44">
        <f t="shared" si="1160"/>
        <v>0</v>
      </c>
      <c r="J1540" s="44">
        <f t="shared" si="1160"/>
        <v>9647079.1500000004</v>
      </c>
      <c r="K1540" s="44">
        <f t="shared" si="1160"/>
        <v>4203874.24</v>
      </c>
      <c r="L1540" s="44">
        <f t="shared" si="1160"/>
        <v>9036606.3900000006</v>
      </c>
      <c r="M1540" s="44">
        <f t="shared" si="1160"/>
        <v>22887559.779999997</v>
      </c>
      <c r="N1540" s="44">
        <f t="shared" si="1160"/>
        <v>1201530</v>
      </c>
      <c r="O1540" s="44">
        <f t="shared" si="1160"/>
        <v>1883060.93</v>
      </c>
      <c r="P1540" s="44">
        <f t="shared" si="1160"/>
        <v>1870230.5300000003</v>
      </c>
      <c r="Q1540" s="44">
        <f t="shared" si="1160"/>
        <v>2964671.31</v>
      </c>
      <c r="R1540" s="44">
        <f t="shared" si="1160"/>
        <v>2976451.169999999</v>
      </c>
      <c r="S1540" s="44">
        <f t="shared" si="1160"/>
        <v>1550504.08</v>
      </c>
      <c r="T1540" s="44">
        <f t="shared" si="1160"/>
        <v>1636656.1300000001</v>
      </c>
      <c r="U1540" s="44">
        <f t="shared" si="1160"/>
        <v>1872059.13</v>
      </c>
      <c r="V1540" s="44">
        <f t="shared" si="1160"/>
        <v>544120.28</v>
      </c>
      <c r="W1540" s="44">
        <f t="shared" si="1160"/>
        <v>3105702.05</v>
      </c>
      <c r="X1540" s="44">
        <f t="shared" si="1160"/>
        <v>2862104.9700000007</v>
      </c>
      <c r="Y1540" s="44">
        <f t="shared" si="1160"/>
        <v>8409189.9499999993</v>
      </c>
      <c r="Z1540" s="44">
        <f t="shared" si="1160"/>
        <v>53763840.309999995</v>
      </c>
      <c r="AA1540" s="44">
        <f t="shared" si="1160"/>
        <v>4707159.6900000051</v>
      </c>
      <c r="AB1540" s="45">
        <f t="shared" si="1156"/>
        <v>0.91949582374168382</v>
      </c>
      <c r="AC1540" s="47"/>
    </row>
    <row r="1541" spans="1:29" s="39" customFormat="1" ht="15" customHeight="1" x14ac:dyDescent="0.3">
      <c r="A1541" s="36"/>
      <c r="B1541" s="37"/>
      <c r="C1541" s="37"/>
      <c r="D1541" s="37"/>
      <c r="E1541" s="37"/>
      <c r="F1541" s="37"/>
      <c r="G1541" s="37"/>
      <c r="H1541" s="37"/>
      <c r="I1541" s="37"/>
      <c r="J1541" s="37"/>
      <c r="K1541" s="37"/>
      <c r="L1541" s="37"/>
      <c r="M1541" s="37"/>
      <c r="N1541" s="37"/>
      <c r="O1541" s="37"/>
      <c r="P1541" s="37"/>
      <c r="Q1541" s="37"/>
      <c r="R1541" s="37"/>
      <c r="S1541" s="37"/>
      <c r="T1541" s="37"/>
      <c r="U1541" s="37"/>
      <c r="V1541" s="37"/>
      <c r="W1541" s="37"/>
      <c r="X1541" s="37"/>
      <c r="Y1541" s="37"/>
      <c r="Z1541" s="37"/>
      <c r="AA1541" s="37"/>
      <c r="AB1541" s="37"/>
      <c r="AC1541" s="38"/>
    </row>
    <row r="1542" spans="1:29" s="39" customFormat="1" ht="15" customHeight="1" x14ac:dyDescent="0.3">
      <c r="A1542" s="36"/>
      <c r="B1542" s="37"/>
      <c r="C1542" s="37"/>
      <c r="D1542" s="37"/>
      <c r="E1542" s="37"/>
      <c r="F1542" s="37"/>
      <c r="G1542" s="37"/>
      <c r="H1542" s="37"/>
      <c r="I1542" s="37"/>
      <c r="J1542" s="37"/>
      <c r="K1542" s="37"/>
      <c r="L1542" s="37"/>
      <c r="M1542" s="37"/>
      <c r="N1542" s="37"/>
      <c r="O1542" s="37"/>
      <c r="P1542" s="37"/>
      <c r="Q1542" s="37"/>
      <c r="R1542" s="37"/>
      <c r="S1542" s="37"/>
      <c r="T1542" s="37"/>
      <c r="U1542" s="37"/>
      <c r="V1542" s="37"/>
      <c r="W1542" s="37"/>
      <c r="X1542" s="37"/>
      <c r="Y1542" s="37"/>
      <c r="Z1542" s="37"/>
      <c r="AA1542" s="37"/>
      <c r="AB1542" s="37"/>
      <c r="AC1542" s="38"/>
    </row>
    <row r="1543" spans="1:29" s="39" customFormat="1" ht="15" customHeight="1" x14ac:dyDescent="0.35">
      <c r="A1543" s="40" t="s">
        <v>44</v>
      </c>
      <c r="B1543" s="37"/>
      <c r="C1543" s="37"/>
      <c r="D1543" s="37"/>
      <c r="E1543" s="37"/>
      <c r="F1543" s="37"/>
      <c r="G1543" s="37"/>
      <c r="H1543" s="37"/>
      <c r="I1543" s="37"/>
      <c r="J1543" s="37"/>
      <c r="K1543" s="37"/>
      <c r="L1543" s="37"/>
      <c r="M1543" s="37"/>
      <c r="N1543" s="37"/>
      <c r="O1543" s="37"/>
      <c r="P1543" s="37"/>
      <c r="Q1543" s="37"/>
      <c r="R1543" s="37"/>
      <c r="S1543" s="37"/>
      <c r="T1543" s="37"/>
      <c r="U1543" s="37"/>
      <c r="V1543" s="37"/>
      <c r="W1543" s="37"/>
      <c r="X1543" s="37"/>
      <c r="Y1543" s="37"/>
      <c r="Z1543" s="37"/>
      <c r="AA1543" s="37"/>
      <c r="AB1543" s="37"/>
      <c r="AC1543" s="38"/>
    </row>
    <row r="1544" spans="1:29" s="39" customFormat="1" ht="18" customHeight="1" x14ac:dyDescent="0.3">
      <c r="A1544" s="41" t="s">
        <v>36</v>
      </c>
      <c r="B1544" s="37">
        <f>[1]consoCURRENT!E35954</f>
        <v>3017000</v>
      </c>
      <c r="C1544" s="37">
        <f>[1]consoCURRENT!F35954</f>
        <v>0</v>
      </c>
      <c r="D1544" s="37">
        <f>[1]consoCURRENT!G35954</f>
        <v>0</v>
      </c>
      <c r="E1544" s="37">
        <f>[1]consoCURRENT!H35954</f>
        <v>622805.54</v>
      </c>
      <c r="F1544" s="37">
        <f>[1]consoCURRENT!I35954</f>
        <v>774606.58000000007</v>
      </c>
      <c r="G1544" s="37">
        <f>[1]consoCURRENT!J35954</f>
        <v>855010.23</v>
      </c>
      <c r="H1544" s="37">
        <f>[1]consoCURRENT!K35954</f>
        <v>764577.64999999991</v>
      </c>
      <c r="I1544" s="37">
        <f>[1]consoCURRENT!L35954</f>
        <v>0</v>
      </c>
      <c r="J1544" s="37">
        <f>[1]consoCURRENT!M35954</f>
        <v>0</v>
      </c>
      <c r="K1544" s="37">
        <f>[1]consoCURRENT!N35954</f>
        <v>0</v>
      </c>
      <c r="L1544" s="37">
        <f>[1]consoCURRENT!O35954</f>
        <v>0</v>
      </c>
      <c r="M1544" s="37">
        <f>[1]consoCURRENT!P35954</f>
        <v>0</v>
      </c>
      <c r="N1544" s="37">
        <f>[1]consoCURRENT!Q35954</f>
        <v>188707.4</v>
      </c>
      <c r="O1544" s="37">
        <f>[1]consoCURRENT!R35954</f>
        <v>185205.44</v>
      </c>
      <c r="P1544" s="37">
        <f>[1]consoCURRENT!S35954</f>
        <v>248892.7</v>
      </c>
      <c r="Q1544" s="37">
        <f>[1]consoCURRENT!T35954</f>
        <v>202967.86</v>
      </c>
      <c r="R1544" s="37">
        <f>[1]consoCURRENT!U35954</f>
        <v>371870.86</v>
      </c>
      <c r="S1544" s="37">
        <f>[1]consoCURRENT!V35954</f>
        <v>199767.8600000001</v>
      </c>
      <c r="T1544" s="37">
        <f>[1]consoCURRENT!W35954</f>
        <v>253896.49</v>
      </c>
      <c r="U1544" s="37">
        <f>[1]consoCURRENT!X35954</f>
        <v>285394.41999999993</v>
      </c>
      <c r="V1544" s="37">
        <f>[1]consoCURRENT!Y35954</f>
        <v>315719.32000000007</v>
      </c>
      <c r="W1544" s="37">
        <f>[1]consoCURRENT!Z35954</f>
        <v>237232.66999999993</v>
      </c>
      <c r="X1544" s="37">
        <f>[1]consoCURRENT!AA35954</f>
        <v>457579.68000000017</v>
      </c>
      <c r="Y1544" s="37">
        <f>[1]consoCURRENT!AB35954</f>
        <v>69765.299999999814</v>
      </c>
      <c r="Z1544" s="37">
        <f>SUM(M1544:Y1544)</f>
        <v>3017000</v>
      </c>
      <c r="AA1544" s="37">
        <f>B1544-Z1544</f>
        <v>0</v>
      </c>
      <c r="AB1544" s="42">
        <f>Z1544/B1544</f>
        <v>1</v>
      </c>
      <c r="AC1544" s="38"/>
    </row>
    <row r="1545" spans="1:29" s="39" customFormat="1" ht="18" customHeight="1" x14ac:dyDescent="0.3">
      <c r="A1545" s="41" t="s">
        <v>37</v>
      </c>
      <c r="B1545" s="37">
        <f>[1]consoCURRENT!E36066</f>
        <v>471000</v>
      </c>
      <c r="C1545" s="37">
        <f>[1]consoCURRENT!F36066</f>
        <v>0</v>
      </c>
      <c r="D1545" s="37">
        <f>[1]consoCURRENT!G36066</f>
        <v>0</v>
      </c>
      <c r="E1545" s="37">
        <f>[1]consoCURRENT!H36066</f>
        <v>222608.89</v>
      </c>
      <c r="F1545" s="37">
        <f>[1]consoCURRENT!I36066</f>
        <v>49332.42</v>
      </c>
      <c r="G1545" s="37">
        <f>[1]consoCURRENT!J36066</f>
        <v>25789.990000000009</v>
      </c>
      <c r="H1545" s="37">
        <f>[1]consoCURRENT!K36066</f>
        <v>122253</v>
      </c>
      <c r="I1545" s="37">
        <f>[1]consoCURRENT!L36066</f>
        <v>0</v>
      </c>
      <c r="J1545" s="37">
        <f>[1]consoCURRENT!M36066</f>
        <v>0</v>
      </c>
      <c r="K1545" s="37">
        <f>[1]consoCURRENT!N36066</f>
        <v>0</v>
      </c>
      <c r="L1545" s="37">
        <f>[1]consoCURRENT!O36066</f>
        <v>0</v>
      </c>
      <c r="M1545" s="37">
        <f>[1]consoCURRENT!P36066</f>
        <v>0</v>
      </c>
      <c r="N1545" s="37">
        <f>[1]consoCURRENT!Q36066</f>
        <v>0</v>
      </c>
      <c r="O1545" s="37">
        <f>[1]consoCURRENT!R36066</f>
        <v>132630</v>
      </c>
      <c r="P1545" s="37">
        <f>[1]consoCURRENT!S36066</f>
        <v>89978.89</v>
      </c>
      <c r="Q1545" s="37">
        <f>[1]consoCURRENT!T36066</f>
        <v>0</v>
      </c>
      <c r="R1545" s="37">
        <f>[1]consoCURRENT!U36066</f>
        <v>10600</v>
      </c>
      <c r="S1545" s="37">
        <f>[1]consoCURRENT!V36066</f>
        <v>38732.42</v>
      </c>
      <c r="T1545" s="37">
        <f>[1]consoCURRENT!W36066</f>
        <v>19769.490000000009</v>
      </c>
      <c r="U1545" s="37">
        <f>[1]consoCURRENT!X36066</f>
        <v>2977.5</v>
      </c>
      <c r="V1545" s="37">
        <f>[1]consoCURRENT!Y36066</f>
        <v>3043</v>
      </c>
      <c r="W1545" s="37">
        <f>[1]consoCURRENT!Z36066</f>
        <v>0</v>
      </c>
      <c r="X1545" s="37">
        <f>[1]consoCURRENT!AA36066</f>
        <v>0</v>
      </c>
      <c r="Y1545" s="37">
        <f>[1]consoCURRENT!AB36066</f>
        <v>122253</v>
      </c>
      <c r="Z1545" s="37">
        <f t="shared" ref="Z1545:Z1547" si="1161">SUM(M1545:Y1545)</f>
        <v>419984.3</v>
      </c>
      <c r="AA1545" s="37">
        <f t="shared" ref="AA1545:AA1547" si="1162">B1545-Z1545</f>
        <v>51015.700000000012</v>
      </c>
      <c r="AB1545" s="42">
        <f t="shared" ref="AB1545:AB1550" si="1163">Z1545/B1545</f>
        <v>0.89168641188959663</v>
      </c>
      <c r="AC1545" s="38"/>
    </row>
    <row r="1546" spans="1:29" s="39" customFormat="1" ht="18" customHeight="1" x14ac:dyDescent="0.3">
      <c r="A1546" s="41" t="s">
        <v>38</v>
      </c>
      <c r="B1546" s="37">
        <f>[1]consoCURRENT!E36072</f>
        <v>0</v>
      </c>
      <c r="C1546" s="37">
        <f>[1]consoCURRENT!F36072</f>
        <v>0</v>
      </c>
      <c r="D1546" s="37">
        <f>[1]consoCURRENT!G36072</f>
        <v>0</v>
      </c>
      <c r="E1546" s="37">
        <f>[1]consoCURRENT!H36072</f>
        <v>0</v>
      </c>
      <c r="F1546" s="37">
        <f>[1]consoCURRENT!I36072</f>
        <v>0</v>
      </c>
      <c r="G1546" s="37">
        <f>[1]consoCURRENT!J36072</f>
        <v>0</v>
      </c>
      <c r="H1546" s="37">
        <f>[1]consoCURRENT!K36072</f>
        <v>0</v>
      </c>
      <c r="I1546" s="37">
        <f>[1]consoCURRENT!L36072</f>
        <v>0</v>
      </c>
      <c r="J1546" s="37">
        <f>[1]consoCURRENT!M36072</f>
        <v>0</v>
      </c>
      <c r="K1546" s="37">
        <f>[1]consoCURRENT!N36072</f>
        <v>0</v>
      </c>
      <c r="L1546" s="37">
        <f>[1]consoCURRENT!O36072</f>
        <v>0</v>
      </c>
      <c r="M1546" s="37">
        <f>[1]consoCURRENT!P36072</f>
        <v>0</v>
      </c>
      <c r="N1546" s="37">
        <f>[1]consoCURRENT!Q36072</f>
        <v>0</v>
      </c>
      <c r="O1546" s="37">
        <f>[1]consoCURRENT!R36072</f>
        <v>0</v>
      </c>
      <c r="P1546" s="37">
        <f>[1]consoCURRENT!S36072</f>
        <v>0</v>
      </c>
      <c r="Q1546" s="37">
        <f>[1]consoCURRENT!T36072</f>
        <v>0</v>
      </c>
      <c r="R1546" s="37">
        <f>[1]consoCURRENT!U36072</f>
        <v>0</v>
      </c>
      <c r="S1546" s="37">
        <f>[1]consoCURRENT!V36072</f>
        <v>0</v>
      </c>
      <c r="T1546" s="37">
        <f>[1]consoCURRENT!W36072</f>
        <v>0</v>
      </c>
      <c r="U1546" s="37">
        <f>[1]consoCURRENT!X36072</f>
        <v>0</v>
      </c>
      <c r="V1546" s="37">
        <f>[1]consoCURRENT!Y36072</f>
        <v>0</v>
      </c>
      <c r="W1546" s="37">
        <f>[1]consoCURRENT!Z36072</f>
        <v>0</v>
      </c>
      <c r="X1546" s="37">
        <f>[1]consoCURRENT!AA36072</f>
        <v>0</v>
      </c>
      <c r="Y1546" s="37">
        <f>[1]consoCURRENT!AB36072</f>
        <v>0</v>
      </c>
      <c r="Z1546" s="37">
        <f t="shared" si="1161"/>
        <v>0</v>
      </c>
      <c r="AA1546" s="37">
        <f t="shared" si="1162"/>
        <v>0</v>
      </c>
      <c r="AB1546" s="42"/>
      <c r="AC1546" s="38"/>
    </row>
    <row r="1547" spans="1:29" s="39" customFormat="1" ht="18" customHeight="1" x14ac:dyDescent="0.3">
      <c r="A1547" s="41" t="s">
        <v>39</v>
      </c>
      <c r="B1547" s="37">
        <f>[1]consoCURRENT!E36101</f>
        <v>0</v>
      </c>
      <c r="C1547" s="37">
        <f>[1]consoCURRENT!F36101</f>
        <v>0</v>
      </c>
      <c r="D1547" s="37">
        <f>[1]consoCURRENT!G36101</f>
        <v>0</v>
      </c>
      <c r="E1547" s="37">
        <f>[1]consoCURRENT!H36101</f>
        <v>0</v>
      </c>
      <c r="F1547" s="37">
        <f>[1]consoCURRENT!I36101</f>
        <v>0</v>
      </c>
      <c r="G1547" s="37">
        <f>[1]consoCURRENT!J36101</f>
        <v>0</v>
      </c>
      <c r="H1547" s="37">
        <f>[1]consoCURRENT!K36101</f>
        <v>0</v>
      </c>
      <c r="I1547" s="37">
        <f>[1]consoCURRENT!L36101</f>
        <v>0</v>
      </c>
      <c r="J1547" s="37">
        <f>[1]consoCURRENT!M36101</f>
        <v>0</v>
      </c>
      <c r="K1547" s="37">
        <f>[1]consoCURRENT!N36101</f>
        <v>0</v>
      </c>
      <c r="L1547" s="37">
        <f>[1]consoCURRENT!O36101</f>
        <v>0</v>
      </c>
      <c r="M1547" s="37">
        <f>[1]consoCURRENT!P36101</f>
        <v>0</v>
      </c>
      <c r="N1547" s="37">
        <f>[1]consoCURRENT!Q36101</f>
        <v>0</v>
      </c>
      <c r="O1547" s="37">
        <f>[1]consoCURRENT!R36101</f>
        <v>0</v>
      </c>
      <c r="P1547" s="37">
        <f>[1]consoCURRENT!S36101</f>
        <v>0</v>
      </c>
      <c r="Q1547" s="37">
        <f>[1]consoCURRENT!T36101</f>
        <v>0</v>
      </c>
      <c r="R1547" s="37">
        <f>[1]consoCURRENT!U36101</f>
        <v>0</v>
      </c>
      <c r="S1547" s="37">
        <f>[1]consoCURRENT!V36101</f>
        <v>0</v>
      </c>
      <c r="T1547" s="37">
        <f>[1]consoCURRENT!W36101</f>
        <v>0</v>
      </c>
      <c r="U1547" s="37">
        <f>[1]consoCURRENT!X36101</f>
        <v>0</v>
      </c>
      <c r="V1547" s="37">
        <f>[1]consoCURRENT!Y36101</f>
        <v>0</v>
      </c>
      <c r="W1547" s="37">
        <f>[1]consoCURRENT!Z36101</f>
        <v>0</v>
      </c>
      <c r="X1547" s="37">
        <f>[1]consoCURRENT!AA36101</f>
        <v>0</v>
      </c>
      <c r="Y1547" s="37">
        <f>[1]consoCURRENT!AB36101</f>
        <v>0</v>
      </c>
      <c r="Z1547" s="37">
        <f t="shared" si="1161"/>
        <v>0</v>
      </c>
      <c r="AA1547" s="37">
        <f t="shared" si="1162"/>
        <v>0</v>
      </c>
      <c r="AB1547" s="42"/>
      <c r="AC1547" s="38"/>
    </row>
    <row r="1548" spans="1:29" s="39" customFormat="1" ht="18" customHeight="1" x14ac:dyDescent="0.3">
      <c r="A1548" s="43" t="s">
        <v>40</v>
      </c>
      <c r="B1548" s="44">
        <f>SUM(B1544:B1547)</f>
        <v>3488000</v>
      </c>
      <c r="C1548" s="44">
        <f t="shared" ref="C1548:AA1548" si="1164">SUM(C1544:C1547)</f>
        <v>0</v>
      </c>
      <c r="D1548" s="44">
        <f t="shared" si="1164"/>
        <v>0</v>
      </c>
      <c r="E1548" s="44">
        <f t="shared" si="1164"/>
        <v>845414.43</v>
      </c>
      <c r="F1548" s="44">
        <f t="shared" si="1164"/>
        <v>823939.00000000012</v>
      </c>
      <c r="G1548" s="44">
        <f t="shared" si="1164"/>
        <v>880800.22</v>
      </c>
      <c r="H1548" s="44">
        <f t="shared" si="1164"/>
        <v>886830.64999999991</v>
      </c>
      <c r="I1548" s="44">
        <f t="shared" si="1164"/>
        <v>0</v>
      </c>
      <c r="J1548" s="44">
        <f t="shared" si="1164"/>
        <v>0</v>
      </c>
      <c r="K1548" s="44">
        <f t="shared" si="1164"/>
        <v>0</v>
      </c>
      <c r="L1548" s="44">
        <f t="shared" si="1164"/>
        <v>0</v>
      </c>
      <c r="M1548" s="44">
        <f t="shared" si="1164"/>
        <v>0</v>
      </c>
      <c r="N1548" s="44">
        <f t="shared" si="1164"/>
        <v>188707.4</v>
      </c>
      <c r="O1548" s="44">
        <f t="shared" si="1164"/>
        <v>317835.44</v>
      </c>
      <c r="P1548" s="44">
        <f t="shared" si="1164"/>
        <v>338871.59</v>
      </c>
      <c r="Q1548" s="44">
        <f t="shared" si="1164"/>
        <v>202967.86</v>
      </c>
      <c r="R1548" s="44">
        <f t="shared" si="1164"/>
        <v>382470.86</v>
      </c>
      <c r="S1548" s="44">
        <f t="shared" si="1164"/>
        <v>238500.28000000009</v>
      </c>
      <c r="T1548" s="44">
        <f t="shared" si="1164"/>
        <v>273665.98</v>
      </c>
      <c r="U1548" s="44">
        <f t="shared" si="1164"/>
        <v>288371.91999999993</v>
      </c>
      <c r="V1548" s="44">
        <f t="shared" si="1164"/>
        <v>318762.32000000007</v>
      </c>
      <c r="W1548" s="44">
        <f t="shared" si="1164"/>
        <v>237232.66999999993</v>
      </c>
      <c r="X1548" s="44">
        <f t="shared" si="1164"/>
        <v>457579.68000000017</v>
      </c>
      <c r="Y1548" s="44">
        <f t="shared" si="1164"/>
        <v>192018.29999999981</v>
      </c>
      <c r="Z1548" s="44">
        <f t="shared" si="1164"/>
        <v>3436984.3</v>
      </c>
      <c r="AA1548" s="44">
        <f t="shared" si="1164"/>
        <v>51015.700000000012</v>
      </c>
      <c r="AB1548" s="45">
        <f t="shared" si="1163"/>
        <v>0.98537393922018346</v>
      </c>
      <c r="AC1548" s="38"/>
    </row>
    <row r="1549" spans="1:29" s="39" customFormat="1" ht="18" customHeight="1" x14ac:dyDescent="0.3">
      <c r="A1549" s="46" t="s">
        <v>41</v>
      </c>
      <c r="B1549" s="37">
        <f>[1]consoCURRENT!E36105</f>
        <v>0</v>
      </c>
      <c r="C1549" s="37">
        <f>[1]consoCURRENT!F36105</f>
        <v>0</v>
      </c>
      <c r="D1549" s="37">
        <f>[1]consoCURRENT!G36105</f>
        <v>0</v>
      </c>
      <c r="E1549" s="37">
        <f>[1]consoCURRENT!H36105</f>
        <v>0</v>
      </c>
      <c r="F1549" s="37">
        <f>[1]consoCURRENT!I36105</f>
        <v>0</v>
      </c>
      <c r="G1549" s="37">
        <f>[1]consoCURRENT!J36105</f>
        <v>0</v>
      </c>
      <c r="H1549" s="37">
        <f>[1]consoCURRENT!K36105</f>
        <v>0</v>
      </c>
      <c r="I1549" s="37">
        <f>[1]consoCURRENT!L36105</f>
        <v>0</v>
      </c>
      <c r="J1549" s="37">
        <f>[1]consoCURRENT!M36105</f>
        <v>0</v>
      </c>
      <c r="K1549" s="37">
        <f>[1]consoCURRENT!N36105</f>
        <v>0</v>
      </c>
      <c r="L1549" s="37">
        <f>[1]consoCURRENT!O36105</f>
        <v>0</v>
      </c>
      <c r="M1549" s="37">
        <f>[1]consoCURRENT!P36105</f>
        <v>0</v>
      </c>
      <c r="N1549" s="37">
        <f>[1]consoCURRENT!Q36105</f>
        <v>0</v>
      </c>
      <c r="O1549" s="37">
        <f>[1]consoCURRENT!R36105</f>
        <v>0</v>
      </c>
      <c r="P1549" s="37">
        <f>[1]consoCURRENT!S36105</f>
        <v>0</v>
      </c>
      <c r="Q1549" s="37">
        <f>[1]consoCURRENT!T36105</f>
        <v>0</v>
      </c>
      <c r="R1549" s="37">
        <f>[1]consoCURRENT!U36105</f>
        <v>0</v>
      </c>
      <c r="S1549" s="37">
        <f>[1]consoCURRENT!V36105</f>
        <v>0</v>
      </c>
      <c r="T1549" s="37">
        <f>[1]consoCURRENT!W36105</f>
        <v>0</v>
      </c>
      <c r="U1549" s="37">
        <f>[1]consoCURRENT!X36105</f>
        <v>0</v>
      </c>
      <c r="V1549" s="37">
        <f>[1]consoCURRENT!Y36105</f>
        <v>0</v>
      </c>
      <c r="W1549" s="37">
        <f>[1]consoCURRENT!Z36105</f>
        <v>0</v>
      </c>
      <c r="X1549" s="37">
        <f>[1]consoCURRENT!AA36105</f>
        <v>0</v>
      </c>
      <c r="Y1549" s="37">
        <f>[1]consoCURRENT!AB36105</f>
        <v>0</v>
      </c>
      <c r="Z1549" s="37">
        <f t="shared" ref="Z1549" si="1165">SUM(M1549:Y1549)</f>
        <v>0</v>
      </c>
      <c r="AA1549" s="37">
        <f t="shared" ref="AA1549" si="1166">B1549-Z1549</f>
        <v>0</v>
      </c>
      <c r="AB1549" s="42"/>
      <c r="AC1549" s="38"/>
    </row>
    <row r="1550" spans="1:29" s="39" customFormat="1" ht="18" customHeight="1" x14ac:dyDescent="0.3">
      <c r="A1550" s="43" t="s">
        <v>42</v>
      </c>
      <c r="B1550" s="44">
        <f>B1549+B1548</f>
        <v>3488000</v>
      </c>
      <c r="C1550" s="44">
        <f t="shared" ref="C1550:AA1550" si="1167">C1549+C1548</f>
        <v>0</v>
      </c>
      <c r="D1550" s="44">
        <f t="shared" si="1167"/>
        <v>0</v>
      </c>
      <c r="E1550" s="44">
        <f t="shared" si="1167"/>
        <v>845414.43</v>
      </c>
      <c r="F1550" s="44">
        <f t="shared" si="1167"/>
        <v>823939.00000000012</v>
      </c>
      <c r="G1550" s="44">
        <f t="shared" si="1167"/>
        <v>880800.22</v>
      </c>
      <c r="H1550" s="44">
        <f t="shared" si="1167"/>
        <v>886830.64999999991</v>
      </c>
      <c r="I1550" s="44">
        <f t="shared" si="1167"/>
        <v>0</v>
      </c>
      <c r="J1550" s="44">
        <f t="shared" si="1167"/>
        <v>0</v>
      </c>
      <c r="K1550" s="44">
        <f t="shared" si="1167"/>
        <v>0</v>
      </c>
      <c r="L1550" s="44">
        <f t="shared" si="1167"/>
        <v>0</v>
      </c>
      <c r="M1550" s="44">
        <f t="shared" si="1167"/>
        <v>0</v>
      </c>
      <c r="N1550" s="44">
        <f t="shared" si="1167"/>
        <v>188707.4</v>
      </c>
      <c r="O1550" s="44">
        <f t="shared" si="1167"/>
        <v>317835.44</v>
      </c>
      <c r="P1550" s="44">
        <f t="shared" si="1167"/>
        <v>338871.59</v>
      </c>
      <c r="Q1550" s="44">
        <f t="shared" si="1167"/>
        <v>202967.86</v>
      </c>
      <c r="R1550" s="44">
        <f t="shared" si="1167"/>
        <v>382470.86</v>
      </c>
      <c r="S1550" s="44">
        <f t="shared" si="1167"/>
        <v>238500.28000000009</v>
      </c>
      <c r="T1550" s="44">
        <f t="shared" si="1167"/>
        <v>273665.98</v>
      </c>
      <c r="U1550" s="44">
        <f t="shared" si="1167"/>
        <v>288371.91999999993</v>
      </c>
      <c r="V1550" s="44">
        <f t="shared" si="1167"/>
        <v>318762.32000000007</v>
      </c>
      <c r="W1550" s="44">
        <f t="shared" si="1167"/>
        <v>237232.66999999993</v>
      </c>
      <c r="X1550" s="44">
        <f t="shared" si="1167"/>
        <v>457579.68000000017</v>
      </c>
      <c r="Y1550" s="44">
        <f t="shared" si="1167"/>
        <v>192018.29999999981</v>
      </c>
      <c r="Z1550" s="44">
        <f t="shared" si="1167"/>
        <v>3436984.3</v>
      </c>
      <c r="AA1550" s="44">
        <f t="shared" si="1167"/>
        <v>51015.700000000012</v>
      </c>
      <c r="AB1550" s="45">
        <f t="shared" si="1163"/>
        <v>0.98537393922018346</v>
      </c>
      <c r="AC1550" s="47"/>
    </row>
    <row r="1551" spans="1:29" s="39" customFormat="1" ht="15" customHeight="1" x14ac:dyDescent="0.3">
      <c r="A1551" s="36"/>
      <c r="B1551" s="37"/>
      <c r="C1551" s="37"/>
      <c r="D1551" s="37"/>
      <c r="E1551" s="37"/>
      <c r="F1551" s="37"/>
      <c r="G1551" s="37"/>
      <c r="H1551" s="37"/>
      <c r="I1551" s="37"/>
      <c r="J1551" s="37"/>
      <c r="K1551" s="37"/>
      <c r="L1551" s="37"/>
      <c r="M1551" s="37"/>
      <c r="N1551" s="37"/>
      <c r="O1551" s="37"/>
      <c r="P1551" s="37"/>
      <c r="Q1551" s="37"/>
      <c r="R1551" s="37"/>
      <c r="S1551" s="37"/>
      <c r="T1551" s="37"/>
      <c r="U1551" s="37"/>
      <c r="V1551" s="37"/>
      <c r="W1551" s="37"/>
      <c r="X1551" s="37"/>
      <c r="Y1551" s="37"/>
      <c r="Z1551" s="37"/>
      <c r="AA1551" s="37"/>
      <c r="AB1551" s="37"/>
      <c r="AC1551" s="38"/>
    </row>
    <row r="1552" spans="1:29" s="39" customFormat="1" ht="15" customHeight="1" x14ac:dyDescent="0.3">
      <c r="A1552" s="36"/>
      <c r="B1552" s="37"/>
      <c r="C1552" s="37"/>
      <c r="D1552" s="37"/>
      <c r="E1552" s="37"/>
      <c r="F1552" s="37"/>
      <c r="G1552" s="37"/>
      <c r="H1552" s="37"/>
      <c r="I1552" s="37"/>
      <c r="J1552" s="37"/>
      <c r="K1552" s="37"/>
      <c r="L1552" s="37"/>
      <c r="M1552" s="37"/>
      <c r="N1552" s="37"/>
      <c r="O1552" s="37"/>
      <c r="P1552" s="37"/>
      <c r="Q1552" s="37"/>
      <c r="R1552" s="37"/>
      <c r="S1552" s="37"/>
      <c r="T1552" s="37"/>
      <c r="U1552" s="37"/>
      <c r="V1552" s="37"/>
      <c r="W1552" s="37"/>
      <c r="X1552" s="37"/>
      <c r="Y1552" s="37"/>
      <c r="Z1552" s="37"/>
      <c r="AA1552" s="37"/>
      <c r="AB1552" s="37"/>
      <c r="AC1552" s="38"/>
    </row>
    <row r="1553" spans="1:29" s="39" customFormat="1" ht="15" customHeight="1" x14ac:dyDescent="0.35">
      <c r="A1553" s="40" t="s">
        <v>45</v>
      </c>
      <c r="B1553" s="37"/>
      <c r="C1553" s="37"/>
      <c r="D1553" s="37"/>
      <c r="E1553" s="37"/>
      <c r="F1553" s="37"/>
      <c r="G1553" s="37"/>
      <c r="H1553" s="37"/>
      <c r="I1553" s="37"/>
      <c r="J1553" s="37"/>
      <c r="K1553" s="37"/>
      <c r="L1553" s="37"/>
      <c r="M1553" s="37"/>
      <c r="N1553" s="37"/>
      <c r="O1553" s="37"/>
      <c r="P1553" s="37"/>
      <c r="Q1553" s="37"/>
      <c r="R1553" s="37"/>
      <c r="S1553" s="37"/>
      <c r="T1553" s="37"/>
      <c r="U1553" s="37"/>
      <c r="V1553" s="37"/>
      <c r="W1553" s="37"/>
      <c r="X1553" s="37"/>
      <c r="Y1553" s="37"/>
      <c r="Z1553" s="37"/>
      <c r="AA1553" s="37"/>
      <c r="AB1553" s="37"/>
      <c r="AC1553" s="38"/>
    </row>
    <row r="1554" spans="1:29" s="39" customFormat="1" ht="18" customHeight="1" x14ac:dyDescent="0.3">
      <c r="A1554" s="41" t="s">
        <v>36</v>
      </c>
      <c r="B1554" s="37">
        <f>[1]consoCURRENT!E36165</f>
        <v>3004000</v>
      </c>
      <c r="C1554" s="37">
        <f>[1]consoCURRENT!F36165</f>
        <v>0</v>
      </c>
      <c r="D1554" s="37">
        <f>[1]consoCURRENT!G36165</f>
        <v>0</v>
      </c>
      <c r="E1554" s="37">
        <f>[1]consoCURRENT!H36165</f>
        <v>727049.9</v>
      </c>
      <c r="F1554" s="37">
        <f>[1]consoCURRENT!I36165</f>
        <v>916938.5</v>
      </c>
      <c r="G1554" s="37">
        <f>[1]consoCURRENT!J36165</f>
        <v>732474.5</v>
      </c>
      <c r="H1554" s="37">
        <f>[1]consoCURRENT!K36165</f>
        <v>627537.1</v>
      </c>
      <c r="I1554" s="37">
        <f>[1]consoCURRENT!L36165</f>
        <v>0</v>
      </c>
      <c r="J1554" s="37">
        <f>[1]consoCURRENT!M36165</f>
        <v>0</v>
      </c>
      <c r="K1554" s="37">
        <f>[1]consoCURRENT!N36165</f>
        <v>0</v>
      </c>
      <c r="L1554" s="37">
        <f>[1]consoCURRENT!O36165</f>
        <v>0</v>
      </c>
      <c r="M1554" s="37">
        <f>[1]consoCURRENT!P36165</f>
        <v>0</v>
      </c>
      <c r="N1554" s="37">
        <f>[1]consoCURRENT!Q36165</f>
        <v>0</v>
      </c>
      <c r="O1554" s="37">
        <f>[1]consoCURRENT!R36165</f>
        <v>459433.4</v>
      </c>
      <c r="P1554" s="37">
        <f>[1]consoCURRENT!S36165</f>
        <v>267616.5</v>
      </c>
      <c r="Q1554" s="37">
        <f>[1]consoCURRENT!T36165</f>
        <v>242616.5</v>
      </c>
      <c r="R1554" s="37">
        <f>[1]consoCURRENT!U36165</f>
        <v>431705.5</v>
      </c>
      <c r="S1554" s="37">
        <f>[1]consoCURRENT!V36165</f>
        <v>242616.5</v>
      </c>
      <c r="T1554" s="37">
        <f>[1]consoCURRENT!W36165</f>
        <v>242491.5</v>
      </c>
      <c r="U1554" s="37">
        <f>[1]consoCURRENT!X36165</f>
        <v>247491.5</v>
      </c>
      <c r="V1554" s="37">
        <f>[1]consoCURRENT!Y36165</f>
        <v>242491.5</v>
      </c>
      <c r="W1554" s="37">
        <f>[1]consoCURRENT!Z36165</f>
        <v>242491.5</v>
      </c>
      <c r="X1554" s="37">
        <f>[1]consoCURRENT!AA36165</f>
        <v>385045.6</v>
      </c>
      <c r="Y1554" s="37">
        <f>[1]consoCURRENT!AB36165</f>
        <v>0</v>
      </c>
      <c r="Z1554" s="37">
        <f>SUM(M1554:Y1554)</f>
        <v>3004000</v>
      </c>
      <c r="AA1554" s="37">
        <f>B1554-Z1554</f>
        <v>0</v>
      </c>
      <c r="AB1554" s="42">
        <f>Z1554/B1554</f>
        <v>1</v>
      </c>
      <c r="AC1554" s="38"/>
    </row>
    <row r="1555" spans="1:29" s="39" customFormat="1" ht="18" customHeight="1" x14ac:dyDescent="0.3">
      <c r="A1555" s="41" t="s">
        <v>37</v>
      </c>
      <c r="B1555" s="37">
        <f>[1]consoCURRENT!E36277</f>
        <v>825000</v>
      </c>
      <c r="C1555" s="37">
        <f>[1]consoCURRENT!F36277</f>
        <v>0</v>
      </c>
      <c r="D1555" s="37">
        <f>[1]consoCURRENT!G36277</f>
        <v>0</v>
      </c>
      <c r="E1555" s="37">
        <f>[1]consoCURRENT!H36277</f>
        <v>14478.46</v>
      </c>
      <c r="F1555" s="37">
        <f>[1]consoCURRENT!I36277</f>
        <v>119403.4</v>
      </c>
      <c r="G1555" s="37">
        <f>[1]consoCURRENT!J36277</f>
        <v>112694.38</v>
      </c>
      <c r="H1555" s="37">
        <f>[1]consoCURRENT!K36277</f>
        <v>578404.51</v>
      </c>
      <c r="I1555" s="37">
        <f>[1]consoCURRENT!L36277</f>
        <v>0</v>
      </c>
      <c r="J1555" s="37">
        <f>[1]consoCURRENT!M36277</f>
        <v>0</v>
      </c>
      <c r="K1555" s="37">
        <f>[1]consoCURRENT!N36277</f>
        <v>0</v>
      </c>
      <c r="L1555" s="37">
        <f>[1]consoCURRENT!O36277</f>
        <v>0</v>
      </c>
      <c r="M1555" s="37">
        <f>[1]consoCURRENT!P36277</f>
        <v>0</v>
      </c>
      <c r="N1555" s="37">
        <f>[1]consoCURRENT!Q36277</f>
        <v>0</v>
      </c>
      <c r="O1555" s="37">
        <f>[1]consoCURRENT!R36277</f>
        <v>4427</v>
      </c>
      <c r="P1555" s="37">
        <f>[1]consoCURRENT!S36277</f>
        <v>10051.459999999999</v>
      </c>
      <c r="Q1555" s="37">
        <f>[1]consoCURRENT!T36277</f>
        <v>3979.54</v>
      </c>
      <c r="R1555" s="37">
        <f>[1]consoCURRENT!U36277</f>
        <v>43986.490000000005</v>
      </c>
      <c r="S1555" s="37">
        <f>[1]consoCURRENT!V36277</f>
        <v>71437.37</v>
      </c>
      <c r="T1555" s="37">
        <f>[1]consoCURRENT!W36277</f>
        <v>38901</v>
      </c>
      <c r="U1555" s="37">
        <f>[1]consoCURRENT!X36277</f>
        <v>28994.12</v>
      </c>
      <c r="V1555" s="37">
        <f>[1]consoCURRENT!Y36277</f>
        <v>44799.26</v>
      </c>
      <c r="W1555" s="37">
        <f>[1]consoCURRENT!Z36277</f>
        <v>60061</v>
      </c>
      <c r="X1555" s="37">
        <f>[1]consoCURRENT!AA36277</f>
        <v>24745.4</v>
      </c>
      <c r="Y1555" s="37">
        <f>[1]consoCURRENT!AB36277</f>
        <v>493598.11</v>
      </c>
      <c r="Z1555" s="37">
        <f t="shared" ref="Z1555:Z1557" si="1168">SUM(M1555:Y1555)</f>
        <v>824980.75</v>
      </c>
      <c r="AA1555" s="37">
        <f t="shared" ref="AA1555:AA1557" si="1169">B1555-Z1555</f>
        <v>19.25</v>
      </c>
      <c r="AB1555" s="42">
        <f t="shared" ref="AB1555:AB1560" si="1170">Z1555/B1555</f>
        <v>0.99997666666666662</v>
      </c>
      <c r="AC1555" s="38"/>
    </row>
    <row r="1556" spans="1:29" s="39" customFormat="1" ht="18" customHeight="1" x14ac:dyDescent="0.3">
      <c r="A1556" s="41" t="s">
        <v>38</v>
      </c>
      <c r="B1556" s="37">
        <f>[1]consoCURRENT!E36283</f>
        <v>0</v>
      </c>
      <c r="C1556" s="37">
        <f>[1]consoCURRENT!F36283</f>
        <v>0</v>
      </c>
      <c r="D1556" s="37">
        <f>[1]consoCURRENT!G36283</f>
        <v>0</v>
      </c>
      <c r="E1556" s="37">
        <f>[1]consoCURRENT!H36283</f>
        <v>0</v>
      </c>
      <c r="F1556" s="37">
        <f>[1]consoCURRENT!I36283</f>
        <v>0</v>
      </c>
      <c r="G1556" s="37">
        <f>[1]consoCURRENT!J36283</f>
        <v>0</v>
      </c>
      <c r="H1556" s="37">
        <f>[1]consoCURRENT!K36283</f>
        <v>0</v>
      </c>
      <c r="I1556" s="37">
        <f>[1]consoCURRENT!L36283</f>
        <v>0</v>
      </c>
      <c r="J1556" s="37">
        <f>[1]consoCURRENT!M36283</f>
        <v>0</v>
      </c>
      <c r="K1556" s="37">
        <f>[1]consoCURRENT!N36283</f>
        <v>0</v>
      </c>
      <c r="L1556" s="37">
        <f>[1]consoCURRENT!O36283</f>
        <v>0</v>
      </c>
      <c r="M1556" s="37">
        <f>[1]consoCURRENT!P36283</f>
        <v>0</v>
      </c>
      <c r="N1556" s="37">
        <f>[1]consoCURRENT!Q36283</f>
        <v>0</v>
      </c>
      <c r="O1556" s="37">
        <f>[1]consoCURRENT!R36283</f>
        <v>0</v>
      </c>
      <c r="P1556" s="37">
        <f>[1]consoCURRENT!S36283</f>
        <v>0</v>
      </c>
      <c r="Q1556" s="37">
        <f>[1]consoCURRENT!T36283</f>
        <v>0</v>
      </c>
      <c r="R1556" s="37">
        <f>[1]consoCURRENT!U36283</f>
        <v>0</v>
      </c>
      <c r="S1556" s="37">
        <f>[1]consoCURRENT!V36283</f>
        <v>0</v>
      </c>
      <c r="T1556" s="37">
        <f>[1]consoCURRENT!W36283</f>
        <v>0</v>
      </c>
      <c r="U1556" s="37">
        <f>[1]consoCURRENT!X36283</f>
        <v>0</v>
      </c>
      <c r="V1556" s="37">
        <f>[1]consoCURRENT!Y36283</f>
        <v>0</v>
      </c>
      <c r="W1556" s="37">
        <f>[1]consoCURRENT!Z36283</f>
        <v>0</v>
      </c>
      <c r="X1556" s="37">
        <f>[1]consoCURRENT!AA36283</f>
        <v>0</v>
      </c>
      <c r="Y1556" s="37">
        <f>[1]consoCURRENT!AB36283</f>
        <v>0</v>
      </c>
      <c r="Z1556" s="37">
        <f t="shared" si="1168"/>
        <v>0</v>
      </c>
      <c r="AA1556" s="37">
        <f t="shared" si="1169"/>
        <v>0</v>
      </c>
      <c r="AB1556" s="42"/>
      <c r="AC1556" s="38"/>
    </row>
    <row r="1557" spans="1:29" s="39" customFormat="1" ht="18" customHeight="1" x14ac:dyDescent="0.3">
      <c r="A1557" s="41" t="s">
        <v>39</v>
      </c>
      <c r="B1557" s="37">
        <f>[1]consoCURRENT!E36312</f>
        <v>0</v>
      </c>
      <c r="C1557" s="37">
        <f>[1]consoCURRENT!F36312</f>
        <v>0</v>
      </c>
      <c r="D1557" s="37">
        <f>[1]consoCURRENT!G36312</f>
        <v>0</v>
      </c>
      <c r="E1557" s="37">
        <f>[1]consoCURRENT!H36312</f>
        <v>0</v>
      </c>
      <c r="F1557" s="37">
        <f>[1]consoCURRENT!I36312</f>
        <v>0</v>
      </c>
      <c r="G1557" s="37">
        <f>[1]consoCURRENT!J36312</f>
        <v>0</v>
      </c>
      <c r="H1557" s="37">
        <f>[1]consoCURRENT!K36312</f>
        <v>0</v>
      </c>
      <c r="I1557" s="37">
        <f>[1]consoCURRENT!L36312</f>
        <v>0</v>
      </c>
      <c r="J1557" s="37">
        <f>[1]consoCURRENT!M36312</f>
        <v>0</v>
      </c>
      <c r="K1557" s="37">
        <f>[1]consoCURRENT!N36312</f>
        <v>0</v>
      </c>
      <c r="L1557" s="37">
        <f>[1]consoCURRENT!O36312</f>
        <v>0</v>
      </c>
      <c r="M1557" s="37">
        <f>[1]consoCURRENT!P36312</f>
        <v>0</v>
      </c>
      <c r="N1557" s="37">
        <f>[1]consoCURRENT!Q36312</f>
        <v>0</v>
      </c>
      <c r="O1557" s="37">
        <f>[1]consoCURRENT!R36312</f>
        <v>0</v>
      </c>
      <c r="P1557" s="37">
        <f>[1]consoCURRENT!S36312</f>
        <v>0</v>
      </c>
      <c r="Q1557" s="37">
        <f>[1]consoCURRENT!T36312</f>
        <v>0</v>
      </c>
      <c r="R1557" s="37">
        <f>[1]consoCURRENT!U36312</f>
        <v>0</v>
      </c>
      <c r="S1557" s="37">
        <f>[1]consoCURRENT!V36312</f>
        <v>0</v>
      </c>
      <c r="T1557" s="37">
        <f>[1]consoCURRENT!W36312</f>
        <v>0</v>
      </c>
      <c r="U1557" s="37">
        <f>[1]consoCURRENT!X36312</f>
        <v>0</v>
      </c>
      <c r="V1557" s="37">
        <f>[1]consoCURRENT!Y36312</f>
        <v>0</v>
      </c>
      <c r="W1557" s="37">
        <f>[1]consoCURRENT!Z36312</f>
        <v>0</v>
      </c>
      <c r="X1557" s="37">
        <f>[1]consoCURRENT!AA36312</f>
        <v>0</v>
      </c>
      <c r="Y1557" s="37">
        <f>[1]consoCURRENT!AB36312</f>
        <v>0</v>
      </c>
      <c r="Z1557" s="37">
        <f t="shared" si="1168"/>
        <v>0</v>
      </c>
      <c r="AA1557" s="37">
        <f t="shared" si="1169"/>
        <v>0</v>
      </c>
      <c r="AB1557" s="42"/>
      <c r="AC1557" s="38"/>
    </row>
    <row r="1558" spans="1:29" s="39" customFormat="1" ht="18" customHeight="1" x14ac:dyDescent="0.3">
      <c r="A1558" s="43" t="s">
        <v>40</v>
      </c>
      <c r="B1558" s="44">
        <f>SUM(B1554:B1557)</f>
        <v>3829000</v>
      </c>
      <c r="C1558" s="44">
        <f t="shared" ref="C1558:AA1558" si="1171">SUM(C1554:C1557)</f>
        <v>0</v>
      </c>
      <c r="D1558" s="44">
        <f t="shared" si="1171"/>
        <v>0</v>
      </c>
      <c r="E1558" s="44">
        <f t="shared" si="1171"/>
        <v>741528.36</v>
      </c>
      <c r="F1558" s="44">
        <f t="shared" si="1171"/>
        <v>1036341.9</v>
      </c>
      <c r="G1558" s="44">
        <f t="shared" si="1171"/>
        <v>845168.88</v>
      </c>
      <c r="H1558" s="44">
        <f t="shared" si="1171"/>
        <v>1205941.6099999999</v>
      </c>
      <c r="I1558" s="44">
        <f t="shared" si="1171"/>
        <v>0</v>
      </c>
      <c r="J1558" s="44">
        <f t="shared" si="1171"/>
        <v>0</v>
      </c>
      <c r="K1558" s="44">
        <f t="shared" si="1171"/>
        <v>0</v>
      </c>
      <c r="L1558" s="44">
        <f t="shared" si="1171"/>
        <v>0</v>
      </c>
      <c r="M1558" s="44">
        <f t="shared" si="1171"/>
        <v>0</v>
      </c>
      <c r="N1558" s="44">
        <f t="shared" si="1171"/>
        <v>0</v>
      </c>
      <c r="O1558" s="44">
        <f t="shared" si="1171"/>
        <v>463860.4</v>
      </c>
      <c r="P1558" s="44">
        <f t="shared" si="1171"/>
        <v>277667.96000000002</v>
      </c>
      <c r="Q1558" s="44">
        <f t="shared" si="1171"/>
        <v>246596.04</v>
      </c>
      <c r="R1558" s="44">
        <f t="shared" si="1171"/>
        <v>475691.99</v>
      </c>
      <c r="S1558" s="44">
        <f t="shared" si="1171"/>
        <v>314053.87</v>
      </c>
      <c r="T1558" s="44">
        <f t="shared" si="1171"/>
        <v>281392.5</v>
      </c>
      <c r="U1558" s="44">
        <f t="shared" si="1171"/>
        <v>276485.62</v>
      </c>
      <c r="V1558" s="44">
        <f t="shared" si="1171"/>
        <v>287290.76</v>
      </c>
      <c r="W1558" s="44">
        <f t="shared" si="1171"/>
        <v>302552.5</v>
      </c>
      <c r="X1558" s="44">
        <f t="shared" si="1171"/>
        <v>409791</v>
      </c>
      <c r="Y1558" s="44">
        <f t="shared" si="1171"/>
        <v>493598.11</v>
      </c>
      <c r="Z1558" s="44">
        <f t="shared" si="1171"/>
        <v>3828980.75</v>
      </c>
      <c r="AA1558" s="44">
        <f t="shared" si="1171"/>
        <v>19.25</v>
      </c>
      <c r="AB1558" s="45">
        <f t="shared" si="1170"/>
        <v>0.99999497257769654</v>
      </c>
      <c r="AC1558" s="38"/>
    </row>
    <row r="1559" spans="1:29" s="39" customFormat="1" ht="18" customHeight="1" x14ac:dyDescent="0.3">
      <c r="A1559" s="46" t="s">
        <v>41</v>
      </c>
      <c r="B1559" s="37">
        <f>[1]consoCURRENT!E36316</f>
        <v>0</v>
      </c>
      <c r="C1559" s="37">
        <f>[1]consoCURRENT!F36316</f>
        <v>0</v>
      </c>
      <c r="D1559" s="37">
        <f>[1]consoCURRENT!G36316</f>
        <v>0</v>
      </c>
      <c r="E1559" s="37">
        <f>[1]consoCURRENT!H36316</f>
        <v>0</v>
      </c>
      <c r="F1559" s="37">
        <f>[1]consoCURRENT!I36316</f>
        <v>0</v>
      </c>
      <c r="G1559" s="37">
        <f>[1]consoCURRENT!J36316</f>
        <v>0</v>
      </c>
      <c r="H1559" s="37">
        <f>[1]consoCURRENT!K36316</f>
        <v>0</v>
      </c>
      <c r="I1559" s="37">
        <f>[1]consoCURRENT!L36316</f>
        <v>0</v>
      </c>
      <c r="J1559" s="37">
        <f>[1]consoCURRENT!M36316</f>
        <v>0</v>
      </c>
      <c r="K1559" s="37">
        <f>[1]consoCURRENT!N36316</f>
        <v>0</v>
      </c>
      <c r="L1559" s="37">
        <f>[1]consoCURRENT!O36316</f>
        <v>0</v>
      </c>
      <c r="M1559" s="37">
        <f>[1]consoCURRENT!P36316</f>
        <v>0</v>
      </c>
      <c r="N1559" s="37">
        <f>[1]consoCURRENT!Q36316</f>
        <v>0</v>
      </c>
      <c r="O1559" s="37">
        <f>[1]consoCURRENT!R36316</f>
        <v>0</v>
      </c>
      <c r="P1559" s="37">
        <f>[1]consoCURRENT!S36316</f>
        <v>0</v>
      </c>
      <c r="Q1559" s="37">
        <f>[1]consoCURRENT!T36316</f>
        <v>0</v>
      </c>
      <c r="R1559" s="37">
        <f>[1]consoCURRENT!U36316</f>
        <v>0</v>
      </c>
      <c r="S1559" s="37">
        <f>[1]consoCURRENT!V36316</f>
        <v>0</v>
      </c>
      <c r="T1559" s="37">
        <f>[1]consoCURRENT!W36316</f>
        <v>0</v>
      </c>
      <c r="U1559" s="37">
        <f>[1]consoCURRENT!X36316</f>
        <v>0</v>
      </c>
      <c r="V1559" s="37">
        <f>[1]consoCURRENT!Y36316</f>
        <v>0</v>
      </c>
      <c r="W1559" s="37">
        <f>[1]consoCURRENT!Z36316</f>
        <v>0</v>
      </c>
      <c r="X1559" s="37">
        <f>[1]consoCURRENT!AA36316</f>
        <v>0</v>
      </c>
      <c r="Y1559" s="37">
        <f>[1]consoCURRENT!AB36316</f>
        <v>0</v>
      </c>
      <c r="Z1559" s="37">
        <f t="shared" ref="Z1559" si="1172">SUM(M1559:Y1559)</f>
        <v>0</v>
      </c>
      <c r="AA1559" s="37">
        <f t="shared" ref="AA1559" si="1173">B1559-Z1559</f>
        <v>0</v>
      </c>
      <c r="AB1559" s="42"/>
      <c r="AC1559" s="38"/>
    </row>
    <row r="1560" spans="1:29" s="39" customFormat="1" ht="18" customHeight="1" x14ac:dyDescent="0.3">
      <c r="A1560" s="43" t="s">
        <v>42</v>
      </c>
      <c r="B1560" s="44">
        <f>B1559+B1558</f>
        <v>3829000</v>
      </c>
      <c r="C1560" s="44">
        <f t="shared" ref="C1560:AA1560" si="1174">C1559+C1558</f>
        <v>0</v>
      </c>
      <c r="D1560" s="44">
        <f t="shared" si="1174"/>
        <v>0</v>
      </c>
      <c r="E1560" s="44">
        <f t="shared" si="1174"/>
        <v>741528.36</v>
      </c>
      <c r="F1560" s="44">
        <f t="shared" si="1174"/>
        <v>1036341.9</v>
      </c>
      <c r="G1560" s="44">
        <f t="shared" si="1174"/>
        <v>845168.88</v>
      </c>
      <c r="H1560" s="44">
        <f t="shared" si="1174"/>
        <v>1205941.6099999999</v>
      </c>
      <c r="I1560" s="44">
        <f t="shared" si="1174"/>
        <v>0</v>
      </c>
      <c r="J1560" s="44">
        <f t="shared" si="1174"/>
        <v>0</v>
      </c>
      <c r="K1560" s="44">
        <f t="shared" si="1174"/>
        <v>0</v>
      </c>
      <c r="L1560" s="44">
        <f t="shared" si="1174"/>
        <v>0</v>
      </c>
      <c r="M1560" s="44">
        <f t="shared" si="1174"/>
        <v>0</v>
      </c>
      <c r="N1560" s="44">
        <f t="shared" si="1174"/>
        <v>0</v>
      </c>
      <c r="O1560" s="44">
        <f t="shared" si="1174"/>
        <v>463860.4</v>
      </c>
      <c r="P1560" s="44">
        <f t="shared" si="1174"/>
        <v>277667.96000000002</v>
      </c>
      <c r="Q1560" s="44">
        <f t="shared" si="1174"/>
        <v>246596.04</v>
      </c>
      <c r="R1560" s="44">
        <f t="shared" si="1174"/>
        <v>475691.99</v>
      </c>
      <c r="S1560" s="44">
        <f t="shared" si="1174"/>
        <v>314053.87</v>
      </c>
      <c r="T1560" s="44">
        <f t="shared" si="1174"/>
        <v>281392.5</v>
      </c>
      <c r="U1560" s="44">
        <f t="shared" si="1174"/>
        <v>276485.62</v>
      </c>
      <c r="V1560" s="44">
        <f t="shared" si="1174"/>
        <v>287290.76</v>
      </c>
      <c r="W1560" s="44">
        <f t="shared" si="1174"/>
        <v>302552.5</v>
      </c>
      <c r="X1560" s="44">
        <f t="shared" si="1174"/>
        <v>409791</v>
      </c>
      <c r="Y1560" s="44">
        <f t="shared" si="1174"/>
        <v>493598.11</v>
      </c>
      <c r="Z1560" s="44">
        <f t="shared" si="1174"/>
        <v>3828980.75</v>
      </c>
      <c r="AA1560" s="44">
        <f t="shared" si="1174"/>
        <v>19.25</v>
      </c>
      <c r="AB1560" s="45">
        <f t="shared" si="1170"/>
        <v>0.99999497257769654</v>
      </c>
      <c r="AC1560" s="47"/>
    </row>
    <row r="1561" spans="1:29" s="39" customFormat="1" ht="15" customHeight="1" x14ac:dyDescent="0.3">
      <c r="A1561" s="36"/>
      <c r="B1561" s="37"/>
      <c r="C1561" s="37"/>
      <c r="D1561" s="37"/>
      <c r="E1561" s="37"/>
      <c r="F1561" s="37"/>
      <c r="G1561" s="37"/>
      <c r="H1561" s="37"/>
      <c r="I1561" s="37"/>
      <c r="J1561" s="37"/>
      <c r="K1561" s="37"/>
      <c r="L1561" s="37"/>
      <c r="M1561" s="37"/>
      <c r="N1561" s="37"/>
      <c r="O1561" s="37"/>
      <c r="P1561" s="37"/>
      <c r="Q1561" s="37"/>
      <c r="R1561" s="37"/>
      <c r="S1561" s="37"/>
      <c r="T1561" s="37"/>
      <c r="U1561" s="37"/>
      <c r="V1561" s="37"/>
      <c r="W1561" s="37"/>
      <c r="X1561" s="37"/>
      <c r="Y1561" s="37"/>
      <c r="Z1561" s="37"/>
      <c r="AA1561" s="37"/>
      <c r="AB1561" s="37"/>
      <c r="AC1561" s="38"/>
    </row>
    <row r="1562" spans="1:29" s="39" customFormat="1" ht="15" customHeight="1" x14ac:dyDescent="0.3">
      <c r="A1562" s="36"/>
      <c r="B1562" s="37"/>
      <c r="C1562" s="37"/>
      <c r="D1562" s="37"/>
      <c r="E1562" s="37"/>
      <c r="F1562" s="37"/>
      <c r="G1562" s="37"/>
      <c r="H1562" s="37"/>
      <c r="I1562" s="37"/>
      <c r="J1562" s="37"/>
      <c r="K1562" s="37"/>
      <c r="L1562" s="37"/>
      <c r="M1562" s="37"/>
      <c r="N1562" s="37"/>
      <c r="O1562" s="37"/>
      <c r="P1562" s="37"/>
      <c r="Q1562" s="37"/>
      <c r="R1562" s="37"/>
      <c r="S1562" s="37"/>
      <c r="T1562" s="37"/>
      <c r="U1562" s="37"/>
      <c r="V1562" s="37"/>
      <c r="W1562" s="37"/>
      <c r="X1562" s="37"/>
      <c r="Y1562" s="37"/>
      <c r="Z1562" s="37"/>
      <c r="AA1562" s="37"/>
      <c r="AB1562" s="37"/>
      <c r="AC1562" s="38"/>
    </row>
    <row r="1563" spans="1:29" s="39" customFormat="1" ht="15" customHeight="1" x14ac:dyDescent="0.35">
      <c r="A1563" s="40" t="s">
        <v>46</v>
      </c>
      <c r="B1563" s="37"/>
      <c r="C1563" s="37"/>
      <c r="D1563" s="37"/>
      <c r="E1563" s="37"/>
      <c r="F1563" s="37"/>
      <c r="G1563" s="37"/>
      <c r="H1563" s="37"/>
      <c r="I1563" s="37"/>
      <c r="J1563" s="37"/>
      <c r="K1563" s="37"/>
      <c r="L1563" s="37"/>
      <c r="M1563" s="37"/>
      <c r="N1563" s="37"/>
      <c r="O1563" s="37"/>
      <c r="P1563" s="37"/>
      <c r="Q1563" s="37"/>
      <c r="R1563" s="37"/>
      <c r="S1563" s="37"/>
      <c r="T1563" s="37"/>
      <c r="U1563" s="37"/>
      <c r="V1563" s="37"/>
      <c r="W1563" s="37"/>
      <c r="X1563" s="37"/>
      <c r="Y1563" s="37"/>
      <c r="Z1563" s="37"/>
      <c r="AA1563" s="37"/>
      <c r="AB1563" s="37"/>
      <c r="AC1563" s="38"/>
    </row>
    <row r="1564" spans="1:29" s="39" customFormat="1" ht="18" customHeight="1" x14ac:dyDescent="0.3">
      <c r="A1564" s="41" t="s">
        <v>36</v>
      </c>
      <c r="B1564" s="37">
        <f>[1]consoCURRENT!E36376</f>
        <v>3003000</v>
      </c>
      <c r="C1564" s="37">
        <f>[1]consoCURRENT!F36376</f>
        <v>0</v>
      </c>
      <c r="D1564" s="37">
        <f>[1]consoCURRENT!G36376</f>
        <v>0</v>
      </c>
      <c r="E1564" s="37">
        <f>[1]consoCURRENT!H36376</f>
        <v>761483.35000000009</v>
      </c>
      <c r="F1564" s="37">
        <f>[1]consoCURRENT!I36376</f>
        <v>928924.5</v>
      </c>
      <c r="G1564" s="37">
        <f>[1]consoCURRENT!J36376</f>
        <v>697442.54</v>
      </c>
      <c r="H1564" s="37">
        <f>[1]consoCURRENT!K36376</f>
        <v>615149.61</v>
      </c>
      <c r="I1564" s="37">
        <f>[1]consoCURRENT!L36376</f>
        <v>0</v>
      </c>
      <c r="J1564" s="37">
        <f>[1]consoCURRENT!M36376</f>
        <v>0</v>
      </c>
      <c r="K1564" s="37">
        <f>[1]consoCURRENT!N36376</f>
        <v>0</v>
      </c>
      <c r="L1564" s="37">
        <f>[1]consoCURRENT!O36376</f>
        <v>0</v>
      </c>
      <c r="M1564" s="37">
        <f>[1]consoCURRENT!P36376</f>
        <v>0</v>
      </c>
      <c r="N1564" s="37">
        <f>[1]consoCURRENT!Q36376</f>
        <v>201136</v>
      </c>
      <c r="O1564" s="37">
        <f>[1]consoCURRENT!R36376</f>
        <v>252870.32</v>
      </c>
      <c r="P1564" s="37">
        <f>[1]consoCURRENT!S36376</f>
        <v>307477.03000000003</v>
      </c>
      <c r="Q1564" s="37">
        <f>[1]consoCURRENT!T36376</f>
        <v>244629</v>
      </c>
      <c r="R1564" s="37">
        <f>[1]consoCURRENT!U36376</f>
        <v>443691.5</v>
      </c>
      <c r="S1564" s="37">
        <f>[1]consoCURRENT!V36376</f>
        <v>240604</v>
      </c>
      <c r="T1564" s="37">
        <f>[1]consoCURRENT!W36376</f>
        <v>223204.18</v>
      </c>
      <c r="U1564" s="37">
        <f>[1]consoCURRENT!X36376</f>
        <v>223192.18</v>
      </c>
      <c r="V1564" s="37">
        <f>[1]consoCURRENT!Y36376</f>
        <v>251046.18</v>
      </c>
      <c r="W1564" s="37">
        <f>[1]consoCURRENT!Z36376</f>
        <v>245748.98</v>
      </c>
      <c r="X1564" s="37">
        <f>[1]consoCURRENT!AA36376</f>
        <v>247887.3</v>
      </c>
      <c r="Y1564" s="37">
        <f>[1]consoCURRENT!AB36376</f>
        <v>121513.33</v>
      </c>
      <c r="Z1564" s="37">
        <f>SUM(M1564:Y1564)</f>
        <v>3003000</v>
      </c>
      <c r="AA1564" s="37">
        <f>B1564-Z1564</f>
        <v>0</v>
      </c>
      <c r="AB1564" s="42">
        <f>Z1564/B1564</f>
        <v>1</v>
      </c>
      <c r="AC1564" s="38"/>
    </row>
    <row r="1565" spans="1:29" s="39" customFormat="1" ht="18" customHeight="1" x14ac:dyDescent="0.3">
      <c r="A1565" s="41" t="s">
        <v>37</v>
      </c>
      <c r="B1565" s="37">
        <f>[1]consoCURRENT!E36488</f>
        <v>775000</v>
      </c>
      <c r="C1565" s="37">
        <f>[1]consoCURRENT!F36488</f>
        <v>0</v>
      </c>
      <c r="D1565" s="37">
        <f>[1]consoCURRENT!G36488</f>
        <v>0</v>
      </c>
      <c r="E1565" s="37">
        <f>[1]consoCURRENT!H36488</f>
        <v>68883.360000000001</v>
      </c>
      <c r="F1565" s="37">
        <f>[1]consoCURRENT!I36488</f>
        <v>74617.459999999992</v>
      </c>
      <c r="G1565" s="37">
        <f>[1]consoCURRENT!J36488</f>
        <v>252550.25</v>
      </c>
      <c r="H1565" s="37">
        <f>[1]consoCURRENT!K36488</f>
        <v>299891.23</v>
      </c>
      <c r="I1565" s="37">
        <f>[1]consoCURRENT!L36488</f>
        <v>0</v>
      </c>
      <c r="J1565" s="37">
        <f>[1]consoCURRENT!M36488</f>
        <v>0</v>
      </c>
      <c r="K1565" s="37">
        <f>[1]consoCURRENT!N36488</f>
        <v>0</v>
      </c>
      <c r="L1565" s="37">
        <f>[1]consoCURRENT!O36488</f>
        <v>0</v>
      </c>
      <c r="M1565" s="37">
        <f>[1]consoCURRENT!P36488</f>
        <v>0</v>
      </c>
      <c r="N1565" s="37">
        <f>[1]consoCURRENT!Q36488</f>
        <v>0</v>
      </c>
      <c r="O1565" s="37">
        <f>[1]consoCURRENT!R36488</f>
        <v>0</v>
      </c>
      <c r="P1565" s="37">
        <f>[1]consoCURRENT!S36488</f>
        <v>68883.360000000001</v>
      </c>
      <c r="Q1565" s="37">
        <f>[1]consoCURRENT!T36488</f>
        <v>9818.7000000000007</v>
      </c>
      <c r="R1565" s="37">
        <f>[1]consoCURRENT!U36488</f>
        <v>44900.5</v>
      </c>
      <c r="S1565" s="37">
        <f>[1]consoCURRENT!V36488</f>
        <v>19898.260000000002</v>
      </c>
      <c r="T1565" s="37">
        <f>[1]consoCURRENT!W36488</f>
        <v>66350.540000000008</v>
      </c>
      <c r="U1565" s="37">
        <f>[1]consoCURRENT!X36488</f>
        <v>98582.93</v>
      </c>
      <c r="V1565" s="37">
        <f>[1]consoCURRENT!Y36488</f>
        <v>87616.78</v>
      </c>
      <c r="W1565" s="37">
        <f>[1]consoCURRENT!Z36488</f>
        <v>21013.73</v>
      </c>
      <c r="X1565" s="37">
        <f>[1]consoCURRENT!AA36488</f>
        <v>22150</v>
      </c>
      <c r="Y1565" s="37">
        <f>[1]consoCURRENT!AB36488</f>
        <v>256727.5</v>
      </c>
      <c r="Z1565" s="37">
        <f t="shared" ref="Z1565:Z1567" si="1175">SUM(M1565:Y1565)</f>
        <v>695942.3</v>
      </c>
      <c r="AA1565" s="37">
        <f t="shared" ref="AA1565:AA1567" si="1176">B1565-Z1565</f>
        <v>79057.699999999953</v>
      </c>
      <c r="AB1565" s="42">
        <f t="shared" ref="AB1565:AB1570" si="1177">Z1565/B1565</f>
        <v>0.89799006451612906</v>
      </c>
      <c r="AC1565" s="38"/>
    </row>
    <row r="1566" spans="1:29" s="39" customFormat="1" ht="18" customHeight="1" x14ac:dyDescent="0.3">
      <c r="A1566" s="41" t="s">
        <v>38</v>
      </c>
      <c r="B1566" s="37">
        <f>[1]consoCURRENT!E36494</f>
        <v>0</v>
      </c>
      <c r="C1566" s="37">
        <f>[1]consoCURRENT!F36494</f>
        <v>0</v>
      </c>
      <c r="D1566" s="37">
        <f>[1]consoCURRENT!G36494</f>
        <v>0</v>
      </c>
      <c r="E1566" s="37">
        <f>[1]consoCURRENT!H36494</f>
        <v>0</v>
      </c>
      <c r="F1566" s="37">
        <f>[1]consoCURRENT!I36494</f>
        <v>0</v>
      </c>
      <c r="G1566" s="37">
        <f>[1]consoCURRENT!J36494</f>
        <v>0</v>
      </c>
      <c r="H1566" s="37">
        <f>[1]consoCURRENT!K36494</f>
        <v>0</v>
      </c>
      <c r="I1566" s="37">
        <f>[1]consoCURRENT!L36494</f>
        <v>0</v>
      </c>
      <c r="J1566" s="37">
        <f>[1]consoCURRENT!M36494</f>
        <v>0</v>
      </c>
      <c r="K1566" s="37">
        <f>[1]consoCURRENT!N36494</f>
        <v>0</v>
      </c>
      <c r="L1566" s="37">
        <f>[1]consoCURRENT!O36494</f>
        <v>0</v>
      </c>
      <c r="M1566" s="37">
        <f>[1]consoCURRENT!P36494</f>
        <v>0</v>
      </c>
      <c r="N1566" s="37">
        <f>[1]consoCURRENT!Q36494</f>
        <v>0</v>
      </c>
      <c r="O1566" s="37">
        <f>[1]consoCURRENT!R36494</f>
        <v>0</v>
      </c>
      <c r="P1566" s="37">
        <f>[1]consoCURRENT!S36494</f>
        <v>0</v>
      </c>
      <c r="Q1566" s="37">
        <f>[1]consoCURRENT!T36494</f>
        <v>0</v>
      </c>
      <c r="R1566" s="37">
        <f>[1]consoCURRENT!U36494</f>
        <v>0</v>
      </c>
      <c r="S1566" s="37">
        <f>[1]consoCURRENT!V36494</f>
        <v>0</v>
      </c>
      <c r="T1566" s="37">
        <f>[1]consoCURRENT!W36494</f>
        <v>0</v>
      </c>
      <c r="U1566" s="37">
        <f>[1]consoCURRENT!X36494</f>
        <v>0</v>
      </c>
      <c r="V1566" s="37">
        <f>[1]consoCURRENT!Y36494</f>
        <v>0</v>
      </c>
      <c r="W1566" s="37">
        <f>[1]consoCURRENT!Z36494</f>
        <v>0</v>
      </c>
      <c r="X1566" s="37">
        <f>[1]consoCURRENT!AA36494</f>
        <v>0</v>
      </c>
      <c r="Y1566" s="37">
        <f>[1]consoCURRENT!AB36494</f>
        <v>0</v>
      </c>
      <c r="Z1566" s="37">
        <f t="shared" si="1175"/>
        <v>0</v>
      </c>
      <c r="AA1566" s="37">
        <f t="shared" si="1176"/>
        <v>0</v>
      </c>
      <c r="AB1566" s="42"/>
      <c r="AC1566" s="38"/>
    </row>
    <row r="1567" spans="1:29" s="39" customFormat="1" ht="18" customHeight="1" x14ac:dyDescent="0.3">
      <c r="A1567" s="41" t="s">
        <v>39</v>
      </c>
      <c r="B1567" s="37">
        <f>[1]consoCURRENT!E36523</f>
        <v>0</v>
      </c>
      <c r="C1567" s="37">
        <f>[1]consoCURRENT!F36523</f>
        <v>0</v>
      </c>
      <c r="D1567" s="37">
        <f>[1]consoCURRENT!G36523</f>
        <v>0</v>
      </c>
      <c r="E1567" s="37">
        <f>[1]consoCURRENT!H36523</f>
        <v>0</v>
      </c>
      <c r="F1567" s="37">
        <f>[1]consoCURRENT!I36523</f>
        <v>0</v>
      </c>
      <c r="G1567" s="37">
        <f>[1]consoCURRENT!J36523</f>
        <v>0</v>
      </c>
      <c r="H1567" s="37">
        <f>[1]consoCURRENT!K36523</f>
        <v>0</v>
      </c>
      <c r="I1567" s="37">
        <f>[1]consoCURRENT!L36523</f>
        <v>0</v>
      </c>
      <c r="J1567" s="37">
        <f>[1]consoCURRENT!M36523</f>
        <v>0</v>
      </c>
      <c r="K1567" s="37">
        <f>[1]consoCURRENT!N36523</f>
        <v>0</v>
      </c>
      <c r="L1567" s="37">
        <f>[1]consoCURRENT!O36523</f>
        <v>0</v>
      </c>
      <c r="M1567" s="37">
        <f>[1]consoCURRENT!P36523</f>
        <v>0</v>
      </c>
      <c r="N1567" s="37">
        <f>[1]consoCURRENT!Q36523</f>
        <v>0</v>
      </c>
      <c r="O1567" s="37">
        <f>[1]consoCURRENT!R36523</f>
        <v>0</v>
      </c>
      <c r="P1567" s="37">
        <f>[1]consoCURRENT!S36523</f>
        <v>0</v>
      </c>
      <c r="Q1567" s="37">
        <f>[1]consoCURRENT!T36523</f>
        <v>0</v>
      </c>
      <c r="R1567" s="37">
        <f>[1]consoCURRENT!U36523</f>
        <v>0</v>
      </c>
      <c r="S1567" s="37">
        <f>[1]consoCURRENT!V36523</f>
        <v>0</v>
      </c>
      <c r="T1567" s="37">
        <f>[1]consoCURRENT!W36523</f>
        <v>0</v>
      </c>
      <c r="U1567" s="37">
        <f>[1]consoCURRENT!X36523</f>
        <v>0</v>
      </c>
      <c r="V1567" s="37">
        <f>[1]consoCURRENT!Y36523</f>
        <v>0</v>
      </c>
      <c r="W1567" s="37">
        <f>[1]consoCURRENT!Z36523</f>
        <v>0</v>
      </c>
      <c r="X1567" s="37">
        <f>[1]consoCURRENT!AA36523</f>
        <v>0</v>
      </c>
      <c r="Y1567" s="37">
        <f>[1]consoCURRENT!AB36523</f>
        <v>0</v>
      </c>
      <c r="Z1567" s="37">
        <f t="shared" si="1175"/>
        <v>0</v>
      </c>
      <c r="AA1567" s="37">
        <f t="shared" si="1176"/>
        <v>0</v>
      </c>
      <c r="AB1567" s="42"/>
      <c r="AC1567" s="38"/>
    </row>
    <row r="1568" spans="1:29" s="39" customFormat="1" ht="18" customHeight="1" x14ac:dyDescent="0.3">
      <c r="A1568" s="43" t="s">
        <v>40</v>
      </c>
      <c r="B1568" s="44">
        <f>SUM(B1564:B1567)</f>
        <v>3778000</v>
      </c>
      <c r="C1568" s="44">
        <f t="shared" ref="C1568:AA1568" si="1178">SUM(C1564:C1567)</f>
        <v>0</v>
      </c>
      <c r="D1568" s="44">
        <f t="shared" si="1178"/>
        <v>0</v>
      </c>
      <c r="E1568" s="44">
        <f t="shared" si="1178"/>
        <v>830366.71000000008</v>
      </c>
      <c r="F1568" s="44">
        <f t="shared" si="1178"/>
        <v>1003541.96</v>
      </c>
      <c r="G1568" s="44">
        <f t="shared" si="1178"/>
        <v>949992.79</v>
      </c>
      <c r="H1568" s="44">
        <f t="shared" si="1178"/>
        <v>915040.84</v>
      </c>
      <c r="I1568" s="44">
        <f t="shared" si="1178"/>
        <v>0</v>
      </c>
      <c r="J1568" s="44">
        <f t="shared" si="1178"/>
        <v>0</v>
      </c>
      <c r="K1568" s="44">
        <f t="shared" si="1178"/>
        <v>0</v>
      </c>
      <c r="L1568" s="44">
        <f t="shared" si="1178"/>
        <v>0</v>
      </c>
      <c r="M1568" s="44">
        <f t="shared" si="1178"/>
        <v>0</v>
      </c>
      <c r="N1568" s="44">
        <f t="shared" si="1178"/>
        <v>201136</v>
      </c>
      <c r="O1568" s="44">
        <f t="shared" si="1178"/>
        <v>252870.32</v>
      </c>
      <c r="P1568" s="44">
        <f t="shared" si="1178"/>
        <v>376360.39</v>
      </c>
      <c r="Q1568" s="44">
        <f t="shared" si="1178"/>
        <v>254447.7</v>
      </c>
      <c r="R1568" s="44">
        <f t="shared" si="1178"/>
        <v>488592</v>
      </c>
      <c r="S1568" s="44">
        <f t="shared" si="1178"/>
        <v>260502.26</v>
      </c>
      <c r="T1568" s="44">
        <f t="shared" si="1178"/>
        <v>289554.71999999997</v>
      </c>
      <c r="U1568" s="44">
        <f t="shared" si="1178"/>
        <v>321775.11</v>
      </c>
      <c r="V1568" s="44">
        <f t="shared" si="1178"/>
        <v>338662.95999999996</v>
      </c>
      <c r="W1568" s="44">
        <f t="shared" si="1178"/>
        <v>266762.71000000002</v>
      </c>
      <c r="X1568" s="44">
        <f t="shared" si="1178"/>
        <v>270037.3</v>
      </c>
      <c r="Y1568" s="44">
        <f t="shared" si="1178"/>
        <v>378240.83</v>
      </c>
      <c r="Z1568" s="44">
        <f t="shared" si="1178"/>
        <v>3698942.3</v>
      </c>
      <c r="AA1568" s="44">
        <f t="shared" si="1178"/>
        <v>79057.699999999953</v>
      </c>
      <c r="AB1568" s="45">
        <f t="shared" si="1177"/>
        <v>0.97907419269454732</v>
      </c>
      <c r="AC1568" s="38"/>
    </row>
    <row r="1569" spans="1:29" s="39" customFormat="1" ht="18" customHeight="1" x14ac:dyDescent="0.3">
      <c r="A1569" s="46" t="s">
        <v>41</v>
      </c>
      <c r="B1569" s="37">
        <f>[1]consoCURRENT!E36527</f>
        <v>0</v>
      </c>
      <c r="C1569" s="37">
        <f>[1]consoCURRENT!F36527</f>
        <v>0</v>
      </c>
      <c r="D1569" s="37">
        <f>[1]consoCURRENT!G36527</f>
        <v>0</v>
      </c>
      <c r="E1569" s="37">
        <f>[1]consoCURRENT!H36527</f>
        <v>0</v>
      </c>
      <c r="F1569" s="37">
        <f>[1]consoCURRENT!I36527</f>
        <v>0</v>
      </c>
      <c r="G1569" s="37">
        <f>[1]consoCURRENT!J36527</f>
        <v>0</v>
      </c>
      <c r="H1569" s="37">
        <f>[1]consoCURRENT!K36527</f>
        <v>0</v>
      </c>
      <c r="I1569" s="37">
        <f>[1]consoCURRENT!L36527</f>
        <v>0</v>
      </c>
      <c r="J1569" s="37">
        <f>[1]consoCURRENT!M36527</f>
        <v>0</v>
      </c>
      <c r="K1569" s="37">
        <f>[1]consoCURRENT!N36527</f>
        <v>0</v>
      </c>
      <c r="L1569" s="37">
        <f>[1]consoCURRENT!O36527</f>
        <v>0</v>
      </c>
      <c r="M1569" s="37">
        <f>[1]consoCURRENT!P36527</f>
        <v>0</v>
      </c>
      <c r="N1569" s="37">
        <f>[1]consoCURRENT!Q36527</f>
        <v>0</v>
      </c>
      <c r="O1569" s="37">
        <f>[1]consoCURRENT!R36527</f>
        <v>0</v>
      </c>
      <c r="P1569" s="37">
        <f>[1]consoCURRENT!S36527</f>
        <v>0</v>
      </c>
      <c r="Q1569" s="37">
        <f>[1]consoCURRENT!T36527</f>
        <v>0</v>
      </c>
      <c r="R1569" s="37">
        <f>[1]consoCURRENT!U36527</f>
        <v>0</v>
      </c>
      <c r="S1569" s="37">
        <f>[1]consoCURRENT!V36527</f>
        <v>0</v>
      </c>
      <c r="T1569" s="37">
        <f>[1]consoCURRENT!W36527</f>
        <v>0</v>
      </c>
      <c r="U1569" s="37">
        <f>[1]consoCURRENT!X36527</f>
        <v>0</v>
      </c>
      <c r="V1569" s="37">
        <f>[1]consoCURRENT!Y36527</f>
        <v>0</v>
      </c>
      <c r="W1569" s="37">
        <f>[1]consoCURRENT!Z36527</f>
        <v>0</v>
      </c>
      <c r="X1569" s="37">
        <f>[1]consoCURRENT!AA36527</f>
        <v>0</v>
      </c>
      <c r="Y1569" s="37">
        <f>[1]consoCURRENT!AB36527</f>
        <v>0</v>
      </c>
      <c r="Z1569" s="37">
        <f t="shared" ref="Z1569" si="1179">SUM(M1569:Y1569)</f>
        <v>0</v>
      </c>
      <c r="AA1569" s="37">
        <f t="shared" ref="AA1569" si="1180">B1569-Z1569</f>
        <v>0</v>
      </c>
      <c r="AB1569" s="42"/>
      <c r="AC1569" s="38"/>
    </row>
    <row r="1570" spans="1:29" s="39" customFormat="1" ht="18" customHeight="1" x14ac:dyDescent="0.3">
      <c r="A1570" s="43" t="s">
        <v>42</v>
      </c>
      <c r="B1570" s="44">
        <f>B1569+B1568</f>
        <v>3778000</v>
      </c>
      <c r="C1570" s="44">
        <f t="shared" ref="C1570:AA1570" si="1181">C1569+C1568</f>
        <v>0</v>
      </c>
      <c r="D1570" s="44">
        <f t="shared" si="1181"/>
        <v>0</v>
      </c>
      <c r="E1570" s="44">
        <f t="shared" si="1181"/>
        <v>830366.71000000008</v>
      </c>
      <c r="F1570" s="44">
        <f t="shared" si="1181"/>
        <v>1003541.96</v>
      </c>
      <c r="G1570" s="44">
        <f t="shared" si="1181"/>
        <v>949992.79</v>
      </c>
      <c r="H1570" s="44">
        <f t="shared" si="1181"/>
        <v>915040.84</v>
      </c>
      <c r="I1570" s="44">
        <f t="shared" si="1181"/>
        <v>0</v>
      </c>
      <c r="J1570" s="44">
        <f t="shared" si="1181"/>
        <v>0</v>
      </c>
      <c r="K1570" s="44">
        <f t="shared" si="1181"/>
        <v>0</v>
      </c>
      <c r="L1570" s="44">
        <f t="shared" si="1181"/>
        <v>0</v>
      </c>
      <c r="M1570" s="44">
        <f t="shared" si="1181"/>
        <v>0</v>
      </c>
      <c r="N1570" s="44">
        <f t="shared" si="1181"/>
        <v>201136</v>
      </c>
      <c r="O1570" s="44">
        <f t="shared" si="1181"/>
        <v>252870.32</v>
      </c>
      <c r="P1570" s="44">
        <f t="shared" si="1181"/>
        <v>376360.39</v>
      </c>
      <c r="Q1570" s="44">
        <f t="shared" si="1181"/>
        <v>254447.7</v>
      </c>
      <c r="R1570" s="44">
        <f t="shared" si="1181"/>
        <v>488592</v>
      </c>
      <c r="S1570" s="44">
        <f t="shared" si="1181"/>
        <v>260502.26</v>
      </c>
      <c r="T1570" s="44">
        <f t="shared" si="1181"/>
        <v>289554.71999999997</v>
      </c>
      <c r="U1570" s="44">
        <f t="shared" si="1181"/>
        <v>321775.11</v>
      </c>
      <c r="V1570" s="44">
        <f t="shared" si="1181"/>
        <v>338662.95999999996</v>
      </c>
      <c r="W1570" s="44">
        <f t="shared" si="1181"/>
        <v>266762.71000000002</v>
      </c>
      <c r="X1570" s="44">
        <f t="shared" si="1181"/>
        <v>270037.3</v>
      </c>
      <c r="Y1570" s="44">
        <f t="shared" si="1181"/>
        <v>378240.83</v>
      </c>
      <c r="Z1570" s="44">
        <f t="shared" si="1181"/>
        <v>3698942.3</v>
      </c>
      <c r="AA1570" s="44">
        <f t="shared" si="1181"/>
        <v>79057.699999999953</v>
      </c>
      <c r="AB1570" s="45">
        <f t="shared" si="1177"/>
        <v>0.97907419269454732</v>
      </c>
      <c r="AC1570" s="47"/>
    </row>
    <row r="1571" spans="1:29" s="39" customFormat="1" ht="15" customHeight="1" x14ac:dyDescent="0.3">
      <c r="A1571" s="36"/>
      <c r="B1571" s="37"/>
      <c r="C1571" s="37"/>
      <c r="D1571" s="37"/>
      <c r="E1571" s="37"/>
      <c r="F1571" s="37"/>
      <c r="G1571" s="37"/>
      <c r="H1571" s="37"/>
      <c r="I1571" s="37"/>
      <c r="J1571" s="37"/>
      <c r="K1571" s="37"/>
      <c r="L1571" s="37"/>
      <c r="M1571" s="37"/>
      <c r="N1571" s="37"/>
      <c r="O1571" s="37"/>
      <c r="P1571" s="37"/>
      <c r="Q1571" s="37"/>
      <c r="R1571" s="37"/>
      <c r="S1571" s="37"/>
      <c r="T1571" s="37"/>
      <c r="U1571" s="37"/>
      <c r="V1571" s="37"/>
      <c r="W1571" s="37"/>
      <c r="X1571" s="37"/>
      <c r="Y1571" s="37"/>
      <c r="Z1571" s="37"/>
      <c r="AA1571" s="37"/>
      <c r="AB1571" s="37"/>
      <c r="AC1571" s="38"/>
    </row>
    <row r="1572" spans="1:29" s="39" customFormat="1" ht="15" customHeight="1" x14ac:dyDescent="0.35">
      <c r="A1572" s="40"/>
      <c r="B1572" s="37"/>
      <c r="C1572" s="37"/>
      <c r="D1572" s="37"/>
      <c r="E1572" s="37"/>
      <c r="F1572" s="37"/>
      <c r="G1572" s="37"/>
      <c r="H1572" s="37"/>
      <c r="I1572" s="37"/>
      <c r="J1572" s="37"/>
      <c r="K1572" s="37"/>
      <c r="L1572" s="37"/>
      <c r="M1572" s="37"/>
      <c r="N1572" s="37"/>
      <c r="O1572" s="37"/>
      <c r="P1572" s="37"/>
      <c r="Q1572" s="37"/>
      <c r="R1572" s="37"/>
      <c r="S1572" s="37"/>
      <c r="T1572" s="37"/>
      <c r="U1572" s="37"/>
      <c r="V1572" s="37"/>
      <c r="W1572" s="37"/>
      <c r="X1572" s="37"/>
      <c r="Y1572" s="37"/>
      <c r="Z1572" s="37"/>
      <c r="AA1572" s="37"/>
      <c r="AB1572" s="37"/>
      <c r="AC1572" s="38"/>
    </row>
    <row r="1573" spans="1:29" s="39" customFormat="1" ht="15" customHeight="1" x14ac:dyDescent="0.35">
      <c r="A1573" s="40" t="s">
        <v>47</v>
      </c>
      <c r="B1573" s="37"/>
      <c r="C1573" s="37"/>
      <c r="D1573" s="37"/>
      <c r="E1573" s="37"/>
      <c r="F1573" s="37"/>
      <c r="G1573" s="37"/>
      <c r="H1573" s="37"/>
      <c r="I1573" s="37"/>
      <c r="J1573" s="37"/>
      <c r="K1573" s="37"/>
      <c r="L1573" s="37"/>
      <c r="M1573" s="37"/>
      <c r="N1573" s="37"/>
      <c r="O1573" s="37"/>
      <c r="P1573" s="37"/>
      <c r="Q1573" s="37"/>
      <c r="R1573" s="37"/>
      <c r="S1573" s="37"/>
      <c r="T1573" s="37"/>
      <c r="U1573" s="37"/>
      <c r="V1573" s="37"/>
      <c r="W1573" s="37"/>
      <c r="X1573" s="37"/>
      <c r="Y1573" s="37"/>
      <c r="Z1573" s="37"/>
      <c r="AA1573" s="37"/>
      <c r="AB1573" s="37"/>
      <c r="AC1573" s="38"/>
    </row>
    <row r="1574" spans="1:29" s="39" customFormat="1" ht="18" customHeight="1" x14ac:dyDescent="0.3">
      <c r="A1574" s="41" t="s">
        <v>36</v>
      </c>
      <c r="B1574" s="37">
        <f>[1]consoCURRENT!E36587</f>
        <v>3003000</v>
      </c>
      <c r="C1574" s="37">
        <f>[1]consoCURRENT!F36587</f>
        <v>0</v>
      </c>
      <c r="D1574" s="37">
        <f>[1]consoCURRENT!G36587</f>
        <v>0</v>
      </c>
      <c r="E1574" s="37">
        <f>[1]consoCURRENT!H36587</f>
        <v>695316.04</v>
      </c>
      <c r="F1574" s="37">
        <f>[1]consoCURRENT!I36587</f>
        <v>905786.64</v>
      </c>
      <c r="G1574" s="37">
        <f>[1]consoCURRENT!J36587</f>
        <v>760054.15999999992</v>
      </c>
      <c r="H1574" s="37">
        <f>[1]consoCURRENT!K36587</f>
        <v>641843.16</v>
      </c>
      <c r="I1574" s="37">
        <f>[1]consoCURRENT!L36587</f>
        <v>0</v>
      </c>
      <c r="J1574" s="37">
        <f>[1]consoCURRENT!M36587</f>
        <v>0</v>
      </c>
      <c r="K1574" s="37">
        <f>[1]consoCURRENT!N36587</f>
        <v>0</v>
      </c>
      <c r="L1574" s="37">
        <f>[1]consoCURRENT!O36587</f>
        <v>0</v>
      </c>
      <c r="M1574" s="37">
        <f>[1]consoCURRENT!P36587</f>
        <v>0</v>
      </c>
      <c r="N1574" s="37">
        <f>[1]consoCURRENT!Q36587</f>
        <v>204298.88</v>
      </c>
      <c r="O1574" s="37">
        <f>[1]consoCURRENT!R36587</f>
        <v>184424</v>
      </c>
      <c r="P1574" s="37">
        <f>[1]consoCURRENT!S36587</f>
        <v>306593.15999999997</v>
      </c>
      <c r="Q1574" s="37">
        <f>[1]consoCURRENT!T36587</f>
        <v>237527.64</v>
      </c>
      <c r="R1574" s="37">
        <f>[1]consoCURRENT!U36587</f>
        <v>427655</v>
      </c>
      <c r="S1574" s="37">
        <f>[1]consoCURRENT!V36587</f>
        <v>240604</v>
      </c>
      <c r="T1574" s="37">
        <f>[1]consoCURRENT!W36587</f>
        <v>242616.5</v>
      </c>
      <c r="U1574" s="37">
        <f>[1]consoCURRENT!X36587</f>
        <v>274946.15999999997</v>
      </c>
      <c r="V1574" s="37">
        <f>[1]consoCURRENT!Y36587</f>
        <v>242491.5</v>
      </c>
      <c r="W1574" s="37">
        <f>[1]consoCURRENT!Z36587</f>
        <v>242491.5</v>
      </c>
      <c r="X1574" s="37">
        <f>[1]consoCURRENT!AA36587</f>
        <v>244940.68</v>
      </c>
      <c r="Y1574" s="37">
        <f>[1]consoCURRENT!AB36587</f>
        <v>154410.98000000001</v>
      </c>
      <c r="Z1574" s="37">
        <f>SUM(M1574:Y1574)</f>
        <v>3003000.0000000005</v>
      </c>
      <c r="AA1574" s="37">
        <f>B1574-Z1574</f>
        <v>0</v>
      </c>
      <c r="AB1574" s="42">
        <f>Z1574/B1574</f>
        <v>1.0000000000000002</v>
      </c>
      <c r="AC1574" s="38"/>
    </row>
    <row r="1575" spans="1:29" s="39" customFormat="1" ht="18" customHeight="1" x14ac:dyDescent="0.3">
      <c r="A1575" s="41" t="s">
        <v>37</v>
      </c>
      <c r="B1575" s="37">
        <f>[1]consoCURRENT!E36699</f>
        <v>948000</v>
      </c>
      <c r="C1575" s="37">
        <f>[1]consoCURRENT!F36699</f>
        <v>0</v>
      </c>
      <c r="D1575" s="37">
        <f>[1]consoCURRENT!G36699</f>
        <v>0</v>
      </c>
      <c r="E1575" s="37">
        <f>[1]consoCURRENT!H36699</f>
        <v>42138</v>
      </c>
      <c r="F1575" s="37">
        <f>[1]consoCURRENT!I36699</f>
        <v>151805.72999999998</v>
      </c>
      <c r="G1575" s="37">
        <f>[1]consoCURRENT!J36699</f>
        <v>394100.37</v>
      </c>
      <c r="H1575" s="37">
        <f>[1]consoCURRENT!K36699</f>
        <v>320092.24999999994</v>
      </c>
      <c r="I1575" s="37">
        <f>[1]consoCURRENT!L36699</f>
        <v>0</v>
      </c>
      <c r="J1575" s="37">
        <f>[1]consoCURRENT!M36699</f>
        <v>0</v>
      </c>
      <c r="K1575" s="37">
        <f>[1]consoCURRENT!N36699</f>
        <v>0</v>
      </c>
      <c r="L1575" s="37">
        <f>[1]consoCURRENT!O36699</f>
        <v>0</v>
      </c>
      <c r="M1575" s="37">
        <f>[1]consoCURRENT!P36699</f>
        <v>0</v>
      </c>
      <c r="N1575" s="37">
        <f>[1]consoCURRENT!Q36699</f>
        <v>0</v>
      </c>
      <c r="O1575" s="37">
        <f>[1]consoCURRENT!R36699</f>
        <v>7963</v>
      </c>
      <c r="P1575" s="37">
        <f>[1]consoCURRENT!S36699</f>
        <v>34175</v>
      </c>
      <c r="Q1575" s="37">
        <f>[1]consoCURRENT!T36699</f>
        <v>15890</v>
      </c>
      <c r="R1575" s="37">
        <f>[1]consoCURRENT!U36699</f>
        <v>95200.1</v>
      </c>
      <c r="S1575" s="37">
        <f>[1]consoCURRENT!V36699</f>
        <v>40715.630000000005</v>
      </c>
      <c r="T1575" s="37">
        <f>[1]consoCURRENT!W36699</f>
        <v>26379.370000000003</v>
      </c>
      <c r="U1575" s="37">
        <f>[1]consoCURRENT!X36699</f>
        <v>264923</v>
      </c>
      <c r="V1575" s="37">
        <f>[1]consoCURRENT!Y36699</f>
        <v>102798</v>
      </c>
      <c r="W1575" s="37">
        <f>[1]consoCURRENT!Z36699</f>
        <v>97752.55</v>
      </c>
      <c r="X1575" s="37">
        <f>[1]consoCURRENT!AA36699</f>
        <v>82219.899999999994</v>
      </c>
      <c r="Y1575" s="37">
        <f>[1]consoCURRENT!AB36699</f>
        <v>140119.79999999999</v>
      </c>
      <c r="Z1575" s="37">
        <f t="shared" ref="Z1575:Z1577" si="1182">SUM(M1575:Y1575)</f>
        <v>908136.35000000009</v>
      </c>
      <c r="AA1575" s="37">
        <f t="shared" ref="AA1575:AA1577" si="1183">B1575-Z1575</f>
        <v>39863.649999999907</v>
      </c>
      <c r="AB1575" s="42">
        <f t="shared" ref="AB1575:AB1580" si="1184">Z1575/B1575</f>
        <v>0.95794973628691993</v>
      </c>
      <c r="AC1575" s="38"/>
    </row>
    <row r="1576" spans="1:29" s="39" customFormat="1" ht="18" customHeight="1" x14ac:dyDescent="0.3">
      <c r="A1576" s="41" t="s">
        <v>38</v>
      </c>
      <c r="B1576" s="37">
        <f>[1]consoCURRENT!E36705</f>
        <v>0</v>
      </c>
      <c r="C1576" s="37">
        <f>[1]consoCURRENT!F36705</f>
        <v>0</v>
      </c>
      <c r="D1576" s="37">
        <f>[1]consoCURRENT!G36705</f>
        <v>0</v>
      </c>
      <c r="E1576" s="37">
        <f>[1]consoCURRENT!H36705</f>
        <v>0</v>
      </c>
      <c r="F1576" s="37">
        <f>[1]consoCURRENT!I36705</f>
        <v>0</v>
      </c>
      <c r="G1576" s="37">
        <f>[1]consoCURRENT!J36705</f>
        <v>0</v>
      </c>
      <c r="H1576" s="37">
        <f>[1]consoCURRENT!K36705</f>
        <v>0</v>
      </c>
      <c r="I1576" s="37">
        <f>[1]consoCURRENT!L36705</f>
        <v>0</v>
      </c>
      <c r="J1576" s="37">
        <f>[1]consoCURRENT!M36705</f>
        <v>0</v>
      </c>
      <c r="K1576" s="37">
        <f>[1]consoCURRENT!N36705</f>
        <v>0</v>
      </c>
      <c r="L1576" s="37">
        <f>[1]consoCURRENT!O36705</f>
        <v>0</v>
      </c>
      <c r="M1576" s="37">
        <f>[1]consoCURRENT!P36705</f>
        <v>0</v>
      </c>
      <c r="N1576" s="37">
        <f>[1]consoCURRENT!Q36705</f>
        <v>0</v>
      </c>
      <c r="O1576" s="37">
        <f>[1]consoCURRENT!R36705</f>
        <v>0</v>
      </c>
      <c r="P1576" s="37">
        <f>[1]consoCURRENT!S36705</f>
        <v>0</v>
      </c>
      <c r="Q1576" s="37">
        <f>[1]consoCURRENT!T36705</f>
        <v>0</v>
      </c>
      <c r="R1576" s="37">
        <f>[1]consoCURRENT!U36705</f>
        <v>0</v>
      </c>
      <c r="S1576" s="37">
        <f>[1]consoCURRENT!V36705</f>
        <v>0</v>
      </c>
      <c r="T1576" s="37">
        <f>[1]consoCURRENT!W36705</f>
        <v>0</v>
      </c>
      <c r="U1576" s="37">
        <f>[1]consoCURRENT!X36705</f>
        <v>0</v>
      </c>
      <c r="V1576" s="37">
        <f>[1]consoCURRENT!Y36705</f>
        <v>0</v>
      </c>
      <c r="W1576" s="37">
        <f>[1]consoCURRENT!Z36705</f>
        <v>0</v>
      </c>
      <c r="X1576" s="37">
        <f>[1]consoCURRENT!AA36705</f>
        <v>0</v>
      </c>
      <c r="Y1576" s="37">
        <f>[1]consoCURRENT!AB36705</f>
        <v>0</v>
      </c>
      <c r="Z1576" s="37">
        <f t="shared" si="1182"/>
        <v>0</v>
      </c>
      <c r="AA1576" s="37">
        <f t="shared" si="1183"/>
        <v>0</v>
      </c>
      <c r="AB1576" s="42"/>
      <c r="AC1576" s="38"/>
    </row>
    <row r="1577" spans="1:29" s="39" customFormat="1" ht="18" customHeight="1" x14ac:dyDescent="0.3">
      <c r="A1577" s="41" t="s">
        <v>39</v>
      </c>
      <c r="B1577" s="37">
        <f>[1]consoCURRENT!E36734</f>
        <v>0</v>
      </c>
      <c r="C1577" s="37">
        <f>[1]consoCURRENT!F36734</f>
        <v>0</v>
      </c>
      <c r="D1577" s="37">
        <f>[1]consoCURRENT!G36734</f>
        <v>0</v>
      </c>
      <c r="E1577" s="37">
        <f>[1]consoCURRENT!H36734</f>
        <v>0</v>
      </c>
      <c r="F1577" s="37">
        <f>[1]consoCURRENT!I36734</f>
        <v>0</v>
      </c>
      <c r="G1577" s="37">
        <f>[1]consoCURRENT!J36734</f>
        <v>0</v>
      </c>
      <c r="H1577" s="37">
        <f>[1]consoCURRENT!K36734</f>
        <v>0</v>
      </c>
      <c r="I1577" s="37">
        <f>[1]consoCURRENT!L36734</f>
        <v>0</v>
      </c>
      <c r="J1577" s="37">
        <f>[1]consoCURRENT!M36734</f>
        <v>0</v>
      </c>
      <c r="K1577" s="37">
        <f>[1]consoCURRENT!N36734</f>
        <v>0</v>
      </c>
      <c r="L1577" s="37">
        <f>[1]consoCURRENT!O36734</f>
        <v>0</v>
      </c>
      <c r="M1577" s="37">
        <f>[1]consoCURRENT!P36734</f>
        <v>0</v>
      </c>
      <c r="N1577" s="37">
        <f>[1]consoCURRENT!Q36734</f>
        <v>0</v>
      </c>
      <c r="O1577" s="37">
        <f>[1]consoCURRENT!R36734</f>
        <v>0</v>
      </c>
      <c r="P1577" s="37">
        <f>[1]consoCURRENT!S36734</f>
        <v>0</v>
      </c>
      <c r="Q1577" s="37">
        <f>[1]consoCURRENT!T36734</f>
        <v>0</v>
      </c>
      <c r="R1577" s="37">
        <f>[1]consoCURRENT!U36734</f>
        <v>0</v>
      </c>
      <c r="S1577" s="37">
        <f>[1]consoCURRENT!V36734</f>
        <v>0</v>
      </c>
      <c r="T1577" s="37">
        <f>[1]consoCURRENT!W36734</f>
        <v>0</v>
      </c>
      <c r="U1577" s="37">
        <f>[1]consoCURRENT!X36734</f>
        <v>0</v>
      </c>
      <c r="V1577" s="37">
        <f>[1]consoCURRENT!Y36734</f>
        <v>0</v>
      </c>
      <c r="W1577" s="37">
        <f>[1]consoCURRENT!Z36734</f>
        <v>0</v>
      </c>
      <c r="X1577" s="37">
        <f>[1]consoCURRENT!AA36734</f>
        <v>0</v>
      </c>
      <c r="Y1577" s="37">
        <f>[1]consoCURRENT!AB36734</f>
        <v>0</v>
      </c>
      <c r="Z1577" s="37">
        <f t="shared" si="1182"/>
        <v>0</v>
      </c>
      <c r="AA1577" s="37">
        <f t="shared" si="1183"/>
        <v>0</v>
      </c>
      <c r="AB1577" s="42"/>
      <c r="AC1577" s="38"/>
    </row>
    <row r="1578" spans="1:29" s="39" customFormat="1" ht="18" customHeight="1" x14ac:dyDescent="0.3">
      <c r="A1578" s="43" t="s">
        <v>40</v>
      </c>
      <c r="B1578" s="44">
        <f>SUM(B1574:B1577)</f>
        <v>3951000</v>
      </c>
      <c r="C1578" s="44">
        <f t="shared" ref="C1578:AA1578" si="1185">SUM(C1574:C1577)</f>
        <v>0</v>
      </c>
      <c r="D1578" s="44">
        <f t="shared" si="1185"/>
        <v>0</v>
      </c>
      <c r="E1578" s="44">
        <f t="shared" si="1185"/>
        <v>737454.04</v>
      </c>
      <c r="F1578" s="44">
        <f t="shared" si="1185"/>
        <v>1057592.3700000001</v>
      </c>
      <c r="G1578" s="44">
        <f t="shared" si="1185"/>
        <v>1154154.5299999998</v>
      </c>
      <c r="H1578" s="44">
        <f t="shared" si="1185"/>
        <v>961935.40999999992</v>
      </c>
      <c r="I1578" s="44">
        <f t="shared" si="1185"/>
        <v>0</v>
      </c>
      <c r="J1578" s="44">
        <f t="shared" si="1185"/>
        <v>0</v>
      </c>
      <c r="K1578" s="44">
        <f t="shared" si="1185"/>
        <v>0</v>
      </c>
      <c r="L1578" s="44">
        <f t="shared" si="1185"/>
        <v>0</v>
      </c>
      <c r="M1578" s="44">
        <f t="shared" si="1185"/>
        <v>0</v>
      </c>
      <c r="N1578" s="44">
        <f t="shared" si="1185"/>
        <v>204298.88</v>
      </c>
      <c r="O1578" s="44">
        <f t="shared" si="1185"/>
        <v>192387</v>
      </c>
      <c r="P1578" s="44">
        <f t="shared" si="1185"/>
        <v>340768.16</v>
      </c>
      <c r="Q1578" s="44">
        <f t="shared" si="1185"/>
        <v>253417.64</v>
      </c>
      <c r="R1578" s="44">
        <f t="shared" si="1185"/>
        <v>522855.1</v>
      </c>
      <c r="S1578" s="44">
        <f t="shared" si="1185"/>
        <v>281319.63</v>
      </c>
      <c r="T1578" s="44">
        <f t="shared" si="1185"/>
        <v>268995.87</v>
      </c>
      <c r="U1578" s="44">
        <f t="shared" si="1185"/>
        <v>539869.15999999992</v>
      </c>
      <c r="V1578" s="44">
        <f t="shared" si="1185"/>
        <v>345289.5</v>
      </c>
      <c r="W1578" s="44">
        <f t="shared" si="1185"/>
        <v>340244.05</v>
      </c>
      <c r="X1578" s="44">
        <f t="shared" si="1185"/>
        <v>327160.57999999996</v>
      </c>
      <c r="Y1578" s="44">
        <f t="shared" si="1185"/>
        <v>294530.78000000003</v>
      </c>
      <c r="Z1578" s="44">
        <f t="shared" si="1185"/>
        <v>3911136.3500000006</v>
      </c>
      <c r="AA1578" s="44">
        <f t="shared" si="1185"/>
        <v>39863.649999999907</v>
      </c>
      <c r="AB1578" s="45">
        <f t="shared" si="1184"/>
        <v>0.98991049101493311</v>
      </c>
      <c r="AC1578" s="38"/>
    </row>
    <row r="1579" spans="1:29" s="39" customFormat="1" ht="18" customHeight="1" x14ac:dyDescent="0.3">
      <c r="A1579" s="46" t="s">
        <v>41</v>
      </c>
      <c r="B1579" s="37">
        <f>[1]consoCURRENT!E36738</f>
        <v>0</v>
      </c>
      <c r="C1579" s="37">
        <f>[1]consoCURRENT!F36738</f>
        <v>0</v>
      </c>
      <c r="D1579" s="37">
        <f>[1]consoCURRENT!G36738</f>
        <v>0</v>
      </c>
      <c r="E1579" s="37">
        <f>[1]consoCURRENT!H36738</f>
        <v>0</v>
      </c>
      <c r="F1579" s="37">
        <f>[1]consoCURRENT!I36738</f>
        <v>0</v>
      </c>
      <c r="G1579" s="37">
        <f>[1]consoCURRENT!J36738</f>
        <v>0</v>
      </c>
      <c r="H1579" s="37">
        <f>[1]consoCURRENT!K36738</f>
        <v>0</v>
      </c>
      <c r="I1579" s="37">
        <f>[1]consoCURRENT!L36738</f>
        <v>0</v>
      </c>
      <c r="J1579" s="37">
        <f>[1]consoCURRENT!M36738</f>
        <v>0</v>
      </c>
      <c r="K1579" s="37">
        <f>[1]consoCURRENT!N36738</f>
        <v>0</v>
      </c>
      <c r="L1579" s="37">
        <f>[1]consoCURRENT!O36738</f>
        <v>0</v>
      </c>
      <c r="M1579" s="37">
        <f>[1]consoCURRENT!P36738</f>
        <v>0</v>
      </c>
      <c r="N1579" s="37">
        <f>[1]consoCURRENT!Q36738</f>
        <v>0</v>
      </c>
      <c r="O1579" s="37">
        <f>[1]consoCURRENT!R36738</f>
        <v>0</v>
      </c>
      <c r="P1579" s="37">
        <f>[1]consoCURRENT!S36738</f>
        <v>0</v>
      </c>
      <c r="Q1579" s="37">
        <f>[1]consoCURRENT!T36738</f>
        <v>0</v>
      </c>
      <c r="R1579" s="37">
        <f>[1]consoCURRENT!U36738</f>
        <v>0</v>
      </c>
      <c r="S1579" s="37">
        <f>[1]consoCURRENT!V36738</f>
        <v>0</v>
      </c>
      <c r="T1579" s="37">
        <f>[1]consoCURRENT!W36738</f>
        <v>0</v>
      </c>
      <c r="U1579" s="37">
        <f>[1]consoCURRENT!X36738</f>
        <v>0</v>
      </c>
      <c r="V1579" s="37">
        <f>[1]consoCURRENT!Y36738</f>
        <v>0</v>
      </c>
      <c r="W1579" s="37">
        <f>[1]consoCURRENT!Z36738</f>
        <v>0</v>
      </c>
      <c r="X1579" s="37">
        <f>[1]consoCURRENT!AA36738</f>
        <v>0</v>
      </c>
      <c r="Y1579" s="37">
        <f>[1]consoCURRENT!AB36738</f>
        <v>0</v>
      </c>
      <c r="Z1579" s="37">
        <f t="shared" ref="Z1579" si="1186">SUM(M1579:Y1579)</f>
        <v>0</v>
      </c>
      <c r="AA1579" s="37">
        <f t="shared" ref="AA1579" si="1187">B1579-Z1579</f>
        <v>0</v>
      </c>
      <c r="AB1579" s="42"/>
      <c r="AC1579" s="38"/>
    </row>
    <row r="1580" spans="1:29" s="39" customFormat="1" ht="18" customHeight="1" x14ac:dyDescent="0.3">
      <c r="A1580" s="43" t="s">
        <v>42</v>
      </c>
      <c r="B1580" s="44">
        <f>B1579+B1578</f>
        <v>3951000</v>
      </c>
      <c r="C1580" s="44">
        <f t="shared" ref="C1580:AA1580" si="1188">C1579+C1578</f>
        <v>0</v>
      </c>
      <c r="D1580" s="44">
        <f t="shared" si="1188"/>
        <v>0</v>
      </c>
      <c r="E1580" s="44">
        <f t="shared" si="1188"/>
        <v>737454.04</v>
      </c>
      <c r="F1580" s="44">
        <f t="shared" si="1188"/>
        <v>1057592.3700000001</v>
      </c>
      <c r="G1580" s="44">
        <f t="shared" si="1188"/>
        <v>1154154.5299999998</v>
      </c>
      <c r="H1580" s="44">
        <f t="shared" si="1188"/>
        <v>961935.40999999992</v>
      </c>
      <c r="I1580" s="44">
        <f t="shared" si="1188"/>
        <v>0</v>
      </c>
      <c r="J1580" s="44">
        <f t="shared" si="1188"/>
        <v>0</v>
      </c>
      <c r="K1580" s="44">
        <f t="shared" si="1188"/>
        <v>0</v>
      </c>
      <c r="L1580" s="44">
        <f t="shared" si="1188"/>
        <v>0</v>
      </c>
      <c r="M1580" s="44">
        <f t="shared" si="1188"/>
        <v>0</v>
      </c>
      <c r="N1580" s="44">
        <f t="shared" si="1188"/>
        <v>204298.88</v>
      </c>
      <c r="O1580" s="44">
        <f t="shared" si="1188"/>
        <v>192387</v>
      </c>
      <c r="P1580" s="44">
        <f t="shared" si="1188"/>
        <v>340768.16</v>
      </c>
      <c r="Q1580" s="44">
        <f t="shared" si="1188"/>
        <v>253417.64</v>
      </c>
      <c r="R1580" s="44">
        <f t="shared" si="1188"/>
        <v>522855.1</v>
      </c>
      <c r="S1580" s="44">
        <f t="shared" si="1188"/>
        <v>281319.63</v>
      </c>
      <c r="T1580" s="44">
        <f t="shared" si="1188"/>
        <v>268995.87</v>
      </c>
      <c r="U1580" s="44">
        <f t="shared" si="1188"/>
        <v>539869.15999999992</v>
      </c>
      <c r="V1580" s="44">
        <f t="shared" si="1188"/>
        <v>345289.5</v>
      </c>
      <c r="W1580" s="44">
        <f t="shared" si="1188"/>
        <v>340244.05</v>
      </c>
      <c r="X1580" s="44">
        <f t="shared" si="1188"/>
        <v>327160.57999999996</v>
      </c>
      <c r="Y1580" s="44">
        <f t="shared" si="1188"/>
        <v>294530.78000000003</v>
      </c>
      <c r="Z1580" s="44">
        <f t="shared" si="1188"/>
        <v>3911136.3500000006</v>
      </c>
      <c r="AA1580" s="44">
        <f t="shared" si="1188"/>
        <v>39863.649999999907</v>
      </c>
      <c r="AB1580" s="45">
        <f t="shared" si="1184"/>
        <v>0.98991049101493311</v>
      </c>
      <c r="AC1580" s="47"/>
    </row>
    <row r="1581" spans="1:29" s="39" customFormat="1" ht="15" customHeight="1" x14ac:dyDescent="0.3">
      <c r="A1581" s="36"/>
      <c r="B1581" s="37"/>
      <c r="C1581" s="37"/>
      <c r="D1581" s="37"/>
      <c r="E1581" s="37"/>
      <c r="F1581" s="37"/>
      <c r="G1581" s="37"/>
      <c r="H1581" s="37"/>
      <c r="I1581" s="37"/>
      <c r="J1581" s="37"/>
      <c r="K1581" s="37"/>
      <c r="L1581" s="37"/>
      <c r="M1581" s="37"/>
      <c r="N1581" s="37"/>
      <c r="O1581" s="37"/>
      <c r="P1581" s="37"/>
      <c r="Q1581" s="37"/>
      <c r="R1581" s="37"/>
      <c r="S1581" s="37"/>
      <c r="T1581" s="37"/>
      <c r="U1581" s="37"/>
      <c r="V1581" s="37"/>
      <c r="W1581" s="37"/>
      <c r="X1581" s="37"/>
      <c r="Y1581" s="37"/>
      <c r="Z1581" s="37"/>
      <c r="AA1581" s="37"/>
      <c r="AB1581" s="37"/>
      <c r="AC1581" s="38"/>
    </row>
    <row r="1582" spans="1:29" s="39" customFormat="1" ht="15" customHeight="1" x14ac:dyDescent="0.3">
      <c r="A1582" s="36"/>
      <c r="B1582" s="37"/>
      <c r="C1582" s="37"/>
      <c r="D1582" s="37"/>
      <c r="E1582" s="37"/>
      <c r="F1582" s="37"/>
      <c r="G1582" s="37"/>
      <c r="H1582" s="37"/>
      <c r="I1582" s="37"/>
      <c r="J1582" s="37"/>
      <c r="K1582" s="37"/>
      <c r="L1582" s="37"/>
      <c r="M1582" s="37"/>
      <c r="N1582" s="37"/>
      <c r="O1582" s="37"/>
      <c r="P1582" s="37"/>
      <c r="Q1582" s="37"/>
      <c r="R1582" s="37"/>
      <c r="S1582" s="37"/>
      <c r="T1582" s="37"/>
      <c r="U1582" s="37"/>
      <c r="V1582" s="37"/>
      <c r="W1582" s="37"/>
      <c r="X1582" s="37"/>
      <c r="Y1582" s="37"/>
      <c r="Z1582" s="37"/>
      <c r="AA1582" s="37"/>
      <c r="AB1582" s="37"/>
      <c r="AC1582" s="38"/>
    </row>
    <row r="1583" spans="1:29" s="39" customFormat="1" ht="15" customHeight="1" x14ac:dyDescent="0.35">
      <c r="A1583" s="40" t="s">
        <v>48</v>
      </c>
      <c r="B1583" s="37"/>
      <c r="C1583" s="37"/>
      <c r="D1583" s="37"/>
      <c r="E1583" s="37"/>
      <c r="F1583" s="37"/>
      <c r="G1583" s="37"/>
      <c r="H1583" s="37"/>
      <c r="I1583" s="37"/>
      <c r="J1583" s="37"/>
      <c r="K1583" s="37"/>
      <c r="L1583" s="37"/>
      <c r="M1583" s="37"/>
      <c r="N1583" s="37"/>
      <c r="O1583" s="37"/>
      <c r="P1583" s="37"/>
      <c r="Q1583" s="37"/>
      <c r="R1583" s="37"/>
      <c r="S1583" s="37"/>
      <c r="T1583" s="37"/>
      <c r="U1583" s="37"/>
      <c r="V1583" s="37"/>
      <c r="W1583" s="37"/>
      <c r="X1583" s="37"/>
      <c r="Y1583" s="37"/>
      <c r="Z1583" s="37"/>
      <c r="AA1583" s="37"/>
      <c r="AB1583" s="37"/>
      <c r="AC1583" s="38"/>
    </row>
    <row r="1584" spans="1:29" s="39" customFormat="1" ht="18" customHeight="1" x14ac:dyDescent="0.3">
      <c r="A1584" s="41" t="s">
        <v>36</v>
      </c>
      <c r="B1584" s="37">
        <f>[1]consoCURRENT!E36798</f>
        <v>3017000</v>
      </c>
      <c r="C1584" s="37">
        <f>[1]consoCURRENT!F36798</f>
        <v>0</v>
      </c>
      <c r="D1584" s="37">
        <f>[1]consoCURRENT!G36798</f>
        <v>0</v>
      </c>
      <c r="E1584" s="37">
        <f>[1]consoCURRENT!H36798</f>
        <v>693576.54</v>
      </c>
      <c r="F1584" s="37">
        <f>[1]consoCURRENT!I36798</f>
        <v>910507.98</v>
      </c>
      <c r="G1584" s="37">
        <f>[1]consoCURRENT!J36798</f>
        <v>727474.5</v>
      </c>
      <c r="H1584" s="37">
        <f>[1]consoCURRENT!K36798</f>
        <v>685440.98</v>
      </c>
      <c r="I1584" s="37">
        <f>[1]consoCURRENT!L36798</f>
        <v>0</v>
      </c>
      <c r="J1584" s="37">
        <f>[1]consoCURRENT!M36798</f>
        <v>0</v>
      </c>
      <c r="K1584" s="37">
        <f>[1]consoCURRENT!N36798</f>
        <v>0</v>
      </c>
      <c r="L1584" s="37">
        <f>[1]consoCURRENT!O36798</f>
        <v>0</v>
      </c>
      <c r="M1584" s="37">
        <f>[1]consoCURRENT!P36798</f>
        <v>0</v>
      </c>
      <c r="N1584" s="37">
        <f>[1]consoCURRENT!Q36798</f>
        <v>221492.18</v>
      </c>
      <c r="O1584" s="37">
        <f>[1]consoCURRENT!R36798</f>
        <v>220892.18</v>
      </c>
      <c r="P1584" s="37">
        <f>[1]consoCURRENT!S36798</f>
        <v>251192.18</v>
      </c>
      <c r="Q1584" s="37">
        <f>[1]consoCURRENT!T36798</f>
        <v>221192.18</v>
      </c>
      <c r="R1584" s="37">
        <f>[1]consoCURRENT!U36798</f>
        <v>446699.3</v>
      </c>
      <c r="S1584" s="37">
        <f>[1]consoCURRENT!V36798</f>
        <v>242616.5</v>
      </c>
      <c r="T1584" s="37">
        <f>[1]consoCURRENT!W36798</f>
        <v>242491.5</v>
      </c>
      <c r="U1584" s="37">
        <f>[1]consoCURRENT!X36798</f>
        <v>242491.5</v>
      </c>
      <c r="V1584" s="37">
        <f>[1]consoCURRENT!Y36798</f>
        <v>242491.5</v>
      </c>
      <c r="W1584" s="37">
        <f>[1]consoCURRENT!Z36798</f>
        <v>242491.5</v>
      </c>
      <c r="X1584" s="37">
        <f>[1]consoCURRENT!AA36798</f>
        <v>247491.5</v>
      </c>
      <c r="Y1584" s="37">
        <f>[1]consoCURRENT!AB36798</f>
        <v>195457.98</v>
      </c>
      <c r="Z1584" s="37">
        <f>SUM(M1584:Y1584)</f>
        <v>3017000</v>
      </c>
      <c r="AA1584" s="37">
        <f>B1584-Z1584</f>
        <v>0</v>
      </c>
      <c r="AB1584" s="42">
        <f>Z1584/B1584</f>
        <v>1</v>
      </c>
      <c r="AC1584" s="38"/>
    </row>
    <row r="1585" spans="1:29" s="39" customFormat="1" ht="18" customHeight="1" x14ac:dyDescent="0.3">
      <c r="A1585" s="41" t="s">
        <v>37</v>
      </c>
      <c r="B1585" s="37">
        <f>[1]consoCURRENT!E36910</f>
        <v>642000</v>
      </c>
      <c r="C1585" s="37">
        <f>[1]consoCURRENT!F36910</f>
        <v>0</v>
      </c>
      <c r="D1585" s="37">
        <f>[1]consoCURRENT!G36910</f>
        <v>0</v>
      </c>
      <c r="E1585" s="37">
        <f>[1]consoCURRENT!H36910</f>
        <v>107109.78</v>
      </c>
      <c r="F1585" s="37">
        <f>[1]consoCURRENT!I36910</f>
        <v>94613.39</v>
      </c>
      <c r="G1585" s="37">
        <f>[1]consoCURRENT!J36910</f>
        <v>113885.17</v>
      </c>
      <c r="H1585" s="37">
        <f>[1]consoCURRENT!K36910</f>
        <v>264836.57999999996</v>
      </c>
      <c r="I1585" s="37">
        <f>[1]consoCURRENT!L36910</f>
        <v>0</v>
      </c>
      <c r="J1585" s="37">
        <f>[1]consoCURRENT!M36910</f>
        <v>0</v>
      </c>
      <c r="K1585" s="37">
        <f>[1]consoCURRENT!N36910</f>
        <v>0</v>
      </c>
      <c r="L1585" s="37">
        <f>[1]consoCURRENT!O36910</f>
        <v>0</v>
      </c>
      <c r="M1585" s="37">
        <f>[1]consoCURRENT!P36910</f>
        <v>0</v>
      </c>
      <c r="N1585" s="37">
        <f>[1]consoCURRENT!Q36910</f>
        <v>1200</v>
      </c>
      <c r="O1585" s="37">
        <f>[1]consoCURRENT!R36910</f>
        <v>20775</v>
      </c>
      <c r="P1585" s="37">
        <f>[1]consoCURRENT!S36910</f>
        <v>85134.78</v>
      </c>
      <c r="Q1585" s="37">
        <f>[1]consoCURRENT!T36910</f>
        <v>19004</v>
      </c>
      <c r="R1585" s="37">
        <f>[1]consoCURRENT!U36910</f>
        <v>9626</v>
      </c>
      <c r="S1585" s="37">
        <f>[1]consoCURRENT!V36910</f>
        <v>65983.39</v>
      </c>
      <c r="T1585" s="37">
        <f>[1]consoCURRENT!W36910</f>
        <v>31247.71</v>
      </c>
      <c r="U1585" s="37">
        <f>[1]consoCURRENT!X36910</f>
        <v>66786.459999999992</v>
      </c>
      <c r="V1585" s="37">
        <f>[1]consoCURRENT!Y36910</f>
        <v>15851</v>
      </c>
      <c r="W1585" s="37">
        <f>[1]consoCURRENT!Z36910</f>
        <v>40483.61</v>
      </c>
      <c r="X1585" s="37">
        <f>[1]consoCURRENT!AA36910</f>
        <v>12959.970000000001</v>
      </c>
      <c r="Y1585" s="37">
        <f>[1]consoCURRENT!AB36910</f>
        <v>211393</v>
      </c>
      <c r="Z1585" s="37">
        <f t="shared" ref="Z1585:Z1587" si="1189">SUM(M1585:Y1585)</f>
        <v>580444.91999999993</v>
      </c>
      <c r="AA1585" s="37">
        <f t="shared" ref="AA1585:AA1587" si="1190">B1585-Z1585</f>
        <v>61555.080000000075</v>
      </c>
      <c r="AB1585" s="42">
        <f t="shared" ref="AB1585:AB1590" si="1191">Z1585/B1585</f>
        <v>0.90411981308411205</v>
      </c>
      <c r="AC1585" s="38"/>
    </row>
    <row r="1586" spans="1:29" s="39" customFormat="1" ht="18" customHeight="1" x14ac:dyDescent="0.3">
      <c r="A1586" s="41" t="s">
        <v>38</v>
      </c>
      <c r="B1586" s="37">
        <f>[1]consoCURRENT!E36916</f>
        <v>0</v>
      </c>
      <c r="C1586" s="37">
        <f>[1]consoCURRENT!F36916</f>
        <v>0</v>
      </c>
      <c r="D1586" s="37">
        <f>[1]consoCURRENT!G36916</f>
        <v>0</v>
      </c>
      <c r="E1586" s="37">
        <f>[1]consoCURRENT!H36916</f>
        <v>0</v>
      </c>
      <c r="F1586" s="37">
        <f>[1]consoCURRENT!I36916</f>
        <v>0</v>
      </c>
      <c r="G1586" s="37">
        <f>[1]consoCURRENT!J36916</f>
        <v>0</v>
      </c>
      <c r="H1586" s="37">
        <f>[1]consoCURRENT!K36916</f>
        <v>0</v>
      </c>
      <c r="I1586" s="37">
        <f>[1]consoCURRENT!L36916</f>
        <v>0</v>
      </c>
      <c r="J1586" s="37">
        <f>[1]consoCURRENT!M36916</f>
        <v>0</v>
      </c>
      <c r="K1586" s="37">
        <f>[1]consoCURRENT!N36916</f>
        <v>0</v>
      </c>
      <c r="L1586" s="37">
        <f>[1]consoCURRENT!O36916</f>
        <v>0</v>
      </c>
      <c r="M1586" s="37">
        <f>[1]consoCURRENT!P36916</f>
        <v>0</v>
      </c>
      <c r="N1586" s="37">
        <f>[1]consoCURRENT!Q36916</f>
        <v>0</v>
      </c>
      <c r="O1586" s="37">
        <f>[1]consoCURRENT!R36916</f>
        <v>0</v>
      </c>
      <c r="P1586" s="37">
        <f>[1]consoCURRENT!S36916</f>
        <v>0</v>
      </c>
      <c r="Q1586" s="37">
        <f>[1]consoCURRENT!T36916</f>
        <v>0</v>
      </c>
      <c r="R1586" s="37">
        <f>[1]consoCURRENT!U36916</f>
        <v>0</v>
      </c>
      <c r="S1586" s="37">
        <f>[1]consoCURRENT!V36916</f>
        <v>0</v>
      </c>
      <c r="T1586" s="37">
        <f>[1]consoCURRENT!W36916</f>
        <v>0</v>
      </c>
      <c r="U1586" s="37">
        <f>[1]consoCURRENT!X36916</f>
        <v>0</v>
      </c>
      <c r="V1586" s="37">
        <f>[1]consoCURRENT!Y36916</f>
        <v>0</v>
      </c>
      <c r="W1586" s="37">
        <f>[1]consoCURRENT!Z36916</f>
        <v>0</v>
      </c>
      <c r="X1586" s="37">
        <f>[1]consoCURRENT!AA36916</f>
        <v>0</v>
      </c>
      <c r="Y1586" s="37">
        <f>[1]consoCURRENT!AB36916</f>
        <v>0</v>
      </c>
      <c r="Z1586" s="37">
        <f t="shared" si="1189"/>
        <v>0</v>
      </c>
      <c r="AA1586" s="37">
        <f t="shared" si="1190"/>
        <v>0</v>
      </c>
      <c r="AB1586" s="42"/>
      <c r="AC1586" s="38"/>
    </row>
    <row r="1587" spans="1:29" s="39" customFormat="1" ht="18" customHeight="1" x14ac:dyDescent="0.3">
      <c r="A1587" s="41" t="s">
        <v>39</v>
      </c>
      <c r="B1587" s="37">
        <f>[1]consoCURRENT!E36945</f>
        <v>0</v>
      </c>
      <c r="C1587" s="37">
        <f>[1]consoCURRENT!F36945</f>
        <v>0</v>
      </c>
      <c r="D1587" s="37">
        <f>[1]consoCURRENT!G36945</f>
        <v>0</v>
      </c>
      <c r="E1587" s="37">
        <f>[1]consoCURRENT!H36945</f>
        <v>0</v>
      </c>
      <c r="F1587" s="37">
        <f>[1]consoCURRENT!I36945</f>
        <v>0</v>
      </c>
      <c r="G1587" s="37">
        <f>[1]consoCURRENT!J36945</f>
        <v>0</v>
      </c>
      <c r="H1587" s="37">
        <f>[1]consoCURRENT!K36945</f>
        <v>0</v>
      </c>
      <c r="I1587" s="37">
        <f>[1]consoCURRENT!L36945</f>
        <v>0</v>
      </c>
      <c r="J1587" s="37">
        <f>[1]consoCURRENT!M36945</f>
        <v>0</v>
      </c>
      <c r="K1587" s="37">
        <f>[1]consoCURRENT!N36945</f>
        <v>0</v>
      </c>
      <c r="L1587" s="37">
        <f>[1]consoCURRENT!O36945</f>
        <v>0</v>
      </c>
      <c r="M1587" s="37">
        <f>[1]consoCURRENT!P36945</f>
        <v>0</v>
      </c>
      <c r="N1587" s="37">
        <f>[1]consoCURRENT!Q36945</f>
        <v>0</v>
      </c>
      <c r="O1587" s="37">
        <f>[1]consoCURRENT!R36945</f>
        <v>0</v>
      </c>
      <c r="P1587" s="37">
        <f>[1]consoCURRENT!S36945</f>
        <v>0</v>
      </c>
      <c r="Q1587" s="37">
        <f>[1]consoCURRENT!T36945</f>
        <v>0</v>
      </c>
      <c r="R1587" s="37">
        <f>[1]consoCURRENT!U36945</f>
        <v>0</v>
      </c>
      <c r="S1587" s="37">
        <f>[1]consoCURRENT!V36945</f>
        <v>0</v>
      </c>
      <c r="T1587" s="37">
        <f>[1]consoCURRENT!W36945</f>
        <v>0</v>
      </c>
      <c r="U1587" s="37">
        <f>[1]consoCURRENT!X36945</f>
        <v>0</v>
      </c>
      <c r="V1587" s="37">
        <f>[1]consoCURRENT!Y36945</f>
        <v>0</v>
      </c>
      <c r="W1587" s="37">
        <f>[1]consoCURRENT!Z36945</f>
        <v>0</v>
      </c>
      <c r="X1587" s="37">
        <f>[1]consoCURRENT!AA36945</f>
        <v>0</v>
      </c>
      <c r="Y1587" s="37">
        <f>[1]consoCURRENT!AB36945</f>
        <v>0</v>
      </c>
      <c r="Z1587" s="37">
        <f t="shared" si="1189"/>
        <v>0</v>
      </c>
      <c r="AA1587" s="37">
        <f t="shared" si="1190"/>
        <v>0</v>
      </c>
      <c r="AB1587" s="42"/>
      <c r="AC1587" s="38"/>
    </row>
    <row r="1588" spans="1:29" s="39" customFormat="1" ht="18" customHeight="1" x14ac:dyDescent="0.3">
      <c r="A1588" s="43" t="s">
        <v>40</v>
      </c>
      <c r="B1588" s="44">
        <f>SUM(B1584:B1587)</f>
        <v>3659000</v>
      </c>
      <c r="C1588" s="44">
        <f t="shared" ref="C1588:AA1588" si="1192">SUM(C1584:C1587)</f>
        <v>0</v>
      </c>
      <c r="D1588" s="44">
        <f t="shared" si="1192"/>
        <v>0</v>
      </c>
      <c r="E1588" s="44">
        <f t="shared" si="1192"/>
        <v>800686.32000000007</v>
      </c>
      <c r="F1588" s="44">
        <f t="shared" si="1192"/>
        <v>1005121.37</v>
      </c>
      <c r="G1588" s="44">
        <f t="shared" si="1192"/>
        <v>841359.67</v>
      </c>
      <c r="H1588" s="44">
        <f t="shared" si="1192"/>
        <v>950277.55999999994</v>
      </c>
      <c r="I1588" s="44">
        <f t="shared" si="1192"/>
        <v>0</v>
      </c>
      <c r="J1588" s="44">
        <f t="shared" si="1192"/>
        <v>0</v>
      </c>
      <c r="K1588" s="44">
        <f t="shared" si="1192"/>
        <v>0</v>
      </c>
      <c r="L1588" s="44">
        <f t="shared" si="1192"/>
        <v>0</v>
      </c>
      <c r="M1588" s="44">
        <f t="shared" si="1192"/>
        <v>0</v>
      </c>
      <c r="N1588" s="44">
        <f t="shared" si="1192"/>
        <v>222692.18</v>
      </c>
      <c r="O1588" s="44">
        <f t="shared" si="1192"/>
        <v>241667.18</v>
      </c>
      <c r="P1588" s="44">
        <f t="shared" si="1192"/>
        <v>336326.95999999996</v>
      </c>
      <c r="Q1588" s="44">
        <f t="shared" si="1192"/>
        <v>240196.18</v>
      </c>
      <c r="R1588" s="44">
        <f t="shared" si="1192"/>
        <v>456325.3</v>
      </c>
      <c r="S1588" s="44">
        <f t="shared" si="1192"/>
        <v>308599.89</v>
      </c>
      <c r="T1588" s="44">
        <f t="shared" si="1192"/>
        <v>273739.21000000002</v>
      </c>
      <c r="U1588" s="44">
        <f t="shared" si="1192"/>
        <v>309277.95999999996</v>
      </c>
      <c r="V1588" s="44">
        <f t="shared" si="1192"/>
        <v>258342.5</v>
      </c>
      <c r="W1588" s="44">
        <f t="shared" si="1192"/>
        <v>282975.11</v>
      </c>
      <c r="X1588" s="44">
        <f t="shared" si="1192"/>
        <v>260451.47</v>
      </c>
      <c r="Y1588" s="44">
        <f t="shared" si="1192"/>
        <v>406850.98</v>
      </c>
      <c r="Z1588" s="44">
        <f t="shared" si="1192"/>
        <v>3597444.92</v>
      </c>
      <c r="AA1588" s="44">
        <f t="shared" si="1192"/>
        <v>61555.080000000075</v>
      </c>
      <c r="AB1588" s="45">
        <f t="shared" si="1191"/>
        <v>0.98317707570374413</v>
      </c>
      <c r="AC1588" s="38"/>
    </row>
    <row r="1589" spans="1:29" s="39" customFormat="1" ht="18" customHeight="1" x14ac:dyDescent="0.3">
      <c r="A1589" s="46" t="s">
        <v>41</v>
      </c>
      <c r="B1589" s="37">
        <f>[1]consoCURRENT!E36949</f>
        <v>0</v>
      </c>
      <c r="C1589" s="37">
        <f>[1]consoCURRENT!F36949</f>
        <v>0</v>
      </c>
      <c r="D1589" s="37">
        <f>[1]consoCURRENT!G36949</f>
        <v>0</v>
      </c>
      <c r="E1589" s="37">
        <f>[1]consoCURRENT!H36949</f>
        <v>0</v>
      </c>
      <c r="F1589" s="37">
        <f>[1]consoCURRENT!I36949</f>
        <v>0</v>
      </c>
      <c r="G1589" s="37">
        <f>[1]consoCURRENT!J36949</f>
        <v>0</v>
      </c>
      <c r="H1589" s="37">
        <f>[1]consoCURRENT!K36949</f>
        <v>0</v>
      </c>
      <c r="I1589" s="37">
        <f>[1]consoCURRENT!L36949</f>
        <v>0</v>
      </c>
      <c r="J1589" s="37">
        <f>[1]consoCURRENT!M36949</f>
        <v>0</v>
      </c>
      <c r="K1589" s="37">
        <f>[1]consoCURRENT!N36949</f>
        <v>0</v>
      </c>
      <c r="L1589" s="37">
        <f>[1]consoCURRENT!O36949</f>
        <v>0</v>
      </c>
      <c r="M1589" s="37">
        <f>[1]consoCURRENT!P36949</f>
        <v>0</v>
      </c>
      <c r="N1589" s="37">
        <f>[1]consoCURRENT!Q36949</f>
        <v>0</v>
      </c>
      <c r="O1589" s="37">
        <f>[1]consoCURRENT!R36949</f>
        <v>0</v>
      </c>
      <c r="P1589" s="37">
        <f>[1]consoCURRENT!S36949</f>
        <v>0</v>
      </c>
      <c r="Q1589" s="37">
        <f>[1]consoCURRENT!T36949</f>
        <v>0</v>
      </c>
      <c r="R1589" s="37">
        <f>[1]consoCURRENT!U36949</f>
        <v>0</v>
      </c>
      <c r="S1589" s="37">
        <f>[1]consoCURRENT!V36949</f>
        <v>0</v>
      </c>
      <c r="T1589" s="37">
        <f>[1]consoCURRENT!W36949</f>
        <v>0</v>
      </c>
      <c r="U1589" s="37">
        <f>[1]consoCURRENT!X36949</f>
        <v>0</v>
      </c>
      <c r="V1589" s="37">
        <f>[1]consoCURRENT!Y36949</f>
        <v>0</v>
      </c>
      <c r="W1589" s="37">
        <f>[1]consoCURRENT!Z36949</f>
        <v>0</v>
      </c>
      <c r="X1589" s="37">
        <f>[1]consoCURRENT!AA36949</f>
        <v>0</v>
      </c>
      <c r="Y1589" s="37">
        <f>[1]consoCURRENT!AB36949</f>
        <v>0</v>
      </c>
      <c r="Z1589" s="37">
        <f t="shared" ref="Z1589" si="1193">SUM(M1589:Y1589)</f>
        <v>0</v>
      </c>
      <c r="AA1589" s="37">
        <f t="shared" ref="AA1589" si="1194">B1589-Z1589</f>
        <v>0</v>
      </c>
      <c r="AB1589" s="42"/>
      <c r="AC1589" s="38"/>
    </row>
    <row r="1590" spans="1:29" s="39" customFormat="1" ht="18" customHeight="1" x14ac:dyDescent="0.3">
      <c r="A1590" s="43" t="s">
        <v>42</v>
      </c>
      <c r="B1590" s="44">
        <f>B1589+B1588</f>
        <v>3659000</v>
      </c>
      <c r="C1590" s="44">
        <f t="shared" ref="C1590:AA1590" si="1195">C1589+C1588</f>
        <v>0</v>
      </c>
      <c r="D1590" s="44">
        <f t="shared" si="1195"/>
        <v>0</v>
      </c>
      <c r="E1590" s="44">
        <f t="shared" si="1195"/>
        <v>800686.32000000007</v>
      </c>
      <c r="F1590" s="44">
        <f t="shared" si="1195"/>
        <v>1005121.37</v>
      </c>
      <c r="G1590" s="44">
        <f t="shared" si="1195"/>
        <v>841359.67</v>
      </c>
      <c r="H1590" s="44">
        <f t="shared" si="1195"/>
        <v>950277.55999999994</v>
      </c>
      <c r="I1590" s="44">
        <f t="shared" si="1195"/>
        <v>0</v>
      </c>
      <c r="J1590" s="44">
        <f t="shared" si="1195"/>
        <v>0</v>
      </c>
      <c r="K1590" s="44">
        <f t="shared" si="1195"/>
        <v>0</v>
      </c>
      <c r="L1590" s="44">
        <f t="shared" si="1195"/>
        <v>0</v>
      </c>
      <c r="M1590" s="44">
        <f t="shared" si="1195"/>
        <v>0</v>
      </c>
      <c r="N1590" s="44">
        <f t="shared" si="1195"/>
        <v>222692.18</v>
      </c>
      <c r="O1590" s="44">
        <f t="shared" si="1195"/>
        <v>241667.18</v>
      </c>
      <c r="P1590" s="44">
        <f t="shared" si="1195"/>
        <v>336326.95999999996</v>
      </c>
      <c r="Q1590" s="44">
        <f t="shared" si="1195"/>
        <v>240196.18</v>
      </c>
      <c r="R1590" s="44">
        <f t="shared" si="1195"/>
        <v>456325.3</v>
      </c>
      <c r="S1590" s="44">
        <f t="shared" si="1195"/>
        <v>308599.89</v>
      </c>
      <c r="T1590" s="44">
        <f t="shared" si="1195"/>
        <v>273739.21000000002</v>
      </c>
      <c r="U1590" s="44">
        <f t="shared" si="1195"/>
        <v>309277.95999999996</v>
      </c>
      <c r="V1590" s="44">
        <f t="shared" si="1195"/>
        <v>258342.5</v>
      </c>
      <c r="W1590" s="44">
        <f t="shared" si="1195"/>
        <v>282975.11</v>
      </c>
      <c r="X1590" s="44">
        <f t="shared" si="1195"/>
        <v>260451.47</v>
      </c>
      <c r="Y1590" s="44">
        <f t="shared" si="1195"/>
        <v>406850.98</v>
      </c>
      <c r="Z1590" s="44">
        <f t="shared" si="1195"/>
        <v>3597444.92</v>
      </c>
      <c r="AA1590" s="44">
        <f t="shared" si="1195"/>
        <v>61555.080000000075</v>
      </c>
      <c r="AB1590" s="45">
        <f t="shared" si="1191"/>
        <v>0.98317707570374413</v>
      </c>
      <c r="AC1590" s="47"/>
    </row>
    <row r="1591" spans="1:29" s="39" customFormat="1" ht="15" customHeight="1" x14ac:dyDescent="0.3">
      <c r="A1591" s="36"/>
      <c r="B1591" s="37"/>
      <c r="C1591" s="37"/>
      <c r="D1591" s="37"/>
      <c r="E1591" s="37"/>
      <c r="F1591" s="37"/>
      <c r="G1591" s="37"/>
      <c r="H1591" s="37"/>
      <c r="I1591" s="37"/>
      <c r="J1591" s="37"/>
      <c r="K1591" s="37"/>
      <c r="L1591" s="37"/>
      <c r="M1591" s="37"/>
      <c r="N1591" s="37"/>
      <c r="O1591" s="37"/>
      <c r="P1591" s="37"/>
      <c r="Q1591" s="37"/>
      <c r="R1591" s="37"/>
      <c r="S1591" s="37"/>
      <c r="T1591" s="37"/>
      <c r="U1591" s="37"/>
      <c r="V1591" s="37"/>
      <c r="W1591" s="37"/>
      <c r="X1591" s="37"/>
      <c r="Y1591" s="37"/>
      <c r="Z1591" s="37"/>
      <c r="AA1591" s="37"/>
      <c r="AB1591" s="37"/>
      <c r="AC1591" s="38"/>
    </row>
    <row r="1592" spans="1:29" s="39" customFormat="1" ht="15" customHeight="1" x14ac:dyDescent="0.3">
      <c r="A1592" s="36"/>
      <c r="B1592" s="37"/>
      <c r="C1592" s="37"/>
      <c r="D1592" s="37"/>
      <c r="E1592" s="37"/>
      <c r="F1592" s="37"/>
      <c r="G1592" s="37"/>
      <c r="H1592" s="37"/>
      <c r="I1592" s="37"/>
      <c r="J1592" s="37"/>
      <c r="K1592" s="37"/>
      <c r="L1592" s="37"/>
      <c r="M1592" s="37"/>
      <c r="N1592" s="37"/>
      <c r="O1592" s="37"/>
      <c r="P1592" s="37"/>
      <c r="Q1592" s="37"/>
      <c r="R1592" s="37"/>
      <c r="S1592" s="37"/>
      <c r="T1592" s="37"/>
      <c r="U1592" s="37"/>
      <c r="V1592" s="37"/>
      <c r="W1592" s="37"/>
      <c r="X1592" s="37"/>
      <c r="Y1592" s="37"/>
      <c r="Z1592" s="37"/>
      <c r="AA1592" s="37"/>
      <c r="AB1592" s="37"/>
      <c r="AC1592" s="38"/>
    </row>
    <row r="1593" spans="1:29" s="39" customFormat="1" ht="15" customHeight="1" x14ac:dyDescent="0.35">
      <c r="A1593" s="40" t="s">
        <v>49</v>
      </c>
      <c r="B1593" s="37"/>
      <c r="C1593" s="37"/>
      <c r="D1593" s="37"/>
      <c r="E1593" s="37"/>
      <c r="F1593" s="37"/>
      <c r="G1593" s="37"/>
      <c r="H1593" s="37"/>
      <c r="I1593" s="37"/>
      <c r="J1593" s="37"/>
      <c r="K1593" s="37"/>
      <c r="L1593" s="37"/>
      <c r="M1593" s="37"/>
      <c r="N1593" s="37"/>
      <c r="O1593" s="37"/>
      <c r="P1593" s="37"/>
      <c r="Q1593" s="37"/>
      <c r="R1593" s="37"/>
      <c r="S1593" s="37"/>
      <c r="T1593" s="37"/>
      <c r="U1593" s="37"/>
      <c r="V1593" s="37"/>
      <c r="W1593" s="37"/>
      <c r="X1593" s="37"/>
      <c r="Y1593" s="37"/>
      <c r="Z1593" s="37"/>
      <c r="AA1593" s="37"/>
      <c r="AB1593" s="37"/>
      <c r="AC1593" s="38"/>
    </row>
    <row r="1594" spans="1:29" s="39" customFormat="1" ht="18" customHeight="1" x14ac:dyDescent="0.3">
      <c r="A1594" s="41" t="s">
        <v>36</v>
      </c>
      <c r="B1594" s="37">
        <f>[1]consoCURRENT!E37009</f>
        <v>3017000</v>
      </c>
      <c r="C1594" s="37">
        <f>[1]consoCURRENT!F37009</f>
        <v>0</v>
      </c>
      <c r="D1594" s="37">
        <f>[1]consoCURRENT!G37009</f>
        <v>0</v>
      </c>
      <c r="E1594" s="37">
        <f>[1]consoCURRENT!H37009</f>
        <v>757849.5</v>
      </c>
      <c r="F1594" s="37">
        <f>[1]consoCURRENT!I37009</f>
        <v>897865.20000000007</v>
      </c>
      <c r="G1594" s="37">
        <f>[1]consoCURRENT!J37009</f>
        <v>668201.54</v>
      </c>
      <c r="H1594" s="37">
        <f>[1]consoCURRENT!K37009</f>
        <v>693083.76</v>
      </c>
      <c r="I1594" s="37">
        <f>[1]consoCURRENT!L37009</f>
        <v>0</v>
      </c>
      <c r="J1594" s="37">
        <f>[1]consoCURRENT!M37009</f>
        <v>0</v>
      </c>
      <c r="K1594" s="37">
        <f>[1]consoCURRENT!N37009</f>
        <v>0</v>
      </c>
      <c r="L1594" s="37">
        <f>[1]consoCURRENT!O37009</f>
        <v>0</v>
      </c>
      <c r="M1594" s="37">
        <f>[1]consoCURRENT!P37009</f>
        <v>0</v>
      </c>
      <c r="N1594" s="37">
        <f>[1]consoCURRENT!Q37009</f>
        <v>180862.04</v>
      </c>
      <c r="O1594" s="37">
        <f>[1]consoCURRENT!R37009</f>
        <v>180852.04</v>
      </c>
      <c r="P1594" s="37">
        <f>[1]consoCURRENT!S37009</f>
        <v>396135.42</v>
      </c>
      <c r="Q1594" s="37">
        <f>[1]consoCURRENT!T37009</f>
        <v>242616.5</v>
      </c>
      <c r="R1594" s="37">
        <f>[1]consoCURRENT!U37009</f>
        <v>433079.34</v>
      </c>
      <c r="S1594" s="37">
        <f>[1]consoCURRENT!V37009</f>
        <v>222169.36</v>
      </c>
      <c r="T1594" s="37">
        <f>[1]consoCURRENT!W37009</f>
        <v>226067.18</v>
      </c>
      <c r="U1594" s="37">
        <f>[1]consoCURRENT!X37009</f>
        <v>221067.18</v>
      </c>
      <c r="V1594" s="37">
        <f>[1]consoCURRENT!Y37009</f>
        <v>221067.18</v>
      </c>
      <c r="W1594" s="37">
        <f>[1]consoCURRENT!Z37009</f>
        <v>247096.36</v>
      </c>
      <c r="X1594" s="37">
        <f>[1]consoCURRENT!AA37009</f>
        <v>215075</v>
      </c>
      <c r="Y1594" s="37">
        <f>[1]consoCURRENT!AB37009</f>
        <v>230912.4</v>
      </c>
      <c r="Z1594" s="37">
        <f>SUM(M1594:Y1594)</f>
        <v>3017000</v>
      </c>
      <c r="AA1594" s="37">
        <f>B1594-Z1594</f>
        <v>0</v>
      </c>
      <c r="AB1594" s="42">
        <f>Z1594/B1594</f>
        <v>1</v>
      </c>
      <c r="AC1594" s="38"/>
    </row>
    <row r="1595" spans="1:29" s="39" customFormat="1" ht="18" customHeight="1" x14ac:dyDescent="0.3">
      <c r="A1595" s="41" t="s">
        <v>37</v>
      </c>
      <c r="B1595" s="37">
        <f>[1]consoCURRENT!E37121</f>
        <v>688000</v>
      </c>
      <c r="C1595" s="37">
        <f>[1]consoCURRENT!F37121</f>
        <v>0</v>
      </c>
      <c r="D1595" s="37">
        <f>[1]consoCURRENT!G37121</f>
        <v>0</v>
      </c>
      <c r="E1595" s="37">
        <f>[1]consoCURRENT!H37121</f>
        <v>59164.399999999994</v>
      </c>
      <c r="F1595" s="37">
        <f>[1]consoCURRENT!I37121</f>
        <v>162791.71</v>
      </c>
      <c r="G1595" s="37">
        <f>[1]consoCURRENT!J37121</f>
        <v>127565.53</v>
      </c>
      <c r="H1595" s="37">
        <f>[1]consoCURRENT!K37121</f>
        <v>150849.92000000001</v>
      </c>
      <c r="I1595" s="37">
        <f>[1]consoCURRENT!L37121</f>
        <v>0</v>
      </c>
      <c r="J1595" s="37">
        <f>[1]consoCURRENT!M37121</f>
        <v>0</v>
      </c>
      <c r="K1595" s="37">
        <f>[1]consoCURRENT!N37121</f>
        <v>0</v>
      </c>
      <c r="L1595" s="37">
        <f>[1]consoCURRENT!O37121</f>
        <v>0</v>
      </c>
      <c r="M1595" s="37">
        <f>[1]consoCURRENT!P37121</f>
        <v>0</v>
      </c>
      <c r="N1595" s="37">
        <f>[1]consoCURRENT!Q37121</f>
        <v>3150</v>
      </c>
      <c r="O1595" s="37">
        <f>[1]consoCURRENT!R37121</f>
        <v>5224.68</v>
      </c>
      <c r="P1595" s="37">
        <f>[1]consoCURRENT!S37121</f>
        <v>50789.719999999994</v>
      </c>
      <c r="Q1595" s="37">
        <f>[1]consoCURRENT!T37121</f>
        <v>58933.22</v>
      </c>
      <c r="R1595" s="37">
        <f>[1]consoCURRENT!U37121</f>
        <v>19397.580000000002</v>
      </c>
      <c r="S1595" s="37">
        <f>[1]consoCURRENT!V37121</f>
        <v>84460.91</v>
      </c>
      <c r="T1595" s="37">
        <f>[1]consoCURRENT!W37121</f>
        <v>91754.18</v>
      </c>
      <c r="U1595" s="37">
        <f>[1]consoCURRENT!X37121</f>
        <v>7240.55</v>
      </c>
      <c r="V1595" s="37">
        <f>[1]consoCURRENT!Y37121</f>
        <v>28570.799999999999</v>
      </c>
      <c r="W1595" s="37">
        <f>[1]consoCURRENT!Z37121</f>
        <v>9488.2000000000007</v>
      </c>
      <c r="X1595" s="37">
        <f>[1]consoCURRENT!AA37121</f>
        <v>249719.56</v>
      </c>
      <c r="Y1595" s="37">
        <f>[1]consoCURRENT!AB37121</f>
        <v>-108357.84</v>
      </c>
      <c r="Z1595" s="37">
        <f t="shared" ref="Z1595:Z1597" si="1196">SUM(M1595:Y1595)</f>
        <v>500371.56000000006</v>
      </c>
      <c r="AA1595" s="37">
        <f t="shared" ref="AA1595:AA1597" si="1197">B1595-Z1595</f>
        <v>187628.43999999994</v>
      </c>
      <c r="AB1595" s="42">
        <f t="shared" ref="AB1595:AB1600" si="1198">Z1595/B1595</f>
        <v>0.72728424418604665</v>
      </c>
      <c r="AC1595" s="38"/>
    </row>
    <row r="1596" spans="1:29" s="39" customFormat="1" ht="18" customHeight="1" x14ac:dyDescent="0.3">
      <c r="A1596" s="41" t="s">
        <v>38</v>
      </c>
      <c r="B1596" s="37">
        <f>[1]consoCURRENT!E37127</f>
        <v>0</v>
      </c>
      <c r="C1596" s="37">
        <f>[1]consoCURRENT!F37127</f>
        <v>0</v>
      </c>
      <c r="D1596" s="37">
        <f>[1]consoCURRENT!G37127</f>
        <v>0</v>
      </c>
      <c r="E1596" s="37">
        <f>[1]consoCURRENT!H37127</f>
        <v>0</v>
      </c>
      <c r="F1596" s="37">
        <f>[1]consoCURRENT!I37127</f>
        <v>0</v>
      </c>
      <c r="G1596" s="37">
        <f>[1]consoCURRENT!J37127</f>
        <v>0</v>
      </c>
      <c r="H1596" s="37">
        <f>[1]consoCURRENT!K37127</f>
        <v>0</v>
      </c>
      <c r="I1596" s="37">
        <f>[1]consoCURRENT!L37127</f>
        <v>0</v>
      </c>
      <c r="J1596" s="37">
        <f>[1]consoCURRENT!M37127</f>
        <v>0</v>
      </c>
      <c r="K1596" s="37">
        <f>[1]consoCURRENT!N37127</f>
        <v>0</v>
      </c>
      <c r="L1596" s="37">
        <f>[1]consoCURRENT!O37127</f>
        <v>0</v>
      </c>
      <c r="M1596" s="37">
        <f>[1]consoCURRENT!P37127</f>
        <v>0</v>
      </c>
      <c r="N1596" s="37">
        <f>[1]consoCURRENT!Q37127</f>
        <v>0</v>
      </c>
      <c r="O1596" s="37">
        <f>[1]consoCURRENT!R37127</f>
        <v>0</v>
      </c>
      <c r="P1596" s="37">
        <f>[1]consoCURRENT!S37127</f>
        <v>0</v>
      </c>
      <c r="Q1596" s="37">
        <f>[1]consoCURRENT!T37127</f>
        <v>0</v>
      </c>
      <c r="R1596" s="37">
        <f>[1]consoCURRENT!U37127</f>
        <v>0</v>
      </c>
      <c r="S1596" s="37">
        <f>[1]consoCURRENT!V37127</f>
        <v>0</v>
      </c>
      <c r="T1596" s="37">
        <f>[1]consoCURRENT!W37127</f>
        <v>0</v>
      </c>
      <c r="U1596" s="37">
        <f>[1]consoCURRENT!X37127</f>
        <v>0</v>
      </c>
      <c r="V1596" s="37">
        <f>[1]consoCURRENT!Y37127</f>
        <v>0</v>
      </c>
      <c r="W1596" s="37">
        <f>[1]consoCURRENT!Z37127</f>
        <v>0</v>
      </c>
      <c r="X1596" s="37">
        <f>[1]consoCURRENT!AA37127</f>
        <v>0</v>
      </c>
      <c r="Y1596" s="37">
        <f>[1]consoCURRENT!AB37127</f>
        <v>0</v>
      </c>
      <c r="Z1596" s="37">
        <f t="shared" si="1196"/>
        <v>0</v>
      </c>
      <c r="AA1596" s="37">
        <f t="shared" si="1197"/>
        <v>0</v>
      </c>
      <c r="AB1596" s="42"/>
      <c r="AC1596" s="38"/>
    </row>
    <row r="1597" spans="1:29" s="39" customFormat="1" ht="18" customHeight="1" x14ac:dyDescent="0.3">
      <c r="A1597" s="41" t="s">
        <v>39</v>
      </c>
      <c r="B1597" s="37">
        <f>[1]consoCURRENT!E37156</f>
        <v>0</v>
      </c>
      <c r="C1597" s="37">
        <f>[1]consoCURRENT!F37156</f>
        <v>0</v>
      </c>
      <c r="D1597" s="37">
        <f>[1]consoCURRENT!G37156</f>
        <v>0</v>
      </c>
      <c r="E1597" s="37">
        <f>[1]consoCURRENT!H37156</f>
        <v>0</v>
      </c>
      <c r="F1597" s="37">
        <f>[1]consoCURRENT!I37156</f>
        <v>0</v>
      </c>
      <c r="G1597" s="37">
        <f>[1]consoCURRENT!J37156</f>
        <v>0</v>
      </c>
      <c r="H1597" s="37">
        <f>[1]consoCURRENT!K37156</f>
        <v>0</v>
      </c>
      <c r="I1597" s="37">
        <f>[1]consoCURRENT!L37156</f>
        <v>0</v>
      </c>
      <c r="J1597" s="37">
        <f>[1]consoCURRENT!M37156</f>
        <v>0</v>
      </c>
      <c r="K1597" s="37">
        <f>[1]consoCURRENT!N37156</f>
        <v>0</v>
      </c>
      <c r="L1597" s="37">
        <f>[1]consoCURRENT!O37156</f>
        <v>0</v>
      </c>
      <c r="M1597" s="37">
        <f>[1]consoCURRENT!P37156</f>
        <v>0</v>
      </c>
      <c r="N1597" s="37">
        <f>[1]consoCURRENT!Q37156</f>
        <v>0</v>
      </c>
      <c r="O1597" s="37">
        <f>[1]consoCURRENT!R37156</f>
        <v>0</v>
      </c>
      <c r="P1597" s="37">
        <f>[1]consoCURRENT!S37156</f>
        <v>0</v>
      </c>
      <c r="Q1597" s="37">
        <f>[1]consoCURRENT!T37156</f>
        <v>0</v>
      </c>
      <c r="R1597" s="37">
        <f>[1]consoCURRENT!U37156</f>
        <v>0</v>
      </c>
      <c r="S1597" s="37">
        <f>[1]consoCURRENT!V37156</f>
        <v>0</v>
      </c>
      <c r="T1597" s="37">
        <f>[1]consoCURRENT!W37156</f>
        <v>0</v>
      </c>
      <c r="U1597" s="37">
        <f>[1]consoCURRENT!X37156</f>
        <v>0</v>
      </c>
      <c r="V1597" s="37">
        <f>[1]consoCURRENT!Y37156</f>
        <v>0</v>
      </c>
      <c r="W1597" s="37">
        <f>[1]consoCURRENT!Z37156</f>
        <v>0</v>
      </c>
      <c r="X1597" s="37">
        <f>[1]consoCURRENT!AA37156</f>
        <v>0</v>
      </c>
      <c r="Y1597" s="37">
        <f>[1]consoCURRENT!AB37156</f>
        <v>0</v>
      </c>
      <c r="Z1597" s="37">
        <f t="shared" si="1196"/>
        <v>0</v>
      </c>
      <c r="AA1597" s="37">
        <f t="shared" si="1197"/>
        <v>0</v>
      </c>
      <c r="AB1597" s="42"/>
      <c r="AC1597" s="38"/>
    </row>
    <row r="1598" spans="1:29" s="39" customFormat="1" ht="18" customHeight="1" x14ac:dyDescent="0.3">
      <c r="A1598" s="43" t="s">
        <v>40</v>
      </c>
      <c r="B1598" s="44">
        <f>SUM(B1594:B1597)</f>
        <v>3705000</v>
      </c>
      <c r="C1598" s="44">
        <f t="shared" ref="C1598:AA1598" si="1199">SUM(C1594:C1597)</f>
        <v>0</v>
      </c>
      <c r="D1598" s="44">
        <f t="shared" si="1199"/>
        <v>0</v>
      </c>
      <c r="E1598" s="44">
        <f t="shared" si="1199"/>
        <v>817013.9</v>
      </c>
      <c r="F1598" s="44">
        <f t="shared" si="1199"/>
        <v>1060656.9100000001</v>
      </c>
      <c r="G1598" s="44">
        <f t="shared" si="1199"/>
        <v>795767.07000000007</v>
      </c>
      <c r="H1598" s="44">
        <f t="shared" si="1199"/>
        <v>843933.68</v>
      </c>
      <c r="I1598" s="44">
        <f t="shared" si="1199"/>
        <v>0</v>
      </c>
      <c r="J1598" s="44">
        <f t="shared" si="1199"/>
        <v>0</v>
      </c>
      <c r="K1598" s="44">
        <f t="shared" si="1199"/>
        <v>0</v>
      </c>
      <c r="L1598" s="44">
        <f t="shared" si="1199"/>
        <v>0</v>
      </c>
      <c r="M1598" s="44">
        <f t="shared" si="1199"/>
        <v>0</v>
      </c>
      <c r="N1598" s="44">
        <f t="shared" si="1199"/>
        <v>184012.04</v>
      </c>
      <c r="O1598" s="44">
        <f t="shared" si="1199"/>
        <v>186076.72</v>
      </c>
      <c r="P1598" s="44">
        <f t="shared" si="1199"/>
        <v>446925.13999999996</v>
      </c>
      <c r="Q1598" s="44">
        <f t="shared" si="1199"/>
        <v>301549.71999999997</v>
      </c>
      <c r="R1598" s="44">
        <f t="shared" si="1199"/>
        <v>452476.92000000004</v>
      </c>
      <c r="S1598" s="44">
        <f t="shared" si="1199"/>
        <v>306630.27</v>
      </c>
      <c r="T1598" s="44">
        <f t="shared" si="1199"/>
        <v>317821.36</v>
      </c>
      <c r="U1598" s="44">
        <f t="shared" si="1199"/>
        <v>228307.72999999998</v>
      </c>
      <c r="V1598" s="44">
        <f t="shared" si="1199"/>
        <v>249637.97999999998</v>
      </c>
      <c r="W1598" s="44">
        <f t="shared" si="1199"/>
        <v>256584.56</v>
      </c>
      <c r="X1598" s="44">
        <f t="shared" si="1199"/>
        <v>464794.56</v>
      </c>
      <c r="Y1598" s="44">
        <f t="shared" si="1199"/>
        <v>122554.56</v>
      </c>
      <c r="Z1598" s="44">
        <f t="shared" si="1199"/>
        <v>3517371.56</v>
      </c>
      <c r="AA1598" s="44">
        <f t="shared" si="1199"/>
        <v>187628.43999999994</v>
      </c>
      <c r="AB1598" s="45">
        <f t="shared" si="1198"/>
        <v>0.94935804588394068</v>
      </c>
      <c r="AC1598" s="38"/>
    </row>
    <row r="1599" spans="1:29" s="39" customFormat="1" ht="18" customHeight="1" x14ac:dyDescent="0.3">
      <c r="A1599" s="46" t="s">
        <v>41</v>
      </c>
      <c r="B1599" s="37">
        <f>[1]consoCURRENT!E37160</f>
        <v>0</v>
      </c>
      <c r="C1599" s="37">
        <f>[1]consoCURRENT!F37160</f>
        <v>0</v>
      </c>
      <c r="D1599" s="37">
        <f>[1]consoCURRENT!G37160</f>
        <v>0</v>
      </c>
      <c r="E1599" s="37">
        <f>[1]consoCURRENT!H37160</f>
        <v>0</v>
      </c>
      <c r="F1599" s="37">
        <f>[1]consoCURRENT!I37160</f>
        <v>0</v>
      </c>
      <c r="G1599" s="37">
        <f>[1]consoCURRENT!J37160</f>
        <v>0</v>
      </c>
      <c r="H1599" s="37">
        <f>[1]consoCURRENT!K37160</f>
        <v>0</v>
      </c>
      <c r="I1599" s="37">
        <f>[1]consoCURRENT!L37160</f>
        <v>0</v>
      </c>
      <c r="J1599" s="37">
        <f>[1]consoCURRENT!M37160</f>
        <v>0</v>
      </c>
      <c r="K1599" s="37">
        <f>[1]consoCURRENT!N37160</f>
        <v>0</v>
      </c>
      <c r="L1599" s="37">
        <f>[1]consoCURRENT!O37160</f>
        <v>0</v>
      </c>
      <c r="M1599" s="37">
        <f>[1]consoCURRENT!P37160</f>
        <v>0</v>
      </c>
      <c r="N1599" s="37">
        <f>[1]consoCURRENT!Q37160</f>
        <v>0</v>
      </c>
      <c r="O1599" s="37">
        <f>[1]consoCURRENT!R37160</f>
        <v>0</v>
      </c>
      <c r="P1599" s="37">
        <f>[1]consoCURRENT!S37160</f>
        <v>0</v>
      </c>
      <c r="Q1599" s="37">
        <f>[1]consoCURRENT!T37160</f>
        <v>0</v>
      </c>
      <c r="R1599" s="37">
        <f>[1]consoCURRENT!U37160</f>
        <v>0</v>
      </c>
      <c r="S1599" s="37">
        <f>[1]consoCURRENT!V37160</f>
        <v>0</v>
      </c>
      <c r="T1599" s="37">
        <f>[1]consoCURRENT!W37160</f>
        <v>0</v>
      </c>
      <c r="U1599" s="37">
        <f>[1]consoCURRENT!X37160</f>
        <v>0</v>
      </c>
      <c r="V1599" s="37">
        <f>[1]consoCURRENT!Y37160</f>
        <v>0</v>
      </c>
      <c r="W1599" s="37">
        <f>[1]consoCURRENT!Z37160</f>
        <v>0</v>
      </c>
      <c r="X1599" s="37">
        <f>[1]consoCURRENT!AA37160</f>
        <v>0</v>
      </c>
      <c r="Y1599" s="37">
        <f>[1]consoCURRENT!AB37160</f>
        <v>0</v>
      </c>
      <c r="Z1599" s="37">
        <f t="shared" ref="Z1599" si="1200">SUM(M1599:Y1599)</f>
        <v>0</v>
      </c>
      <c r="AA1599" s="37">
        <f t="shared" ref="AA1599" si="1201">B1599-Z1599</f>
        <v>0</v>
      </c>
      <c r="AB1599" s="42"/>
      <c r="AC1599" s="38"/>
    </row>
    <row r="1600" spans="1:29" s="39" customFormat="1" ht="18" customHeight="1" x14ac:dyDescent="0.3">
      <c r="A1600" s="43" t="s">
        <v>42</v>
      </c>
      <c r="B1600" s="44">
        <f>B1599+B1598</f>
        <v>3705000</v>
      </c>
      <c r="C1600" s="44">
        <f t="shared" ref="C1600:AA1600" si="1202">C1599+C1598</f>
        <v>0</v>
      </c>
      <c r="D1600" s="44">
        <f t="shared" si="1202"/>
        <v>0</v>
      </c>
      <c r="E1600" s="44">
        <f t="shared" si="1202"/>
        <v>817013.9</v>
      </c>
      <c r="F1600" s="44">
        <f t="shared" si="1202"/>
        <v>1060656.9100000001</v>
      </c>
      <c r="G1600" s="44">
        <f t="shared" si="1202"/>
        <v>795767.07000000007</v>
      </c>
      <c r="H1600" s="44">
        <f t="shared" si="1202"/>
        <v>843933.68</v>
      </c>
      <c r="I1600" s="44">
        <f t="shared" si="1202"/>
        <v>0</v>
      </c>
      <c r="J1600" s="44">
        <f t="shared" si="1202"/>
        <v>0</v>
      </c>
      <c r="K1600" s="44">
        <f t="shared" si="1202"/>
        <v>0</v>
      </c>
      <c r="L1600" s="44">
        <f t="shared" si="1202"/>
        <v>0</v>
      </c>
      <c r="M1600" s="44">
        <f t="shared" si="1202"/>
        <v>0</v>
      </c>
      <c r="N1600" s="44">
        <f t="shared" si="1202"/>
        <v>184012.04</v>
      </c>
      <c r="O1600" s="44">
        <f t="shared" si="1202"/>
        <v>186076.72</v>
      </c>
      <c r="P1600" s="44">
        <f t="shared" si="1202"/>
        <v>446925.13999999996</v>
      </c>
      <c r="Q1600" s="44">
        <f t="shared" si="1202"/>
        <v>301549.71999999997</v>
      </c>
      <c r="R1600" s="44">
        <f t="shared" si="1202"/>
        <v>452476.92000000004</v>
      </c>
      <c r="S1600" s="44">
        <f t="shared" si="1202"/>
        <v>306630.27</v>
      </c>
      <c r="T1600" s="44">
        <f t="shared" si="1202"/>
        <v>317821.36</v>
      </c>
      <c r="U1600" s="44">
        <f t="shared" si="1202"/>
        <v>228307.72999999998</v>
      </c>
      <c r="V1600" s="44">
        <f t="shared" si="1202"/>
        <v>249637.97999999998</v>
      </c>
      <c r="W1600" s="44">
        <f t="shared" si="1202"/>
        <v>256584.56</v>
      </c>
      <c r="X1600" s="44">
        <f t="shared" si="1202"/>
        <v>464794.56</v>
      </c>
      <c r="Y1600" s="44">
        <f t="shared" si="1202"/>
        <v>122554.56</v>
      </c>
      <c r="Z1600" s="44">
        <f t="shared" si="1202"/>
        <v>3517371.56</v>
      </c>
      <c r="AA1600" s="44">
        <f t="shared" si="1202"/>
        <v>187628.43999999994</v>
      </c>
      <c r="AB1600" s="45">
        <f t="shared" si="1198"/>
        <v>0.94935804588394068</v>
      </c>
      <c r="AC1600" s="47"/>
    </row>
    <row r="1601" spans="1:29" s="39" customFormat="1" ht="15" customHeight="1" x14ac:dyDescent="0.3">
      <c r="A1601" s="36"/>
      <c r="B1601" s="37"/>
      <c r="C1601" s="37"/>
      <c r="D1601" s="37"/>
      <c r="E1601" s="37"/>
      <c r="F1601" s="37"/>
      <c r="G1601" s="37"/>
      <c r="H1601" s="37"/>
      <c r="I1601" s="37"/>
      <c r="J1601" s="37"/>
      <c r="K1601" s="37"/>
      <c r="L1601" s="37"/>
      <c r="M1601" s="37"/>
      <c r="N1601" s="37"/>
      <c r="O1601" s="37"/>
      <c r="P1601" s="37"/>
      <c r="Q1601" s="37"/>
      <c r="R1601" s="37"/>
      <c r="S1601" s="37"/>
      <c r="T1601" s="37"/>
      <c r="U1601" s="37"/>
      <c r="V1601" s="37"/>
      <c r="W1601" s="37"/>
      <c r="X1601" s="37"/>
      <c r="Y1601" s="37"/>
      <c r="Z1601" s="37"/>
      <c r="AA1601" s="37"/>
      <c r="AB1601" s="37"/>
      <c r="AC1601" s="38"/>
    </row>
    <row r="1602" spans="1:29" s="39" customFormat="1" ht="15" customHeight="1" x14ac:dyDescent="0.3">
      <c r="A1602" s="36"/>
      <c r="B1602" s="37"/>
      <c r="C1602" s="37"/>
      <c r="D1602" s="37"/>
      <c r="E1602" s="37"/>
      <c r="F1602" s="37"/>
      <c r="G1602" s="37"/>
      <c r="H1602" s="37"/>
      <c r="I1602" s="37"/>
      <c r="J1602" s="37"/>
      <c r="K1602" s="37"/>
      <c r="L1602" s="37"/>
      <c r="M1602" s="37"/>
      <c r="N1602" s="37"/>
      <c r="O1602" s="37"/>
      <c r="P1602" s="37"/>
      <c r="Q1602" s="37"/>
      <c r="R1602" s="37"/>
      <c r="S1602" s="37"/>
      <c r="T1602" s="37"/>
      <c r="U1602" s="37"/>
      <c r="V1602" s="37"/>
      <c r="W1602" s="37"/>
      <c r="X1602" s="37"/>
      <c r="Y1602" s="37"/>
      <c r="Z1602" s="37"/>
      <c r="AA1602" s="37"/>
      <c r="AB1602" s="37"/>
      <c r="AC1602" s="38"/>
    </row>
    <row r="1603" spans="1:29" s="39" customFormat="1" ht="15" customHeight="1" x14ac:dyDescent="0.35">
      <c r="A1603" s="40" t="s">
        <v>50</v>
      </c>
      <c r="B1603" s="37"/>
      <c r="C1603" s="37"/>
      <c r="D1603" s="37"/>
      <c r="E1603" s="37"/>
      <c r="F1603" s="37"/>
      <c r="G1603" s="37"/>
      <c r="H1603" s="37"/>
      <c r="I1603" s="37"/>
      <c r="J1603" s="37"/>
      <c r="K1603" s="37"/>
      <c r="L1603" s="37"/>
      <c r="M1603" s="37"/>
      <c r="N1603" s="37"/>
      <c r="O1603" s="37"/>
      <c r="P1603" s="37"/>
      <c r="Q1603" s="37"/>
      <c r="R1603" s="37"/>
      <c r="S1603" s="37"/>
      <c r="T1603" s="37"/>
      <c r="U1603" s="37"/>
      <c r="V1603" s="37"/>
      <c r="W1603" s="37"/>
      <c r="X1603" s="37"/>
      <c r="Y1603" s="37"/>
      <c r="Z1603" s="37"/>
      <c r="AA1603" s="37"/>
      <c r="AB1603" s="37"/>
      <c r="AC1603" s="38"/>
    </row>
    <row r="1604" spans="1:29" s="39" customFormat="1" ht="18" customHeight="1" x14ac:dyDescent="0.3">
      <c r="A1604" s="41" t="s">
        <v>36</v>
      </c>
      <c r="B1604" s="37">
        <f>[1]consoCURRENT!E37220</f>
        <v>3003000</v>
      </c>
      <c r="C1604" s="37">
        <f>[1]consoCURRENT!F37220</f>
        <v>0</v>
      </c>
      <c r="D1604" s="37">
        <f>[1]consoCURRENT!G37220</f>
        <v>0</v>
      </c>
      <c r="E1604" s="37">
        <f>[1]consoCURRENT!H37220</f>
        <v>762849.5</v>
      </c>
      <c r="F1604" s="37">
        <f>[1]consoCURRENT!I37220</f>
        <v>906111.16999999993</v>
      </c>
      <c r="G1604" s="37">
        <f>[1]consoCURRENT!J37220</f>
        <v>696002.1</v>
      </c>
      <c r="H1604" s="37">
        <f>[1]consoCURRENT!K37220</f>
        <v>638037.23</v>
      </c>
      <c r="I1604" s="37">
        <f>[1]consoCURRENT!L37220</f>
        <v>0</v>
      </c>
      <c r="J1604" s="37">
        <f>[1]consoCURRENT!M37220</f>
        <v>0</v>
      </c>
      <c r="K1604" s="37">
        <f>[1]consoCURRENT!N37220</f>
        <v>0</v>
      </c>
      <c r="L1604" s="37">
        <f>[1]consoCURRENT!O37220</f>
        <v>0</v>
      </c>
      <c r="M1604" s="37">
        <f>[1]consoCURRENT!P37220</f>
        <v>0</v>
      </c>
      <c r="N1604" s="37">
        <f>[1]consoCURRENT!Q37220</f>
        <v>0</v>
      </c>
      <c r="O1604" s="37">
        <f>[1]consoCURRENT!R37220</f>
        <v>485233</v>
      </c>
      <c r="P1604" s="37">
        <f>[1]consoCURRENT!S37220</f>
        <v>277616.5</v>
      </c>
      <c r="Q1604" s="37">
        <f>[1]consoCURRENT!T37220</f>
        <v>215075</v>
      </c>
      <c r="R1604" s="37">
        <f>[1]consoCURRENT!U37220</f>
        <v>469843.99</v>
      </c>
      <c r="S1604" s="37">
        <f>[1]consoCURRENT!V37220</f>
        <v>221192.18</v>
      </c>
      <c r="T1604" s="37">
        <f>[1]consoCURRENT!W37220</f>
        <v>221192.18</v>
      </c>
      <c r="U1604" s="37">
        <f>[1]consoCURRENT!X37220</f>
        <v>221067.18</v>
      </c>
      <c r="V1604" s="37">
        <f>[1]consoCURRENT!Y37220</f>
        <v>253742.74</v>
      </c>
      <c r="W1604" s="37">
        <f>[1]consoCURRENT!Z37220</f>
        <v>242491.5</v>
      </c>
      <c r="X1604" s="37">
        <f>[1]consoCURRENT!AA37220</f>
        <v>131612.59</v>
      </c>
      <c r="Y1604" s="37">
        <f>[1]consoCURRENT!AB37220</f>
        <v>263933.14</v>
      </c>
      <c r="Z1604" s="37">
        <f>SUM(M1604:Y1604)</f>
        <v>3002999.9999999995</v>
      </c>
      <c r="AA1604" s="37">
        <f>B1604-Z1604</f>
        <v>0</v>
      </c>
      <c r="AB1604" s="42">
        <f>Z1604/B1604</f>
        <v>0.99999999999999989</v>
      </c>
      <c r="AC1604" s="38"/>
    </row>
    <row r="1605" spans="1:29" s="39" customFormat="1" ht="18" customHeight="1" x14ac:dyDescent="0.3">
      <c r="A1605" s="41" t="s">
        <v>37</v>
      </c>
      <c r="B1605" s="37">
        <f>[1]consoCURRENT!E37332</f>
        <v>694000</v>
      </c>
      <c r="C1605" s="37">
        <f>[1]consoCURRENT!F37332</f>
        <v>0</v>
      </c>
      <c r="D1605" s="37">
        <f>[1]consoCURRENT!G37332</f>
        <v>0</v>
      </c>
      <c r="E1605" s="37">
        <f>[1]consoCURRENT!H37332</f>
        <v>135335</v>
      </c>
      <c r="F1605" s="37">
        <f>[1]consoCURRENT!I37332</f>
        <v>152736.02000000002</v>
      </c>
      <c r="G1605" s="37">
        <f>[1]consoCURRENT!J37332</f>
        <v>101780.82</v>
      </c>
      <c r="H1605" s="37">
        <f>[1]consoCURRENT!K37332</f>
        <v>243658.7</v>
      </c>
      <c r="I1605" s="37">
        <f>[1]consoCURRENT!L37332</f>
        <v>0</v>
      </c>
      <c r="J1605" s="37">
        <f>[1]consoCURRENT!M37332</f>
        <v>0</v>
      </c>
      <c r="K1605" s="37">
        <f>[1]consoCURRENT!N37332</f>
        <v>0</v>
      </c>
      <c r="L1605" s="37">
        <f>[1]consoCURRENT!O37332</f>
        <v>0</v>
      </c>
      <c r="M1605" s="37">
        <f>[1]consoCURRENT!P37332</f>
        <v>0</v>
      </c>
      <c r="N1605" s="37">
        <f>[1]consoCURRENT!Q37332</f>
        <v>0</v>
      </c>
      <c r="O1605" s="37">
        <f>[1]consoCURRENT!R37332</f>
        <v>111335</v>
      </c>
      <c r="P1605" s="37">
        <f>[1]consoCURRENT!S37332</f>
        <v>24000</v>
      </c>
      <c r="Q1605" s="37">
        <f>[1]consoCURRENT!T37332</f>
        <v>37429.509999999995</v>
      </c>
      <c r="R1605" s="37">
        <f>[1]consoCURRENT!U37332</f>
        <v>33050.019999999997</v>
      </c>
      <c r="S1605" s="37">
        <f>[1]consoCURRENT!V37332</f>
        <v>82256.489999999991</v>
      </c>
      <c r="T1605" s="37">
        <f>[1]consoCURRENT!W37332</f>
        <v>1971</v>
      </c>
      <c r="U1605" s="37">
        <f>[1]consoCURRENT!X37332</f>
        <v>13977.54</v>
      </c>
      <c r="V1605" s="37">
        <f>[1]consoCURRENT!Y37332</f>
        <v>85832.28</v>
      </c>
      <c r="W1605" s="37">
        <f>[1]consoCURRENT!Z37332</f>
        <v>61412</v>
      </c>
      <c r="X1605" s="37">
        <f>[1]consoCURRENT!AA37332</f>
        <v>62299.020000000004</v>
      </c>
      <c r="Y1605" s="37">
        <f>[1]consoCURRENT!AB37332</f>
        <v>119947.68000000001</v>
      </c>
      <c r="Z1605" s="37">
        <f t="shared" ref="Z1605:Z1607" si="1203">SUM(M1605:Y1605)</f>
        <v>633510.54</v>
      </c>
      <c r="AA1605" s="37">
        <f t="shared" ref="AA1605:AA1607" si="1204">B1605-Z1605</f>
        <v>60489.459999999963</v>
      </c>
      <c r="AB1605" s="42">
        <f t="shared" ref="AB1605:AB1610" si="1205">Z1605/B1605</f>
        <v>0.91283939481268017</v>
      </c>
      <c r="AC1605" s="38"/>
    </row>
    <row r="1606" spans="1:29" s="39" customFormat="1" ht="18" customHeight="1" x14ac:dyDescent="0.3">
      <c r="A1606" s="41" t="s">
        <v>38</v>
      </c>
      <c r="B1606" s="37">
        <f>[1]consoCURRENT!E37338</f>
        <v>0</v>
      </c>
      <c r="C1606" s="37">
        <f>[1]consoCURRENT!F37338</f>
        <v>0</v>
      </c>
      <c r="D1606" s="37">
        <f>[1]consoCURRENT!G37338</f>
        <v>0</v>
      </c>
      <c r="E1606" s="37">
        <f>[1]consoCURRENT!H37338</f>
        <v>0</v>
      </c>
      <c r="F1606" s="37">
        <f>[1]consoCURRENT!I37338</f>
        <v>0</v>
      </c>
      <c r="G1606" s="37">
        <f>[1]consoCURRENT!J37338</f>
        <v>0</v>
      </c>
      <c r="H1606" s="37">
        <f>[1]consoCURRENT!K37338</f>
        <v>0</v>
      </c>
      <c r="I1606" s="37">
        <f>[1]consoCURRENT!L37338</f>
        <v>0</v>
      </c>
      <c r="J1606" s="37">
        <f>[1]consoCURRENT!M37338</f>
        <v>0</v>
      </c>
      <c r="K1606" s="37">
        <f>[1]consoCURRENT!N37338</f>
        <v>0</v>
      </c>
      <c r="L1606" s="37">
        <f>[1]consoCURRENT!O37338</f>
        <v>0</v>
      </c>
      <c r="M1606" s="37">
        <f>[1]consoCURRENT!P37338</f>
        <v>0</v>
      </c>
      <c r="N1606" s="37">
        <f>[1]consoCURRENT!Q37338</f>
        <v>0</v>
      </c>
      <c r="O1606" s="37">
        <f>[1]consoCURRENT!R37338</f>
        <v>0</v>
      </c>
      <c r="P1606" s="37">
        <f>[1]consoCURRENT!S37338</f>
        <v>0</v>
      </c>
      <c r="Q1606" s="37">
        <f>[1]consoCURRENT!T37338</f>
        <v>0</v>
      </c>
      <c r="R1606" s="37">
        <f>[1]consoCURRENT!U37338</f>
        <v>0</v>
      </c>
      <c r="S1606" s="37">
        <f>[1]consoCURRENT!V37338</f>
        <v>0</v>
      </c>
      <c r="T1606" s="37">
        <f>[1]consoCURRENT!W37338</f>
        <v>0</v>
      </c>
      <c r="U1606" s="37">
        <f>[1]consoCURRENT!X37338</f>
        <v>0</v>
      </c>
      <c r="V1606" s="37">
        <f>[1]consoCURRENT!Y37338</f>
        <v>0</v>
      </c>
      <c r="W1606" s="37">
        <f>[1]consoCURRENT!Z37338</f>
        <v>0</v>
      </c>
      <c r="X1606" s="37">
        <f>[1]consoCURRENT!AA37338</f>
        <v>0</v>
      </c>
      <c r="Y1606" s="37">
        <f>[1]consoCURRENT!AB37338</f>
        <v>0</v>
      </c>
      <c r="Z1606" s="37">
        <f t="shared" si="1203"/>
        <v>0</v>
      </c>
      <c r="AA1606" s="37">
        <f t="shared" si="1204"/>
        <v>0</v>
      </c>
      <c r="AB1606" s="42"/>
      <c r="AC1606" s="38"/>
    </row>
    <row r="1607" spans="1:29" s="39" customFormat="1" ht="18" customHeight="1" x14ac:dyDescent="0.3">
      <c r="A1607" s="41" t="s">
        <v>39</v>
      </c>
      <c r="B1607" s="37">
        <f>[1]consoCURRENT!E37367</f>
        <v>0</v>
      </c>
      <c r="C1607" s="37">
        <f>[1]consoCURRENT!F37367</f>
        <v>0</v>
      </c>
      <c r="D1607" s="37">
        <f>[1]consoCURRENT!G37367</f>
        <v>0</v>
      </c>
      <c r="E1607" s="37">
        <f>[1]consoCURRENT!H37367</f>
        <v>0</v>
      </c>
      <c r="F1607" s="37">
        <f>[1]consoCURRENT!I37367</f>
        <v>0</v>
      </c>
      <c r="G1607" s="37">
        <f>[1]consoCURRENT!J37367</f>
        <v>0</v>
      </c>
      <c r="H1607" s="37">
        <f>[1]consoCURRENT!K37367</f>
        <v>0</v>
      </c>
      <c r="I1607" s="37">
        <f>[1]consoCURRENT!L37367</f>
        <v>0</v>
      </c>
      <c r="J1607" s="37">
        <f>[1]consoCURRENT!M37367</f>
        <v>0</v>
      </c>
      <c r="K1607" s="37">
        <f>[1]consoCURRENT!N37367</f>
        <v>0</v>
      </c>
      <c r="L1607" s="37">
        <f>[1]consoCURRENT!O37367</f>
        <v>0</v>
      </c>
      <c r="M1607" s="37">
        <f>[1]consoCURRENT!P37367</f>
        <v>0</v>
      </c>
      <c r="N1607" s="37">
        <f>[1]consoCURRENT!Q37367</f>
        <v>0</v>
      </c>
      <c r="O1607" s="37">
        <f>[1]consoCURRENT!R37367</f>
        <v>0</v>
      </c>
      <c r="P1607" s="37">
        <f>[1]consoCURRENT!S37367</f>
        <v>0</v>
      </c>
      <c r="Q1607" s="37">
        <f>[1]consoCURRENT!T37367</f>
        <v>0</v>
      </c>
      <c r="R1607" s="37">
        <f>[1]consoCURRENT!U37367</f>
        <v>0</v>
      </c>
      <c r="S1607" s="37">
        <f>[1]consoCURRENT!V37367</f>
        <v>0</v>
      </c>
      <c r="T1607" s="37">
        <f>[1]consoCURRENT!W37367</f>
        <v>0</v>
      </c>
      <c r="U1607" s="37">
        <f>[1]consoCURRENT!X37367</f>
        <v>0</v>
      </c>
      <c r="V1607" s="37">
        <f>[1]consoCURRENT!Y37367</f>
        <v>0</v>
      </c>
      <c r="W1607" s="37">
        <f>[1]consoCURRENT!Z37367</f>
        <v>0</v>
      </c>
      <c r="X1607" s="37">
        <f>[1]consoCURRENT!AA37367</f>
        <v>0</v>
      </c>
      <c r="Y1607" s="37">
        <f>[1]consoCURRENT!AB37367</f>
        <v>0</v>
      </c>
      <c r="Z1607" s="37">
        <f t="shared" si="1203"/>
        <v>0</v>
      </c>
      <c r="AA1607" s="37">
        <f t="shared" si="1204"/>
        <v>0</v>
      </c>
      <c r="AB1607" s="42"/>
      <c r="AC1607" s="38"/>
    </row>
    <row r="1608" spans="1:29" s="39" customFormat="1" ht="18" customHeight="1" x14ac:dyDescent="0.3">
      <c r="A1608" s="43" t="s">
        <v>40</v>
      </c>
      <c r="B1608" s="44">
        <f>SUM(B1604:B1607)</f>
        <v>3697000</v>
      </c>
      <c r="C1608" s="44">
        <f t="shared" ref="C1608:AA1608" si="1206">SUM(C1604:C1607)</f>
        <v>0</v>
      </c>
      <c r="D1608" s="44">
        <f t="shared" si="1206"/>
        <v>0</v>
      </c>
      <c r="E1608" s="44">
        <f t="shared" si="1206"/>
        <v>898184.5</v>
      </c>
      <c r="F1608" s="44">
        <f t="shared" si="1206"/>
        <v>1058847.19</v>
      </c>
      <c r="G1608" s="44">
        <f t="shared" si="1206"/>
        <v>797782.91999999993</v>
      </c>
      <c r="H1608" s="44">
        <f t="shared" si="1206"/>
        <v>881695.92999999993</v>
      </c>
      <c r="I1608" s="44">
        <f t="shared" si="1206"/>
        <v>0</v>
      </c>
      <c r="J1608" s="44">
        <f t="shared" si="1206"/>
        <v>0</v>
      </c>
      <c r="K1608" s="44">
        <f t="shared" si="1206"/>
        <v>0</v>
      </c>
      <c r="L1608" s="44">
        <f t="shared" si="1206"/>
        <v>0</v>
      </c>
      <c r="M1608" s="44">
        <f t="shared" si="1206"/>
        <v>0</v>
      </c>
      <c r="N1608" s="44">
        <f t="shared" si="1206"/>
        <v>0</v>
      </c>
      <c r="O1608" s="44">
        <f t="shared" si="1206"/>
        <v>596568</v>
      </c>
      <c r="P1608" s="44">
        <f t="shared" si="1206"/>
        <v>301616.5</v>
      </c>
      <c r="Q1608" s="44">
        <f t="shared" si="1206"/>
        <v>252504.51</v>
      </c>
      <c r="R1608" s="44">
        <f t="shared" si="1206"/>
        <v>502894.01</v>
      </c>
      <c r="S1608" s="44">
        <f t="shared" si="1206"/>
        <v>303448.67</v>
      </c>
      <c r="T1608" s="44">
        <f t="shared" si="1206"/>
        <v>223163.18</v>
      </c>
      <c r="U1608" s="44">
        <f t="shared" si="1206"/>
        <v>235044.72</v>
      </c>
      <c r="V1608" s="44">
        <f t="shared" si="1206"/>
        <v>339575.02</v>
      </c>
      <c r="W1608" s="44">
        <f t="shared" si="1206"/>
        <v>303903.5</v>
      </c>
      <c r="X1608" s="44">
        <f t="shared" si="1206"/>
        <v>193911.61</v>
      </c>
      <c r="Y1608" s="44">
        <f t="shared" si="1206"/>
        <v>383880.82</v>
      </c>
      <c r="Z1608" s="44">
        <f t="shared" si="1206"/>
        <v>3636510.5399999996</v>
      </c>
      <c r="AA1608" s="44">
        <f t="shared" si="1206"/>
        <v>60489.459999999963</v>
      </c>
      <c r="AB1608" s="45">
        <f t="shared" si="1205"/>
        <v>0.98363823099810643</v>
      </c>
      <c r="AC1608" s="38"/>
    </row>
    <row r="1609" spans="1:29" s="39" customFormat="1" ht="18" customHeight="1" x14ac:dyDescent="0.3">
      <c r="A1609" s="46" t="s">
        <v>41</v>
      </c>
      <c r="B1609" s="37">
        <f>[1]consoCURRENT!E37371</f>
        <v>0</v>
      </c>
      <c r="C1609" s="37">
        <f>[1]consoCURRENT!F37371</f>
        <v>0</v>
      </c>
      <c r="D1609" s="37">
        <f>[1]consoCURRENT!G37371</f>
        <v>0</v>
      </c>
      <c r="E1609" s="37">
        <f>[1]consoCURRENT!H37371</f>
        <v>0</v>
      </c>
      <c r="F1609" s="37">
        <f>[1]consoCURRENT!I37371</f>
        <v>0</v>
      </c>
      <c r="G1609" s="37">
        <f>[1]consoCURRENT!J37371</f>
        <v>0</v>
      </c>
      <c r="H1609" s="37">
        <f>[1]consoCURRENT!K37371</f>
        <v>0</v>
      </c>
      <c r="I1609" s="37">
        <f>[1]consoCURRENT!L37371</f>
        <v>0</v>
      </c>
      <c r="J1609" s="37">
        <f>[1]consoCURRENT!M37371</f>
        <v>0</v>
      </c>
      <c r="K1609" s="37">
        <f>[1]consoCURRENT!N37371</f>
        <v>0</v>
      </c>
      <c r="L1609" s="37">
        <f>[1]consoCURRENT!O37371</f>
        <v>0</v>
      </c>
      <c r="M1609" s="37">
        <f>[1]consoCURRENT!P37371</f>
        <v>0</v>
      </c>
      <c r="N1609" s="37">
        <f>[1]consoCURRENT!Q37371</f>
        <v>0</v>
      </c>
      <c r="O1609" s="37">
        <f>[1]consoCURRENT!R37371</f>
        <v>0</v>
      </c>
      <c r="P1609" s="37">
        <f>[1]consoCURRENT!S37371</f>
        <v>0</v>
      </c>
      <c r="Q1609" s="37">
        <f>[1]consoCURRENT!T37371</f>
        <v>0</v>
      </c>
      <c r="R1609" s="37">
        <f>[1]consoCURRENT!U37371</f>
        <v>0</v>
      </c>
      <c r="S1609" s="37">
        <f>[1]consoCURRENT!V37371</f>
        <v>0</v>
      </c>
      <c r="T1609" s="37">
        <f>[1]consoCURRENT!W37371</f>
        <v>0</v>
      </c>
      <c r="U1609" s="37">
        <f>[1]consoCURRENT!X37371</f>
        <v>0</v>
      </c>
      <c r="V1609" s="37">
        <f>[1]consoCURRENT!Y37371</f>
        <v>0</v>
      </c>
      <c r="W1609" s="37">
        <f>[1]consoCURRENT!Z37371</f>
        <v>0</v>
      </c>
      <c r="X1609" s="37">
        <f>[1]consoCURRENT!AA37371</f>
        <v>0</v>
      </c>
      <c r="Y1609" s="37">
        <f>[1]consoCURRENT!AB37371</f>
        <v>0</v>
      </c>
      <c r="Z1609" s="37">
        <f t="shared" ref="Z1609" si="1207">SUM(M1609:Y1609)</f>
        <v>0</v>
      </c>
      <c r="AA1609" s="37">
        <f t="shared" ref="AA1609" si="1208">B1609-Z1609</f>
        <v>0</v>
      </c>
      <c r="AB1609" s="42"/>
      <c r="AC1609" s="38"/>
    </row>
    <row r="1610" spans="1:29" s="39" customFormat="1" ht="18" customHeight="1" x14ac:dyDescent="0.3">
      <c r="A1610" s="43" t="s">
        <v>42</v>
      </c>
      <c r="B1610" s="44">
        <f>B1609+B1608</f>
        <v>3697000</v>
      </c>
      <c r="C1610" s="44">
        <f t="shared" ref="C1610:AA1610" si="1209">C1609+C1608</f>
        <v>0</v>
      </c>
      <c r="D1610" s="44">
        <f t="shared" si="1209"/>
        <v>0</v>
      </c>
      <c r="E1610" s="44">
        <f t="shared" si="1209"/>
        <v>898184.5</v>
      </c>
      <c r="F1610" s="44">
        <f t="shared" si="1209"/>
        <v>1058847.19</v>
      </c>
      <c r="G1610" s="44">
        <f t="shared" si="1209"/>
        <v>797782.91999999993</v>
      </c>
      <c r="H1610" s="44">
        <f t="shared" si="1209"/>
        <v>881695.92999999993</v>
      </c>
      <c r="I1610" s="44">
        <f t="shared" si="1209"/>
        <v>0</v>
      </c>
      <c r="J1610" s="44">
        <f t="shared" si="1209"/>
        <v>0</v>
      </c>
      <c r="K1610" s="44">
        <f t="shared" si="1209"/>
        <v>0</v>
      </c>
      <c r="L1610" s="44">
        <f t="shared" si="1209"/>
        <v>0</v>
      </c>
      <c r="M1610" s="44">
        <f t="shared" si="1209"/>
        <v>0</v>
      </c>
      <c r="N1610" s="44">
        <f t="shared" si="1209"/>
        <v>0</v>
      </c>
      <c r="O1610" s="44">
        <f t="shared" si="1209"/>
        <v>596568</v>
      </c>
      <c r="P1610" s="44">
        <f t="shared" si="1209"/>
        <v>301616.5</v>
      </c>
      <c r="Q1610" s="44">
        <f t="shared" si="1209"/>
        <v>252504.51</v>
      </c>
      <c r="R1610" s="44">
        <f t="shared" si="1209"/>
        <v>502894.01</v>
      </c>
      <c r="S1610" s="44">
        <f t="shared" si="1209"/>
        <v>303448.67</v>
      </c>
      <c r="T1610" s="44">
        <f t="shared" si="1209"/>
        <v>223163.18</v>
      </c>
      <c r="U1610" s="44">
        <f t="shared" si="1209"/>
        <v>235044.72</v>
      </c>
      <c r="V1610" s="44">
        <f t="shared" si="1209"/>
        <v>339575.02</v>
      </c>
      <c r="W1610" s="44">
        <f t="shared" si="1209"/>
        <v>303903.5</v>
      </c>
      <c r="X1610" s="44">
        <f t="shared" si="1209"/>
        <v>193911.61</v>
      </c>
      <c r="Y1610" s="44">
        <f t="shared" si="1209"/>
        <v>383880.82</v>
      </c>
      <c r="Z1610" s="44">
        <f t="shared" si="1209"/>
        <v>3636510.5399999996</v>
      </c>
      <c r="AA1610" s="44">
        <f t="shared" si="1209"/>
        <v>60489.459999999963</v>
      </c>
      <c r="AB1610" s="45">
        <f t="shared" si="1205"/>
        <v>0.98363823099810643</v>
      </c>
      <c r="AC1610" s="47"/>
    </row>
    <row r="1611" spans="1:29" s="39" customFormat="1" ht="15" customHeight="1" x14ac:dyDescent="0.3">
      <c r="A1611" s="36"/>
      <c r="B1611" s="37"/>
      <c r="C1611" s="37"/>
      <c r="D1611" s="37"/>
      <c r="E1611" s="37"/>
      <c r="F1611" s="37"/>
      <c r="G1611" s="37"/>
      <c r="H1611" s="37"/>
      <c r="I1611" s="37"/>
      <c r="J1611" s="37"/>
      <c r="K1611" s="37"/>
      <c r="L1611" s="37"/>
      <c r="M1611" s="37"/>
      <c r="N1611" s="37"/>
      <c r="O1611" s="37"/>
      <c r="P1611" s="37"/>
      <c r="Q1611" s="37"/>
      <c r="R1611" s="37"/>
      <c r="S1611" s="37"/>
      <c r="T1611" s="37"/>
      <c r="U1611" s="37"/>
      <c r="V1611" s="37"/>
      <c r="W1611" s="37"/>
      <c r="X1611" s="37"/>
      <c r="Y1611" s="37"/>
      <c r="Z1611" s="37"/>
      <c r="AA1611" s="37"/>
      <c r="AB1611" s="37"/>
      <c r="AC1611" s="38"/>
    </row>
    <row r="1612" spans="1:29" s="39" customFormat="1" ht="15" customHeight="1" x14ac:dyDescent="0.3">
      <c r="A1612" s="36"/>
      <c r="B1612" s="37"/>
      <c r="C1612" s="37"/>
      <c r="D1612" s="37"/>
      <c r="E1612" s="37"/>
      <c r="F1612" s="37"/>
      <c r="G1612" s="37"/>
      <c r="H1612" s="37"/>
      <c r="I1612" s="37"/>
      <c r="J1612" s="37"/>
      <c r="K1612" s="37"/>
      <c r="L1612" s="37"/>
      <c r="M1612" s="37"/>
      <c r="N1612" s="37"/>
      <c r="O1612" s="37"/>
      <c r="P1612" s="37"/>
      <c r="Q1612" s="37"/>
      <c r="R1612" s="37"/>
      <c r="S1612" s="37"/>
      <c r="T1612" s="37"/>
      <c r="U1612" s="37"/>
      <c r="V1612" s="37"/>
      <c r="W1612" s="37"/>
      <c r="X1612" s="37"/>
      <c r="Y1612" s="37"/>
      <c r="Z1612" s="37"/>
      <c r="AA1612" s="37"/>
      <c r="AB1612" s="37"/>
      <c r="AC1612" s="38"/>
    </row>
    <row r="1613" spans="1:29" s="39" customFormat="1" ht="15" customHeight="1" x14ac:dyDescent="0.35">
      <c r="A1613" s="40" t="s">
        <v>51</v>
      </c>
      <c r="B1613" s="37"/>
      <c r="C1613" s="37"/>
      <c r="D1613" s="37"/>
      <c r="E1613" s="37"/>
      <c r="F1613" s="37"/>
      <c r="G1613" s="37"/>
      <c r="H1613" s="37"/>
      <c r="I1613" s="37"/>
      <c r="J1613" s="37"/>
      <c r="K1613" s="37"/>
      <c r="L1613" s="37"/>
      <c r="M1613" s="37"/>
      <c r="N1613" s="37"/>
      <c r="O1613" s="37"/>
      <c r="P1613" s="37"/>
      <c r="Q1613" s="37"/>
      <c r="R1613" s="37"/>
      <c r="S1613" s="37"/>
      <c r="T1613" s="37"/>
      <c r="U1613" s="37"/>
      <c r="V1613" s="37"/>
      <c r="W1613" s="37"/>
      <c r="X1613" s="37"/>
      <c r="Y1613" s="37"/>
      <c r="Z1613" s="37"/>
      <c r="AA1613" s="37"/>
      <c r="AB1613" s="37"/>
      <c r="AC1613" s="38"/>
    </row>
    <row r="1614" spans="1:29" s="39" customFormat="1" ht="18" customHeight="1" x14ac:dyDescent="0.3">
      <c r="A1614" s="41" t="s">
        <v>36</v>
      </c>
      <c r="B1614" s="37">
        <f>[1]consoCURRENT!E37431</f>
        <v>3003000</v>
      </c>
      <c r="C1614" s="37">
        <f>[1]consoCURRENT!F37431</f>
        <v>0</v>
      </c>
      <c r="D1614" s="37">
        <f>[1]consoCURRENT!G37431</f>
        <v>0</v>
      </c>
      <c r="E1614" s="37">
        <f>[1]consoCURRENT!H37431</f>
        <v>762849.5</v>
      </c>
      <c r="F1614" s="37">
        <f>[1]consoCURRENT!I37431</f>
        <v>928224.5</v>
      </c>
      <c r="G1614" s="37">
        <f>[1]consoCURRENT!J37431</f>
        <v>727849.5</v>
      </c>
      <c r="H1614" s="37">
        <f>[1]consoCURRENT!K37431</f>
        <v>584076.5</v>
      </c>
      <c r="I1614" s="37">
        <f>[1]consoCURRENT!L37431</f>
        <v>0</v>
      </c>
      <c r="J1614" s="37">
        <f>[1]consoCURRENT!M37431</f>
        <v>0</v>
      </c>
      <c r="K1614" s="37">
        <f>[1]consoCURRENT!N37431</f>
        <v>0</v>
      </c>
      <c r="L1614" s="37">
        <f>[1]consoCURRENT!O37431</f>
        <v>0</v>
      </c>
      <c r="M1614" s="37">
        <f>[1]consoCURRENT!P37431</f>
        <v>0</v>
      </c>
      <c r="N1614" s="37">
        <f>[1]consoCURRENT!Q37431</f>
        <v>242616.5</v>
      </c>
      <c r="O1614" s="37">
        <f>[1]consoCURRENT!R37431</f>
        <v>242616.5</v>
      </c>
      <c r="P1614" s="37">
        <f>[1]consoCURRENT!S37431</f>
        <v>277616.5</v>
      </c>
      <c r="Q1614" s="37">
        <f>[1]consoCURRENT!T37431</f>
        <v>242616.5</v>
      </c>
      <c r="R1614" s="37">
        <f>[1]consoCURRENT!U37431</f>
        <v>443691.5</v>
      </c>
      <c r="S1614" s="37">
        <f>[1]consoCURRENT!V37431</f>
        <v>241916.5</v>
      </c>
      <c r="T1614" s="37">
        <f>[1]consoCURRENT!W37431</f>
        <v>241916.5</v>
      </c>
      <c r="U1614" s="37">
        <f>[1]consoCURRENT!X37431</f>
        <v>243316.5</v>
      </c>
      <c r="V1614" s="37">
        <f>[1]consoCURRENT!Y37431</f>
        <v>242616.5</v>
      </c>
      <c r="W1614" s="37">
        <f>[1]consoCURRENT!Z37431</f>
        <v>242616.5</v>
      </c>
      <c r="X1614" s="37">
        <f>[1]consoCURRENT!AA37431</f>
        <v>341460</v>
      </c>
      <c r="Y1614" s="37">
        <f>[1]consoCURRENT!AB37431</f>
        <v>0</v>
      </c>
      <c r="Z1614" s="37">
        <f>SUM(M1614:Y1614)</f>
        <v>3003000</v>
      </c>
      <c r="AA1614" s="37">
        <f>B1614-Z1614</f>
        <v>0</v>
      </c>
      <c r="AB1614" s="42">
        <f>Z1614/B1614</f>
        <v>1</v>
      </c>
      <c r="AC1614" s="38"/>
    </row>
    <row r="1615" spans="1:29" s="39" customFormat="1" ht="18" customHeight="1" x14ac:dyDescent="0.3">
      <c r="A1615" s="41" t="s">
        <v>37</v>
      </c>
      <c r="B1615" s="37">
        <f>[1]consoCURRENT!E37543</f>
        <v>693000</v>
      </c>
      <c r="C1615" s="37">
        <f>[1]consoCURRENT!F37543</f>
        <v>0</v>
      </c>
      <c r="D1615" s="37">
        <f>[1]consoCURRENT!G37543</f>
        <v>0</v>
      </c>
      <c r="E1615" s="37">
        <f>[1]consoCURRENT!H37543</f>
        <v>110430.2</v>
      </c>
      <c r="F1615" s="37">
        <f>[1]consoCURRENT!I37543</f>
        <v>199734.71000000002</v>
      </c>
      <c r="G1615" s="37">
        <f>[1]consoCURRENT!J37543</f>
        <v>85389.52</v>
      </c>
      <c r="H1615" s="37">
        <f>[1]consoCURRENT!K37543</f>
        <v>71876.3</v>
      </c>
      <c r="I1615" s="37">
        <f>[1]consoCURRENT!L37543</f>
        <v>0</v>
      </c>
      <c r="J1615" s="37">
        <f>[1]consoCURRENT!M37543</f>
        <v>0</v>
      </c>
      <c r="K1615" s="37">
        <f>[1]consoCURRENT!N37543</f>
        <v>0</v>
      </c>
      <c r="L1615" s="37">
        <f>[1]consoCURRENT!O37543</f>
        <v>0</v>
      </c>
      <c r="M1615" s="37">
        <f>[1]consoCURRENT!P37543</f>
        <v>0</v>
      </c>
      <c r="N1615" s="37">
        <f>[1]consoCURRENT!Q37543</f>
        <v>0</v>
      </c>
      <c r="O1615" s="37">
        <f>[1]consoCURRENT!R37543</f>
        <v>6580</v>
      </c>
      <c r="P1615" s="37">
        <f>[1]consoCURRENT!S37543</f>
        <v>103850.2</v>
      </c>
      <c r="Q1615" s="37">
        <f>[1]consoCURRENT!T37543</f>
        <v>77011.86</v>
      </c>
      <c r="R1615" s="37">
        <f>[1]consoCURRENT!U37543</f>
        <v>55254.07</v>
      </c>
      <c r="S1615" s="37">
        <f>[1]consoCURRENT!V37543</f>
        <v>67468.78</v>
      </c>
      <c r="T1615" s="37">
        <f>[1]consoCURRENT!W37543</f>
        <v>16487.32</v>
      </c>
      <c r="U1615" s="37">
        <f>[1]consoCURRENT!X37543</f>
        <v>40512</v>
      </c>
      <c r="V1615" s="37">
        <f>[1]consoCURRENT!Y37543</f>
        <v>28390.2</v>
      </c>
      <c r="W1615" s="37">
        <f>[1]consoCURRENT!Z37543</f>
        <v>38955.300000000003</v>
      </c>
      <c r="X1615" s="37">
        <f>[1]consoCURRENT!AA37543</f>
        <v>799</v>
      </c>
      <c r="Y1615" s="37">
        <f>[1]consoCURRENT!AB37543</f>
        <v>32122</v>
      </c>
      <c r="Z1615" s="37">
        <f t="shared" ref="Z1615:Z1617" si="1210">SUM(M1615:Y1615)</f>
        <v>467430.73000000004</v>
      </c>
      <c r="AA1615" s="37">
        <f t="shared" ref="AA1615:AA1617" si="1211">B1615-Z1615</f>
        <v>225569.26999999996</v>
      </c>
      <c r="AB1615" s="42">
        <f t="shared" ref="AB1615:AB1620" si="1212">Z1615/B1615</f>
        <v>0.67450321789321799</v>
      </c>
      <c r="AC1615" s="38"/>
    </row>
    <row r="1616" spans="1:29" s="39" customFormat="1" ht="18" customHeight="1" x14ac:dyDescent="0.3">
      <c r="A1616" s="41" t="s">
        <v>38</v>
      </c>
      <c r="B1616" s="37">
        <f>[1]consoCURRENT!E37549</f>
        <v>0</v>
      </c>
      <c r="C1616" s="37">
        <f>[1]consoCURRENT!F37549</f>
        <v>0</v>
      </c>
      <c r="D1616" s="37">
        <f>[1]consoCURRENT!G37549</f>
        <v>0</v>
      </c>
      <c r="E1616" s="37">
        <f>[1]consoCURRENT!H37549</f>
        <v>0</v>
      </c>
      <c r="F1616" s="37">
        <f>[1]consoCURRENT!I37549</f>
        <v>0</v>
      </c>
      <c r="G1616" s="37">
        <f>[1]consoCURRENT!J37549</f>
        <v>0</v>
      </c>
      <c r="H1616" s="37">
        <f>[1]consoCURRENT!K37549</f>
        <v>0</v>
      </c>
      <c r="I1616" s="37">
        <f>[1]consoCURRENT!L37549</f>
        <v>0</v>
      </c>
      <c r="J1616" s="37">
        <f>[1]consoCURRENT!M37549</f>
        <v>0</v>
      </c>
      <c r="K1616" s="37">
        <f>[1]consoCURRENT!N37549</f>
        <v>0</v>
      </c>
      <c r="L1616" s="37">
        <f>[1]consoCURRENT!O37549</f>
        <v>0</v>
      </c>
      <c r="M1616" s="37">
        <f>[1]consoCURRENT!P37549</f>
        <v>0</v>
      </c>
      <c r="N1616" s="37">
        <f>[1]consoCURRENT!Q37549</f>
        <v>0</v>
      </c>
      <c r="O1616" s="37">
        <f>[1]consoCURRENT!R37549</f>
        <v>0</v>
      </c>
      <c r="P1616" s="37">
        <f>[1]consoCURRENT!S37549</f>
        <v>0</v>
      </c>
      <c r="Q1616" s="37">
        <f>[1]consoCURRENT!T37549</f>
        <v>0</v>
      </c>
      <c r="R1616" s="37">
        <f>[1]consoCURRENT!U37549</f>
        <v>0</v>
      </c>
      <c r="S1616" s="37">
        <f>[1]consoCURRENT!V37549</f>
        <v>0</v>
      </c>
      <c r="T1616" s="37">
        <f>[1]consoCURRENT!W37549</f>
        <v>0</v>
      </c>
      <c r="U1616" s="37">
        <f>[1]consoCURRENT!X37549</f>
        <v>0</v>
      </c>
      <c r="V1616" s="37">
        <f>[1]consoCURRENT!Y37549</f>
        <v>0</v>
      </c>
      <c r="W1616" s="37">
        <f>[1]consoCURRENT!Z37549</f>
        <v>0</v>
      </c>
      <c r="X1616" s="37">
        <f>[1]consoCURRENT!AA37549</f>
        <v>0</v>
      </c>
      <c r="Y1616" s="37">
        <f>[1]consoCURRENT!AB37549</f>
        <v>0</v>
      </c>
      <c r="Z1616" s="37">
        <f t="shared" si="1210"/>
        <v>0</v>
      </c>
      <c r="AA1616" s="37">
        <f t="shared" si="1211"/>
        <v>0</v>
      </c>
      <c r="AB1616" s="42"/>
      <c r="AC1616" s="38"/>
    </row>
    <row r="1617" spans="1:29" s="39" customFormat="1" ht="18" customHeight="1" x14ac:dyDescent="0.3">
      <c r="A1617" s="41" t="s">
        <v>39</v>
      </c>
      <c r="B1617" s="37">
        <f>[1]consoCURRENT!E37578</f>
        <v>0</v>
      </c>
      <c r="C1617" s="37">
        <f>[1]consoCURRENT!F37578</f>
        <v>0</v>
      </c>
      <c r="D1617" s="37">
        <f>[1]consoCURRENT!G37578</f>
        <v>0</v>
      </c>
      <c r="E1617" s="37">
        <f>[1]consoCURRENT!H37578</f>
        <v>0</v>
      </c>
      <c r="F1617" s="37">
        <f>[1]consoCURRENT!I37578</f>
        <v>0</v>
      </c>
      <c r="G1617" s="37">
        <f>[1]consoCURRENT!J37578</f>
        <v>0</v>
      </c>
      <c r="H1617" s="37">
        <f>[1]consoCURRENT!K37578</f>
        <v>0</v>
      </c>
      <c r="I1617" s="37">
        <f>[1]consoCURRENT!L37578</f>
        <v>0</v>
      </c>
      <c r="J1617" s="37">
        <f>[1]consoCURRENT!M37578</f>
        <v>0</v>
      </c>
      <c r="K1617" s="37">
        <f>[1]consoCURRENT!N37578</f>
        <v>0</v>
      </c>
      <c r="L1617" s="37">
        <f>[1]consoCURRENT!O37578</f>
        <v>0</v>
      </c>
      <c r="M1617" s="37">
        <f>[1]consoCURRENT!P37578</f>
        <v>0</v>
      </c>
      <c r="N1617" s="37">
        <f>[1]consoCURRENT!Q37578</f>
        <v>0</v>
      </c>
      <c r="O1617" s="37">
        <f>[1]consoCURRENT!R37578</f>
        <v>0</v>
      </c>
      <c r="P1617" s="37">
        <f>[1]consoCURRENT!S37578</f>
        <v>0</v>
      </c>
      <c r="Q1617" s="37">
        <f>[1]consoCURRENT!T37578</f>
        <v>0</v>
      </c>
      <c r="R1617" s="37">
        <f>[1]consoCURRENT!U37578</f>
        <v>0</v>
      </c>
      <c r="S1617" s="37">
        <f>[1]consoCURRENT!V37578</f>
        <v>0</v>
      </c>
      <c r="T1617" s="37">
        <f>[1]consoCURRENT!W37578</f>
        <v>0</v>
      </c>
      <c r="U1617" s="37">
        <f>[1]consoCURRENT!X37578</f>
        <v>0</v>
      </c>
      <c r="V1617" s="37">
        <f>[1]consoCURRENT!Y37578</f>
        <v>0</v>
      </c>
      <c r="W1617" s="37">
        <f>[1]consoCURRENT!Z37578</f>
        <v>0</v>
      </c>
      <c r="X1617" s="37">
        <f>[1]consoCURRENT!AA37578</f>
        <v>0</v>
      </c>
      <c r="Y1617" s="37">
        <f>[1]consoCURRENT!AB37578</f>
        <v>0</v>
      </c>
      <c r="Z1617" s="37">
        <f t="shared" si="1210"/>
        <v>0</v>
      </c>
      <c r="AA1617" s="37">
        <f t="shared" si="1211"/>
        <v>0</v>
      </c>
      <c r="AB1617" s="42"/>
      <c r="AC1617" s="38"/>
    </row>
    <row r="1618" spans="1:29" s="39" customFormat="1" ht="18" customHeight="1" x14ac:dyDescent="0.3">
      <c r="A1618" s="43" t="s">
        <v>40</v>
      </c>
      <c r="B1618" s="44">
        <f>SUM(B1614:B1617)</f>
        <v>3696000</v>
      </c>
      <c r="C1618" s="44">
        <f t="shared" ref="C1618:AA1618" si="1213">SUM(C1614:C1617)</f>
        <v>0</v>
      </c>
      <c r="D1618" s="44">
        <f t="shared" si="1213"/>
        <v>0</v>
      </c>
      <c r="E1618" s="44">
        <f t="shared" si="1213"/>
        <v>873279.7</v>
      </c>
      <c r="F1618" s="44">
        <f t="shared" si="1213"/>
        <v>1127959.21</v>
      </c>
      <c r="G1618" s="44">
        <f t="shared" si="1213"/>
        <v>813239.02</v>
      </c>
      <c r="H1618" s="44">
        <f t="shared" si="1213"/>
        <v>655952.80000000005</v>
      </c>
      <c r="I1618" s="44">
        <f t="shared" si="1213"/>
        <v>0</v>
      </c>
      <c r="J1618" s="44">
        <f t="shared" si="1213"/>
        <v>0</v>
      </c>
      <c r="K1618" s="44">
        <f t="shared" si="1213"/>
        <v>0</v>
      </c>
      <c r="L1618" s="44">
        <f t="shared" si="1213"/>
        <v>0</v>
      </c>
      <c r="M1618" s="44">
        <f t="shared" si="1213"/>
        <v>0</v>
      </c>
      <c r="N1618" s="44">
        <f t="shared" si="1213"/>
        <v>242616.5</v>
      </c>
      <c r="O1618" s="44">
        <f t="shared" si="1213"/>
        <v>249196.5</v>
      </c>
      <c r="P1618" s="44">
        <f t="shared" si="1213"/>
        <v>381466.7</v>
      </c>
      <c r="Q1618" s="44">
        <f t="shared" si="1213"/>
        <v>319628.36</v>
      </c>
      <c r="R1618" s="44">
        <f t="shared" si="1213"/>
        <v>498945.57</v>
      </c>
      <c r="S1618" s="44">
        <f t="shared" si="1213"/>
        <v>309385.28000000003</v>
      </c>
      <c r="T1618" s="44">
        <f t="shared" si="1213"/>
        <v>258403.82</v>
      </c>
      <c r="U1618" s="44">
        <f t="shared" si="1213"/>
        <v>283828.5</v>
      </c>
      <c r="V1618" s="44">
        <f t="shared" si="1213"/>
        <v>271006.7</v>
      </c>
      <c r="W1618" s="44">
        <f t="shared" si="1213"/>
        <v>281571.8</v>
      </c>
      <c r="X1618" s="44">
        <f t="shared" si="1213"/>
        <v>342259</v>
      </c>
      <c r="Y1618" s="44">
        <f t="shared" si="1213"/>
        <v>32122</v>
      </c>
      <c r="Z1618" s="44">
        <f t="shared" si="1213"/>
        <v>3470430.73</v>
      </c>
      <c r="AA1618" s="44">
        <f t="shared" si="1213"/>
        <v>225569.26999999996</v>
      </c>
      <c r="AB1618" s="45">
        <f t="shared" si="1212"/>
        <v>0.93896935335497833</v>
      </c>
      <c r="AC1618" s="38"/>
    </row>
    <row r="1619" spans="1:29" s="39" customFormat="1" ht="18" customHeight="1" x14ac:dyDescent="0.3">
      <c r="A1619" s="46" t="s">
        <v>41</v>
      </c>
      <c r="B1619" s="37">
        <f>[1]consoCURRENT!E37582</f>
        <v>0</v>
      </c>
      <c r="C1619" s="37">
        <f>[1]consoCURRENT!F37582</f>
        <v>0</v>
      </c>
      <c r="D1619" s="37">
        <f>[1]consoCURRENT!G37582</f>
        <v>0</v>
      </c>
      <c r="E1619" s="37">
        <f>[1]consoCURRENT!H37582</f>
        <v>0</v>
      </c>
      <c r="F1619" s="37">
        <f>[1]consoCURRENT!I37582</f>
        <v>0</v>
      </c>
      <c r="G1619" s="37">
        <f>[1]consoCURRENT!J37582</f>
        <v>0</v>
      </c>
      <c r="H1619" s="37">
        <f>[1]consoCURRENT!K37582</f>
        <v>0</v>
      </c>
      <c r="I1619" s="37">
        <f>[1]consoCURRENT!L37582</f>
        <v>0</v>
      </c>
      <c r="J1619" s="37">
        <f>[1]consoCURRENT!M37582</f>
        <v>0</v>
      </c>
      <c r="K1619" s="37">
        <f>[1]consoCURRENT!N37582</f>
        <v>0</v>
      </c>
      <c r="L1619" s="37">
        <f>[1]consoCURRENT!O37582</f>
        <v>0</v>
      </c>
      <c r="M1619" s="37">
        <f>[1]consoCURRENT!P37582</f>
        <v>0</v>
      </c>
      <c r="N1619" s="37">
        <f>[1]consoCURRENT!Q37582</f>
        <v>0</v>
      </c>
      <c r="O1619" s="37">
        <f>[1]consoCURRENT!R37582</f>
        <v>0</v>
      </c>
      <c r="P1619" s="37">
        <f>[1]consoCURRENT!S37582</f>
        <v>0</v>
      </c>
      <c r="Q1619" s="37">
        <f>[1]consoCURRENT!T37582</f>
        <v>0</v>
      </c>
      <c r="R1619" s="37">
        <f>[1]consoCURRENT!U37582</f>
        <v>0</v>
      </c>
      <c r="S1619" s="37">
        <f>[1]consoCURRENT!V37582</f>
        <v>0</v>
      </c>
      <c r="T1619" s="37">
        <f>[1]consoCURRENT!W37582</f>
        <v>0</v>
      </c>
      <c r="U1619" s="37">
        <f>[1]consoCURRENT!X37582</f>
        <v>0</v>
      </c>
      <c r="V1619" s="37">
        <f>[1]consoCURRENT!Y37582</f>
        <v>0</v>
      </c>
      <c r="W1619" s="37">
        <f>[1]consoCURRENT!Z37582</f>
        <v>0</v>
      </c>
      <c r="X1619" s="37">
        <f>[1]consoCURRENT!AA37582</f>
        <v>0</v>
      </c>
      <c r="Y1619" s="37">
        <f>[1]consoCURRENT!AB37582</f>
        <v>0</v>
      </c>
      <c r="Z1619" s="37">
        <f t="shared" ref="Z1619" si="1214">SUM(M1619:Y1619)</f>
        <v>0</v>
      </c>
      <c r="AA1619" s="37">
        <f t="shared" ref="AA1619" si="1215">B1619-Z1619</f>
        <v>0</v>
      </c>
      <c r="AB1619" s="42"/>
      <c r="AC1619" s="38"/>
    </row>
    <row r="1620" spans="1:29" s="39" customFormat="1" ht="18" customHeight="1" x14ac:dyDescent="0.3">
      <c r="A1620" s="43" t="s">
        <v>42</v>
      </c>
      <c r="B1620" s="44">
        <f>B1619+B1618</f>
        <v>3696000</v>
      </c>
      <c r="C1620" s="44">
        <f t="shared" ref="C1620:AA1620" si="1216">C1619+C1618</f>
        <v>0</v>
      </c>
      <c r="D1620" s="44">
        <f t="shared" si="1216"/>
        <v>0</v>
      </c>
      <c r="E1620" s="44">
        <f t="shared" si="1216"/>
        <v>873279.7</v>
      </c>
      <c r="F1620" s="44">
        <f t="shared" si="1216"/>
        <v>1127959.21</v>
      </c>
      <c r="G1620" s="44">
        <f t="shared" si="1216"/>
        <v>813239.02</v>
      </c>
      <c r="H1620" s="44">
        <f t="shared" si="1216"/>
        <v>655952.80000000005</v>
      </c>
      <c r="I1620" s="44">
        <f t="shared" si="1216"/>
        <v>0</v>
      </c>
      <c r="J1620" s="44">
        <f t="shared" si="1216"/>
        <v>0</v>
      </c>
      <c r="K1620" s="44">
        <f t="shared" si="1216"/>
        <v>0</v>
      </c>
      <c r="L1620" s="44">
        <f t="shared" si="1216"/>
        <v>0</v>
      </c>
      <c r="M1620" s="44">
        <f t="shared" si="1216"/>
        <v>0</v>
      </c>
      <c r="N1620" s="44">
        <f t="shared" si="1216"/>
        <v>242616.5</v>
      </c>
      <c r="O1620" s="44">
        <f t="shared" si="1216"/>
        <v>249196.5</v>
      </c>
      <c r="P1620" s="44">
        <f t="shared" si="1216"/>
        <v>381466.7</v>
      </c>
      <c r="Q1620" s="44">
        <f t="shared" si="1216"/>
        <v>319628.36</v>
      </c>
      <c r="R1620" s="44">
        <f t="shared" si="1216"/>
        <v>498945.57</v>
      </c>
      <c r="S1620" s="44">
        <f t="shared" si="1216"/>
        <v>309385.28000000003</v>
      </c>
      <c r="T1620" s="44">
        <f t="shared" si="1216"/>
        <v>258403.82</v>
      </c>
      <c r="U1620" s="44">
        <f t="shared" si="1216"/>
        <v>283828.5</v>
      </c>
      <c r="V1620" s="44">
        <f t="shared" si="1216"/>
        <v>271006.7</v>
      </c>
      <c r="W1620" s="44">
        <f t="shared" si="1216"/>
        <v>281571.8</v>
      </c>
      <c r="X1620" s="44">
        <f t="shared" si="1216"/>
        <v>342259</v>
      </c>
      <c r="Y1620" s="44">
        <f t="shared" si="1216"/>
        <v>32122</v>
      </c>
      <c r="Z1620" s="44">
        <f t="shared" si="1216"/>
        <v>3470430.73</v>
      </c>
      <c r="AA1620" s="44">
        <f t="shared" si="1216"/>
        <v>225569.26999999996</v>
      </c>
      <c r="AB1620" s="45">
        <f t="shared" si="1212"/>
        <v>0.93896935335497833</v>
      </c>
      <c r="AC1620" s="47"/>
    </row>
    <row r="1621" spans="1:29" s="39" customFormat="1" ht="15" customHeight="1" x14ac:dyDescent="0.3">
      <c r="A1621" s="36"/>
      <c r="B1621" s="37"/>
      <c r="C1621" s="37"/>
      <c r="D1621" s="37"/>
      <c r="E1621" s="37"/>
      <c r="F1621" s="37"/>
      <c r="G1621" s="37"/>
      <c r="H1621" s="37"/>
      <c r="I1621" s="37"/>
      <c r="J1621" s="37"/>
      <c r="K1621" s="37"/>
      <c r="L1621" s="37"/>
      <c r="M1621" s="37"/>
      <c r="N1621" s="37"/>
      <c r="O1621" s="37"/>
      <c r="P1621" s="37"/>
      <c r="Q1621" s="37"/>
      <c r="R1621" s="37"/>
      <c r="S1621" s="37"/>
      <c r="T1621" s="37"/>
      <c r="U1621" s="37"/>
      <c r="V1621" s="37"/>
      <c r="W1621" s="37"/>
      <c r="X1621" s="37"/>
      <c r="Y1621" s="37"/>
      <c r="Z1621" s="37"/>
      <c r="AA1621" s="37"/>
      <c r="AB1621" s="37"/>
      <c r="AC1621" s="38"/>
    </row>
    <row r="1622" spans="1:29" s="39" customFormat="1" ht="15" customHeight="1" x14ac:dyDescent="0.3">
      <c r="A1622" s="36"/>
      <c r="B1622" s="37"/>
      <c r="C1622" s="37"/>
      <c r="D1622" s="37"/>
      <c r="E1622" s="37"/>
      <c r="F1622" s="37"/>
      <c r="G1622" s="37"/>
      <c r="H1622" s="37"/>
      <c r="I1622" s="37"/>
      <c r="J1622" s="37"/>
      <c r="K1622" s="37"/>
      <c r="L1622" s="37"/>
      <c r="M1622" s="37"/>
      <c r="N1622" s="37"/>
      <c r="O1622" s="37"/>
      <c r="P1622" s="37"/>
      <c r="Q1622" s="37"/>
      <c r="R1622" s="37"/>
      <c r="S1622" s="37"/>
      <c r="T1622" s="37"/>
      <c r="U1622" s="37"/>
      <c r="V1622" s="37"/>
      <c r="W1622" s="37"/>
      <c r="X1622" s="37"/>
      <c r="Y1622" s="37"/>
      <c r="Z1622" s="37"/>
      <c r="AA1622" s="37"/>
      <c r="AB1622" s="37"/>
      <c r="AC1622" s="38"/>
    </row>
    <row r="1623" spans="1:29" s="39" customFormat="1" ht="15" customHeight="1" x14ac:dyDescent="0.35">
      <c r="A1623" s="40" t="s">
        <v>52</v>
      </c>
      <c r="B1623" s="37"/>
      <c r="C1623" s="37"/>
      <c r="D1623" s="37"/>
      <c r="E1623" s="37"/>
      <c r="F1623" s="37"/>
      <c r="G1623" s="37"/>
      <c r="H1623" s="37"/>
      <c r="I1623" s="37"/>
      <c r="J1623" s="37"/>
      <c r="K1623" s="37"/>
      <c r="L1623" s="37"/>
      <c r="M1623" s="37"/>
      <c r="N1623" s="37"/>
      <c r="O1623" s="37"/>
      <c r="P1623" s="37"/>
      <c r="Q1623" s="37"/>
      <c r="R1623" s="37"/>
      <c r="S1623" s="37"/>
      <c r="T1623" s="37"/>
      <c r="U1623" s="37"/>
      <c r="V1623" s="37"/>
      <c r="W1623" s="37"/>
      <c r="X1623" s="37"/>
      <c r="Y1623" s="37"/>
      <c r="Z1623" s="37"/>
      <c r="AA1623" s="37"/>
      <c r="AB1623" s="37"/>
      <c r="AC1623" s="38"/>
    </row>
    <row r="1624" spans="1:29" s="39" customFormat="1" ht="18" customHeight="1" x14ac:dyDescent="0.3">
      <c r="A1624" s="41" t="s">
        <v>36</v>
      </c>
      <c r="B1624" s="37">
        <f>[1]consoCURRENT!E37642</f>
        <v>3017000</v>
      </c>
      <c r="C1624" s="37">
        <f>[1]consoCURRENT!F37642</f>
        <v>0</v>
      </c>
      <c r="D1624" s="37">
        <f>[1]consoCURRENT!G37642</f>
        <v>0</v>
      </c>
      <c r="E1624" s="37">
        <f>[1]consoCURRENT!H37642</f>
        <v>726404.53</v>
      </c>
      <c r="F1624" s="37">
        <f>[1]consoCURRENT!I37642</f>
        <v>879916.26</v>
      </c>
      <c r="G1624" s="37">
        <f>[1]consoCURRENT!J37642</f>
        <v>729154.5</v>
      </c>
      <c r="H1624" s="37">
        <f>[1]consoCURRENT!K37642</f>
        <v>681524.71</v>
      </c>
      <c r="I1624" s="37">
        <f>[1]consoCURRENT!L37642</f>
        <v>0</v>
      </c>
      <c r="J1624" s="37">
        <f>[1]consoCURRENT!M37642</f>
        <v>0</v>
      </c>
      <c r="K1624" s="37">
        <f>[1]consoCURRENT!N37642</f>
        <v>0</v>
      </c>
      <c r="L1624" s="37">
        <f>[1]consoCURRENT!O37642</f>
        <v>0</v>
      </c>
      <c r="M1624" s="37">
        <f>[1]consoCURRENT!P37642</f>
        <v>0</v>
      </c>
      <c r="N1624" s="37">
        <f>[1]consoCURRENT!Q37642</f>
        <v>240931.32</v>
      </c>
      <c r="O1624" s="37">
        <f>[1]consoCURRENT!R37642</f>
        <v>232608.35</v>
      </c>
      <c r="P1624" s="37">
        <f>[1]consoCURRENT!S37642</f>
        <v>252864.86</v>
      </c>
      <c r="Q1624" s="37">
        <f>[1]consoCURRENT!T37642</f>
        <v>219379.68</v>
      </c>
      <c r="R1624" s="37">
        <f>[1]consoCURRENT!U37642</f>
        <v>384403</v>
      </c>
      <c r="S1624" s="37">
        <f>[1]consoCURRENT!V37642</f>
        <v>276133.58</v>
      </c>
      <c r="T1624" s="37">
        <f>[1]consoCURRENT!W37642</f>
        <v>244171.5</v>
      </c>
      <c r="U1624" s="37">
        <f>[1]consoCURRENT!X37642</f>
        <v>242491.5</v>
      </c>
      <c r="V1624" s="37">
        <f>[1]consoCURRENT!Y37642</f>
        <v>242491.5</v>
      </c>
      <c r="W1624" s="37">
        <f>[1]consoCURRENT!Z37642</f>
        <v>242491.5</v>
      </c>
      <c r="X1624" s="37">
        <f>[1]consoCURRENT!AA37642</f>
        <v>439033.21</v>
      </c>
      <c r="Y1624" s="37">
        <f>[1]consoCURRENT!AB37642</f>
        <v>0</v>
      </c>
      <c r="Z1624" s="37">
        <f>SUM(M1624:Y1624)</f>
        <v>3017000</v>
      </c>
      <c r="AA1624" s="37">
        <f>B1624-Z1624</f>
        <v>0</v>
      </c>
      <c r="AB1624" s="42">
        <f>Z1624/B1624</f>
        <v>1</v>
      </c>
      <c r="AC1624" s="38"/>
    </row>
    <row r="1625" spans="1:29" s="39" customFormat="1" ht="18" customHeight="1" x14ac:dyDescent="0.3">
      <c r="A1625" s="41" t="s">
        <v>37</v>
      </c>
      <c r="B1625" s="37">
        <f>[1]consoCURRENT!E37754</f>
        <v>787000</v>
      </c>
      <c r="C1625" s="37">
        <f>[1]consoCURRENT!F37754</f>
        <v>0</v>
      </c>
      <c r="D1625" s="37">
        <f>[1]consoCURRENT!G37754</f>
        <v>0</v>
      </c>
      <c r="E1625" s="37">
        <f>[1]consoCURRENT!H37754</f>
        <v>39586.589999999997</v>
      </c>
      <c r="F1625" s="37">
        <f>[1]consoCURRENT!I37754</f>
        <v>132725.21</v>
      </c>
      <c r="G1625" s="37">
        <f>[1]consoCURRENT!J37754</f>
        <v>379076.61</v>
      </c>
      <c r="H1625" s="37">
        <f>[1]consoCURRENT!K37754</f>
        <v>221845.25</v>
      </c>
      <c r="I1625" s="37">
        <f>[1]consoCURRENT!L37754</f>
        <v>0</v>
      </c>
      <c r="J1625" s="37">
        <f>[1]consoCURRENT!M37754</f>
        <v>0</v>
      </c>
      <c r="K1625" s="37">
        <f>[1]consoCURRENT!N37754</f>
        <v>0</v>
      </c>
      <c r="L1625" s="37">
        <f>[1]consoCURRENT!O37754</f>
        <v>0</v>
      </c>
      <c r="M1625" s="37">
        <f>[1]consoCURRENT!P37754</f>
        <v>0</v>
      </c>
      <c r="N1625" s="37">
        <f>[1]consoCURRENT!Q37754</f>
        <v>1740.77</v>
      </c>
      <c r="O1625" s="37">
        <f>[1]consoCURRENT!R37754</f>
        <v>27663.98</v>
      </c>
      <c r="P1625" s="37">
        <f>[1]consoCURRENT!S37754</f>
        <v>10181.84</v>
      </c>
      <c r="Q1625" s="37">
        <f>[1]consoCURRENT!T37754</f>
        <v>21014</v>
      </c>
      <c r="R1625" s="37">
        <f>[1]consoCURRENT!U37754</f>
        <v>110138.27</v>
      </c>
      <c r="S1625" s="37">
        <f>[1]consoCURRENT!V37754</f>
        <v>1572.94</v>
      </c>
      <c r="T1625" s="37">
        <f>[1]consoCURRENT!W37754</f>
        <v>66601.47</v>
      </c>
      <c r="U1625" s="37">
        <f>[1]consoCURRENT!X37754</f>
        <v>168004</v>
      </c>
      <c r="V1625" s="37">
        <f>[1]consoCURRENT!Y37754</f>
        <v>144471.14000000001</v>
      </c>
      <c r="W1625" s="37">
        <f>[1]consoCURRENT!Z37754</f>
        <v>61957.479999999996</v>
      </c>
      <c r="X1625" s="37">
        <f>[1]consoCURRENT!AA37754</f>
        <v>8008.26</v>
      </c>
      <c r="Y1625" s="37">
        <f>[1]consoCURRENT!AB37754</f>
        <v>151879.51</v>
      </c>
      <c r="Z1625" s="37">
        <f t="shared" ref="Z1625:Z1627" si="1217">SUM(M1625:Y1625)</f>
        <v>773233.66</v>
      </c>
      <c r="AA1625" s="37">
        <f t="shared" ref="AA1625:AA1627" si="1218">B1625-Z1625</f>
        <v>13766.339999999967</v>
      </c>
      <c r="AB1625" s="42">
        <f t="shared" ref="AB1625:AB1630" si="1219">Z1625/B1625</f>
        <v>0.98250782719186791</v>
      </c>
      <c r="AC1625" s="38"/>
    </row>
    <row r="1626" spans="1:29" s="39" customFormat="1" ht="18" customHeight="1" x14ac:dyDescent="0.3">
      <c r="A1626" s="41" t="s">
        <v>38</v>
      </c>
      <c r="B1626" s="37">
        <f>[1]consoCURRENT!E37760</f>
        <v>0</v>
      </c>
      <c r="C1626" s="37">
        <f>[1]consoCURRENT!F37760</f>
        <v>0</v>
      </c>
      <c r="D1626" s="37">
        <f>[1]consoCURRENT!G37760</f>
        <v>0</v>
      </c>
      <c r="E1626" s="37">
        <f>[1]consoCURRENT!H37760</f>
        <v>0</v>
      </c>
      <c r="F1626" s="37">
        <f>[1]consoCURRENT!I37760</f>
        <v>0</v>
      </c>
      <c r="G1626" s="37">
        <f>[1]consoCURRENT!J37760</f>
        <v>0</v>
      </c>
      <c r="H1626" s="37">
        <f>[1]consoCURRENT!K37760</f>
        <v>0</v>
      </c>
      <c r="I1626" s="37">
        <f>[1]consoCURRENT!L37760</f>
        <v>0</v>
      </c>
      <c r="J1626" s="37">
        <f>[1]consoCURRENT!M37760</f>
        <v>0</v>
      </c>
      <c r="K1626" s="37">
        <f>[1]consoCURRENT!N37760</f>
        <v>0</v>
      </c>
      <c r="L1626" s="37">
        <f>[1]consoCURRENT!O37760</f>
        <v>0</v>
      </c>
      <c r="M1626" s="37">
        <f>[1]consoCURRENT!P37760</f>
        <v>0</v>
      </c>
      <c r="N1626" s="37">
        <f>[1]consoCURRENT!Q37760</f>
        <v>0</v>
      </c>
      <c r="O1626" s="37">
        <f>[1]consoCURRENT!R37760</f>
        <v>0</v>
      </c>
      <c r="P1626" s="37">
        <f>[1]consoCURRENT!S37760</f>
        <v>0</v>
      </c>
      <c r="Q1626" s="37">
        <f>[1]consoCURRENT!T37760</f>
        <v>0</v>
      </c>
      <c r="R1626" s="37">
        <f>[1]consoCURRENT!U37760</f>
        <v>0</v>
      </c>
      <c r="S1626" s="37">
        <f>[1]consoCURRENT!V37760</f>
        <v>0</v>
      </c>
      <c r="T1626" s="37">
        <f>[1]consoCURRENT!W37760</f>
        <v>0</v>
      </c>
      <c r="U1626" s="37">
        <f>[1]consoCURRENT!X37760</f>
        <v>0</v>
      </c>
      <c r="V1626" s="37">
        <f>[1]consoCURRENT!Y37760</f>
        <v>0</v>
      </c>
      <c r="W1626" s="37">
        <f>[1]consoCURRENT!Z37760</f>
        <v>0</v>
      </c>
      <c r="X1626" s="37">
        <f>[1]consoCURRENT!AA37760</f>
        <v>0</v>
      </c>
      <c r="Y1626" s="37">
        <f>[1]consoCURRENT!AB37760</f>
        <v>0</v>
      </c>
      <c r="Z1626" s="37">
        <f t="shared" si="1217"/>
        <v>0</v>
      </c>
      <c r="AA1626" s="37">
        <f t="shared" si="1218"/>
        <v>0</v>
      </c>
      <c r="AB1626" s="42"/>
      <c r="AC1626" s="38"/>
    </row>
    <row r="1627" spans="1:29" s="39" customFormat="1" ht="18" customHeight="1" x14ac:dyDescent="0.3">
      <c r="A1627" s="41" t="s">
        <v>39</v>
      </c>
      <c r="B1627" s="37">
        <f>[1]consoCURRENT!E37789</f>
        <v>0</v>
      </c>
      <c r="C1627" s="37">
        <f>[1]consoCURRENT!F37789</f>
        <v>0</v>
      </c>
      <c r="D1627" s="37">
        <f>[1]consoCURRENT!G37789</f>
        <v>0</v>
      </c>
      <c r="E1627" s="37">
        <f>[1]consoCURRENT!H37789</f>
        <v>0</v>
      </c>
      <c r="F1627" s="37">
        <f>[1]consoCURRENT!I37789</f>
        <v>0</v>
      </c>
      <c r="G1627" s="37">
        <f>[1]consoCURRENT!J37789</f>
        <v>0</v>
      </c>
      <c r="H1627" s="37">
        <f>[1]consoCURRENT!K37789</f>
        <v>0</v>
      </c>
      <c r="I1627" s="37">
        <f>[1]consoCURRENT!L37789</f>
        <v>0</v>
      </c>
      <c r="J1627" s="37">
        <f>[1]consoCURRENT!M37789</f>
        <v>0</v>
      </c>
      <c r="K1627" s="37">
        <f>[1]consoCURRENT!N37789</f>
        <v>0</v>
      </c>
      <c r="L1627" s="37">
        <f>[1]consoCURRENT!O37789</f>
        <v>0</v>
      </c>
      <c r="M1627" s="37">
        <f>[1]consoCURRENT!P37789</f>
        <v>0</v>
      </c>
      <c r="N1627" s="37">
        <f>[1]consoCURRENT!Q37789</f>
        <v>0</v>
      </c>
      <c r="O1627" s="37">
        <f>[1]consoCURRENT!R37789</f>
        <v>0</v>
      </c>
      <c r="P1627" s="37">
        <f>[1]consoCURRENT!S37789</f>
        <v>0</v>
      </c>
      <c r="Q1627" s="37">
        <f>[1]consoCURRENT!T37789</f>
        <v>0</v>
      </c>
      <c r="R1627" s="37">
        <f>[1]consoCURRENT!U37789</f>
        <v>0</v>
      </c>
      <c r="S1627" s="37">
        <f>[1]consoCURRENT!V37789</f>
        <v>0</v>
      </c>
      <c r="T1627" s="37">
        <f>[1]consoCURRENT!W37789</f>
        <v>0</v>
      </c>
      <c r="U1627" s="37">
        <f>[1]consoCURRENT!X37789</f>
        <v>0</v>
      </c>
      <c r="V1627" s="37">
        <f>[1]consoCURRENT!Y37789</f>
        <v>0</v>
      </c>
      <c r="W1627" s="37">
        <f>[1]consoCURRENT!Z37789</f>
        <v>0</v>
      </c>
      <c r="X1627" s="37">
        <f>[1]consoCURRENT!AA37789</f>
        <v>0</v>
      </c>
      <c r="Y1627" s="37">
        <f>[1]consoCURRENT!AB37789</f>
        <v>0</v>
      </c>
      <c r="Z1627" s="37">
        <f t="shared" si="1217"/>
        <v>0</v>
      </c>
      <c r="AA1627" s="37">
        <f t="shared" si="1218"/>
        <v>0</v>
      </c>
      <c r="AB1627" s="42"/>
      <c r="AC1627" s="38"/>
    </row>
    <row r="1628" spans="1:29" s="39" customFormat="1" ht="18" customHeight="1" x14ac:dyDescent="0.3">
      <c r="A1628" s="43" t="s">
        <v>40</v>
      </c>
      <c r="B1628" s="44">
        <f>SUM(B1624:B1627)</f>
        <v>3804000</v>
      </c>
      <c r="C1628" s="44">
        <f t="shared" ref="C1628:AA1628" si="1220">SUM(C1624:C1627)</f>
        <v>0</v>
      </c>
      <c r="D1628" s="44">
        <f t="shared" si="1220"/>
        <v>0</v>
      </c>
      <c r="E1628" s="44">
        <f t="shared" si="1220"/>
        <v>765991.12</v>
      </c>
      <c r="F1628" s="44">
        <f t="shared" si="1220"/>
        <v>1012641.47</v>
      </c>
      <c r="G1628" s="44">
        <f t="shared" si="1220"/>
        <v>1108231.1099999999</v>
      </c>
      <c r="H1628" s="44">
        <f t="shared" si="1220"/>
        <v>903369.96</v>
      </c>
      <c r="I1628" s="44">
        <f t="shared" si="1220"/>
        <v>0</v>
      </c>
      <c r="J1628" s="44">
        <f t="shared" si="1220"/>
        <v>0</v>
      </c>
      <c r="K1628" s="44">
        <f t="shared" si="1220"/>
        <v>0</v>
      </c>
      <c r="L1628" s="44">
        <f t="shared" si="1220"/>
        <v>0</v>
      </c>
      <c r="M1628" s="44">
        <f t="shared" si="1220"/>
        <v>0</v>
      </c>
      <c r="N1628" s="44">
        <f t="shared" si="1220"/>
        <v>242672.09</v>
      </c>
      <c r="O1628" s="44">
        <f t="shared" si="1220"/>
        <v>260272.33000000002</v>
      </c>
      <c r="P1628" s="44">
        <f t="shared" si="1220"/>
        <v>263046.7</v>
      </c>
      <c r="Q1628" s="44">
        <f t="shared" si="1220"/>
        <v>240393.68</v>
      </c>
      <c r="R1628" s="44">
        <f t="shared" si="1220"/>
        <v>494541.27</v>
      </c>
      <c r="S1628" s="44">
        <f t="shared" si="1220"/>
        <v>277706.52</v>
      </c>
      <c r="T1628" s="44">
        <f t="shared" si="1220"/>
        <v>310772.96999999997</v>
      </c>
      <c r="U1628" s="44">
        <f t="shared" si="1220"/>
        <v>410495.5</v>
      </c>
      <c r="V1628" s="44">
        <f t="shared" si="1220"/>
        <v>386962.64</v>
      </c>
      <c r="W1628" s="44">
        <f t="shared" si="1220"/>
        <v>304448.98</v>
      </c>
      <c r="X1628" s="44">
        <f t="shared" si="1220"/>
        <v>447041.47000000003</v>
      </c>
      <c r="Y1628" s="44">
        <f t="shared" si="1220"/>
        <v>151879.51</v>
      </c>
      <c r="Z1628" s="44">
        <f t="shared" si="1220"/>
        <v>3790233.66</v>
      </c>
      <c r="AA1628" s="44">
        <f t="shared" si="1220"/>
        <v>13766.339999999967</v>
      </c>
      <c r="AB1628" s="45">
        <f t="shared" si="1219"/>
        <v>0.9963810883280757</v>
      </c>
      <c r="AC1628" s="38"/>
    </row>
    <row r="1629" spans="1:29" s="39" customFormat="1" ht="18" customHeight="1" x14ac:dyDescent="0.3">
      <c r="A1629" s="46" t="s">
        <v>41</v>
      </c>
      <c r="B1629" s="37">
        <f>[1]consoCURRENT!E37793</f>
        <v>0</v>
      </c>
      <c r="C1629" s="37">
        <f>[1]consoCURRENT!F37793</f>
        <v>0</v>
      </c>
      <c r="D1629" s="37">
        <f>[1]consoCURRENT!G37793</f>
        <v>0</v>
      </c>
      <c r="E1629" s="37">
        <f>[1]consoCURRENT!H37793</f>
        <v>0</v>
      </c>
      <c r="F1629" s="37">
        <f>[1]consoCURRENT!I37793</f>
        <v>0</v>
      </c>
      <c r="G1629" s="37">
        <f>[1]consoCURRENT!J37793</f>
        <v>0</v>
      </c>
      <c r="H1629" s="37">
        <f>[1]consoCURRENT!K37793</f>
        <v>0</v>
      </c>
      <c r="I1629" s="37">
        <f>[1]consoCURRENT!L37793</f>
        <v>0</v>
      </c>
      <c r="J1629" s="37">
        <f>[1]consoCURRENT!M37793</f>
        <v>0</v>
      </c>
      <c r="K1629" s="37">
        <f>[1]consoCURRENT!N37793</f>
        <v>0</v>
      </c>
      <c r="L1629" s="37">
        <f>[1]consoCURRENT!O37793</f>
        <v>0</v>
      </c>
      <c r="M1629" s="37">
        <f>[1]consoCURRENT!P37793</f>
        <v>0</v>
      </c>
      <c r="N1629" s="37">
        <f>[1]consoCURRENT!Q37793</f>
        <v>0</v>
      </c>
      <c r="O1629" s="37">
        <f>[1]consoCURRENT!R37793</f>
        <v>0</v>
      </c>
      <c r="P1629" s="37">
        <f>[1]consoCURRENT!S37793</f>
        <v>0</v>
      </c>
      <c r="Q1629" s="37">
        <f>[1]consoCURRENT!T37793</f>
        <v>0</v>
      </c>
      <c r="R1629" s="37">
        <f>[1]consoCURRENT!U37793</f>
        <v>0</v>
      </c>
      <c r="S1629" s="37">
        <f>[1]consoCURRENT!V37793</f>
        <v>0</v>
      </c>
      <c r="T1629" s="37">
        <f>[1]consoCURRENT!W37793</f>
        <v>0</v>
      </c>
      <c r="U1629" s="37">
        <f>[1]consoCURRENT!X37793</f>
        <v>0</v>
      </c>
      <c r="V1629" s="37">
        <f>[1]consoCURRENT!Y37793</f>
        <v>0</v>
      </c>
      <c r="W1629" s="37">
        <f>[1]consoCURRENT!Z37793</f>
        <v>0</v>
      </c>
      <c r="X1629" s="37">
        <f>[1]consoCURRENT!AA37793</f>
        <v>0</v>
      </c>
      <c r="Y1629" s="37">
        <f>[1]consoCURRENT!AB37793</f>
        <v>0</v>
      </c>
      <c r="Z1629" s="37">
        <f t="shared" ref="Z1629" si="1221">SUM(M1629:Y1629)</f>
        <v>0</v>
      </c>
      <c r="AA1629" s="37">
        <f t="shared" ref="AA1629" si="1222">B1629-Z1629</f>
        <v>0</v>
      </c>
      <c r="AB1629" s="42"/>
      <c r="AC1629" s="38"/>
    </row>
    <row r="1630" spans="1:29" s="39" customFormat="1" ht="18" customHeight="1" x14ac:dyDescent="0.3">
      <c r="A1630" s="43" t="s">
        <v>42</v>
      </c>
      <c r="B1630" s="44">
        <f>B1629+B1628</f>
        <v>3804000</v>
      </c>
      <c r="C1630" s="44">
        <f t="shared" ref="C1630:AA1630" si="1223">C1629+C1628</f>
        <v>0</v>
      </c>
      <c r="D1630" s="44">
        <f t="shared" si="1223"/>
        <v>0</v>
      </c>
      <c r="E1630" s="44">
        <f t="shared" si="1223"/>
        <v>765991.12</v>
      </c>
      <c r="F1630" s="44">
        <f t="shared" si="1223"/>
        <v>1012641.47</v>
      </c>
      <c r="G1630" s="44">
        <f t="shared" si="1223"/>
        <v>1108231.1099999999</v>
      </c>
      <c r="H1630" s="44">
        <f t="shared" si="1223"/>
        <v>903369.96</v>
      </c>
      <c r="I1630" s="44">
        <f t="shared" si="1223"/>
        <v>0</v>
      </c>
      <c r="J1630" s="44">
        <f t="shared" si="1223"/>
        <v>0</v>
      </c>
      <c r="K1630" s="44">
        <f t="shared" si="1223"/>
        <v>0</v>
      </c>
      <c r="L1630" s="44">
        <f t="shared" si="1223"/>
        <v>0</v>
      </c>
      <c r="M1630" s="44">
        <f t="shared" si="1223"/>
        <v>0</v>
      </c>
      <c r="N1630" s="44">
        <f t="shared" si="1223"/>
        <v>242672.09</v>
      </c>
      <c r="O1630" s="44">
        <f t="shared" si="1223"/>
        <v>260272.33000000002</v>
      </c>
      <c r="P1630" s="44">
        <f t="shared" si="1223"/>
        <v>263046.7</v>
      </c>
      <c r="Q1630" s="44">
        <f t="shared" si="1223"/>
        <v>240393.68</v>
      </c>
      <c r="R1630" s="44">
        <f t="shared" si="1223"/>
        <v>494541.27</v>
      </c>
      <c r="S1630" s="44">
        <f t="shared" si="1223"/>
        <v>277706.52</v>
      </c>
      <c r="T1630" s="44">
        <f t="shared" si="1223"/>
        <v>310772.96999999997</v>
      </c>
      <c r="U1630" s="44">
        <f t="shared" si="1223"/>
        <v>410495.5</v>
      </c>
      <c r="V1630" s="44">
        <f t="shared" si="1223"/>
        <v>386962.64</v>
      </c>
      <c r="W1630" s="44">
        <f t="shared" si="1223"/>
        <v>304448.98</v>
      </c>
      <c r="X1630" s="44">
        <f t="shared" si="1223"/>
        <v>447041.47000000003</v>
      </c>
      <c r="Y1630" s="44">
        <f t="shared" si="1223"/>
        <v>151879.51</v>
      </c>
      <c r="Z1630" s="44">
        <f t="shared" si="1223"/>
        <v>3790233.66</v>
      </c>
      <c r="AA1630" s="44">
        <f t="shared" si="1223"/>
        <v>13766.339999999967</v>
      </c>
      <c r="AB1630" s="45">
        <f t="shared" si="1219"/>
        <v>0.9963810883280757</v>
      </c>
      <c r="AC1630" s="47"/>
    </row>
    <row r="1631" spans="1:29" s="39" customFormat="1" ht="15" customHeight="1" x14ac:dyDescent="0.3">
      <c r="A1631" s="36"/>
      <c r="B1631" s="37"/>
      <c r="C1631" s="37"/>
      <c r="D1631" s="37"/>
      <c r="E1631" s="37"/>
      <c r="F1631" s="37"/>
      <c r="G1631" s="37"/>
      <c r="H1631" s="37"/>
      <c r="I1631" s="37"/>
      <c r="J1631" s="37"/>
      <c r="K1631" s="37"/>
      <c r="L1631" s="37"/>
      <c r="M1631" s="37"/>
      <c r="N1631" s="37"/>
      <c r="O1631" s="37"/>
      <c r="P1631" s="37"/>
      <c r="Q1631" s="37"/>
      <c r="R1631" s="37"/>
      <c r="S1631" s="37"/>
      <c r="T1631" s="37"/>
      <c r="U1631" s="37"/>
      <c r="V1631" s="37"/>
      <c r="W1631" s="37"/>
      <c r="X1631" s="37"/>
      <c r="Y1631" s="37"/>
      <c r="Z1631" s="37"/>
      <c r="AA1631" s="37"/>
      <c r="AB1631" s="37"/>
      <c r="AC1631" s="38"/>
    </row>
    <row r="1632" spans="1:29" s="39" customFormat="1" ht="15" customHeight="1" x14ac:dyDescent="0.3">
      <c r="A1632" s="36"/>
      <c r="B1632" s="37"/>
      <c r="C1632" s="37"/>
      <c r="D1632" s="37"/>
      <c r="E1632" s="37"/>
      <c r="F1632" s="37"/>
      <c r="G1632" s="37"/>
      <c r="H1632" s="37"/>
      <c r="I1632" s="37"/>
      <c r="J1632" s="37"/>
      <c r="K1632" s="37"/>
      <c r="L1632" s="37"/>
      <c r="M1632" s="37"/>
      <c r="N1632" s="37"/>
      <c r="O1632" s="37"/>
      <c r="P1632" s="37"/>
      <c r="Q1632" s="37"/>
      <c r="R1632" s="37"/>
      <c r="S1632" s="37"/>
      <c r="T1632" s="37"/>
      <c r="U1632" s="37"/>
      <c r="V1632" s="37"/>
      <c r="W1632" s="37"/>
      <c r="X1632" s="37"/>
      <c r="Y1632" s="37"/>
      <c r="Z1632" s="37"/>
      <c r="AA1632" s="37"/>
      <c r="AB1632" s="37"/>
      <c r="AC1632" s="38"/>
    </row>
    <row r="1633" spans="1:29" s="39" customFormat="1" ht="15" customHeight="1" x14ac:dyDescent="0.35">
      <c r="A1633" s="40" t="s">
        <v>53</v>
      </c>
      <c r="B1633" s="37"/>
      <c r="C1633" s="37"/>
      <c r="D1633" s="37"/>
      <c r="E1633" s="37"/>
      <c r="F1633" s="37"/>
      <c r="G1633" s="37"/>
      <c r="H1633" s="37"/>
      <c r="I1633" s="37"/>
      <c r="J1633" s="37"/>
      <c r="K1633" s="37"/>
      <c r="L1633" s="37"/>
      <c r="M1633" s="37"/>
      <c r="N1633" s="37"/>
      <c r="O1633" s="37"/>
      <c r="P1633" s="37"/>
      <c r="Q1633" s="37"/>
      <c r="R1633" s="37"/>
      <c r="S1633" s="37"/>
      <c r="T1633" s="37"/>
      <c r="U1633" s="37"/>
      <c r="V1633" s="37"/>
      <c r="W1633" s="37"/>
      <c r="X1633" s="37"/>
      <c r="Y1633" s="37"/>
      <c r="Z1633" s="37"/>
      <c r="AA1633" s="37"/>
      <c r="AB1633" s="37"/>
      <c r="AC1633" s="38"/>
    </row>
    <row r="1634" spans="1:29" s="39" customFormat="1" ht="18" customHeight="1" x14ac:dyDescent="0.3">
      <c r="A1634" s="41" t="s">
        <v>36</v>
      </c>
      <c r="B1634" s="37">
        <f>[1]consoCURRENT!E37853</f>
        <v>3003000</v>
      </c>
      <c r="C1634" s="37">
        <f>[1]consoCURRENT!F37853</f>
        <v>0</v>
      </c>
      <c r="D1634" s="37">
        <f>[1]consoCURRENT!G37853</f>
        <v>0</v>
      </c>
      <c r="E1634" s="37">
        <f>[1]consoCURRENT!H37853</f>
        <v>746553.42999999993</v>
      </c>
      <c r="F1634" s="37">
        <f>[1]consoCURRENT!I37853</f>
        <v>926361.18000000017</v>
      </c>
      <c r="G1634" s="37">
        <f>[1]consoCURRENT!J37853</f>
        <v>637570.51</v>
      </c>
      <c r="H1634" s="37">
        <f>[1]consoCURRENT!K37853</f>
        <v>692514.87999999989</v>
      </c>
      <c r="I1634" s="37">
        <f>[1]consoCURRENT!L37853</f>
        <v>0</v>
      </c>
      <c r="J1634" s="37">
        <f>[1]consoCURRENT!M37853</f>
        <v>0</v>
      </c>
      <c r="K1634" s="37">
        <f>[1]consoCURRENT!N37853</f>
        <v>0</v>
      </c>
      <c r="L1634" s="37">
        <f>[1]consoCURRENT!O37853</f>
        <v>0</v>
      </c>
      <c r="M1634" s="37">
        <f>[1]consoCURRENT!P37853</f>
        <v>0</v>
      </c>
      <c r="N1634" s="37">
        <f>[1]consoCURRENT!Q37853</f>
        <v>240931.32</v>
      </c>
      <c r="O1634" s="37">
        <f>[1]consoCURRENT!R37853</f>
        <v>268789.52</v>
      </c>
      <c r="P1634" s="37">
        <f>[1]consoCURRENT!S37853</f>
        <v>236832.58999999997</v>
      </c>
      <c r="Q1634" s="37">
        <f>[1]consoCURRENT!T37853</f>
        <v>242616.50000000012</v>
      </c>
      <c r="R1634" s="37">
        <f>[1]consoCURRENT!U37853</f>
        <v>443691.49999999988</v>
      </c>
      <c r="S1634" s="37">
        <f>[1]consoCURRENT!V37853</f>
        <v>240053.18000000017</v>
      </c>
      <c r="T1634" s="37">
        <f>[1]consoCURRENT!W37853</f>
        <v>199642.8600000001</v>
      </c>
      <c r="U1634" s="37">
        <f>[1]consoCURRENT!X37853</f>
        <v>216860.46999999997</v>
      </c>
      <c r="V1634" s="37">
        <f>[1]consoCURRENT!Y37853</f>
        <v>221067.17999999993</v>
      </c>
      <c r="W1634" s="37">
        <f>[1]consoCURRENT!Z37853</f>
        <v>221067.18000000017</v>
      </c>
      <c r="X1634" s="37">
        <f>[1]consoCURRENT!AA37853</f>
        <v>471447.69999999972</v>
      </c>
      <c r="Y1634" s="37">
        <f>[1]consoCURRENT!AB37853</f>
        <v>0</v>
      </c>
      <c r="Z1634" s="37">
        <f>SUM(M1634:Y1634)</f>
        <v>3003000</v>
      </c>
      <c r="AA1634" s="37">
        <f>B1634-Z1634</f>
        <v>0</v>
      </c>
      <c r="AB1634" s="42">
        <f>Z1634/B1634</f>
        <v>1</v>
      </c>
      <c r="AC1634" s="38"/>
    </row>
    <row r="1635" spans="1:29" s="39" customFormat="1" ht="18" customHeight="1" x14ac:dyDescent="0.3">
      <c r="A1635" s="41" t="s">
        <v>37</v>
      </c>
      <c r="B1635" s="37">
        <f>[1]consoCURRENT!E37965</f>
        <v>770000</v>
      </c>
      <c r="C1635" s="37">
        <f>[1]consoCURRENT!F37965</f>
        <v>0</v>
      </c>
      <c r="D1635" s="37">
        <f>[1]consoCURRENT!G37965</f>
        <v>0</v>
      </c>
      <c r="E1635" s="37">
        <f>[1]consoCURRENT!H37965</f>
        <v>89998.19</v>
      </c>
      <c r="F1635" s="37">
        <f>[1]consoCURRENT!I37965</f>
        <v>190489.52000000002</v>
      </c>
      <c r="G1635" s="37">
        <f>[1]consoCURRENT!J37965</f>
        <v>167442.29</v>
      </c>
      <c r="H1635" s="37">
        <f>[1]consoCURRENT!K37965</f>
        <v>322070</v>
      </c>
      <c r="I1635" s="37">
        <f>[1]consoCURRENT!L37965</f>
        <v>0</v>
      </c>
      <c r="J1635" s="37">
        <f>[1]consoCURRENT!M37965</f>
        <v>0</v>
      </c>
      <c r="K1635" s="37">
        <f>[1]consoCURRENT!N37965</f>
        <v>0</v>
      </c>
      <c r="L1635" s="37">
        <f>[1]consoCURRENT!O37965</f>
        <v>0</v>
      </c>
      <c r="M1635" s="37">
        <f>[1]consoCURRENT!P37965</f>
        <v>0</v>
      </c>
      <c r="N1635" s="37">
        <f>[1]consoCURRENT!Q37965</f>
        <v>1835.81</v>
      </c>
      <c r="O1635" s="37">
        <f>[1]consoCURRENT!R37965</f>
        <v>76923.209999999992</v>
      </c>
      <c r="P1635" s="37">
        <f>[1]consoCURRENT!S37965</f>
        <v>11239.17</v>
      </c>
      <c r="Q1635" s="37">
        <f>[1]consoCURRENT!T37965</f>
        <v>31697.5</v>
      </c>
      <c r="R1635" s="37">
        <f>[1]consoCURRENT!U37965</f>
        <v>17929</v>
      </c>
      <c r="S1635" s="37">
        <f>[1]consoCURRENT!V37965</f>
        <v>140863.02000000002</v>
      </c>
      <c r="T1635" s="37">
        <f>[1]consoCURRENT!W37965</f>
        <v>24441.79</v>
      </c>
      <c r="U1635" s="37">
        <f>[1]consoCURRENT!X37965</f>
        <v>42490</v>
      </c>
      <c r="V1635" s="37">
        <f>[1]consoCURRENT!Y37965</f>
        <v>100510.5</v>
      </c>
      <c r="W1635" s="37">
        <f>[1]consoCURRENT!Z37965</f>
        <v>134351.5</v>
      </c>
      <c r="X1635" s="37">
        <f>[1]consoCURRENT!AA37965</f>
        <v>9362.640000000014</v>
      </c>
      <c r="Y1635" s="37">
        <f>[1]consoCURRENT!AB37965</f>
        <v>178355.86</v>
      </c>
      <c r="Z1635" s="37">
        <f t="shared" ref="Z1635:Z1637" si="1224">SUM(M1635:Y1635)</f>
        <v>770000</v>
      </c>
      <c r="AA1635" s="37">
        <f t="shared" ref="AA1635:AA1637" si="1225">B1635-Z1635</f>
        <v>0</v>
      </c>
      <c r="AB1635" s="42">
        <f t="shared" ref="AB1635:AB1640" si="1226">Z1635/B1635</f>
        <v>1</v>
      </c>
      <c r="AC1635" s="38"/>
    </row>
    <row r="1636" spans="1:29" s="39" customFormat="1" ht="18" customHeight="1" x14ac:dyDescent="0.3">
      <c r="A1636" s="41" t="s">
        <v>38</v>
      </c>
      <c r="B1636" s="37">
        <f>[1]consoCURRENT!E37971</f>
        <v>0</v>
      </c>
      <c r="C1636" s="37">
        <f>[1]consoCURRENT!F37971</f>
        <v>0</v>
      </c>
      <c r="D1636" s="37">
        <f>[1]consoCURRENT!G37971</f>
        <v>0</v>
      </c>
      <c r="E1636" s="37">
        <f>[1]consoCURRENT!H37971</f>
        <v>0</v>
      </c>
      <c r="F1636" s="37">
        <f>[1]consoCURRENT!I37971</f>
        <v>0</v>
      </c>
      <c r="G1636" s="37">
        <f>[1]consoCURRENT!J37971</f>
        <v>0</v>
      </c>
      <c r="H1636" s="37">
        <f>[1]consoCURRENT!K37971</f>
        <v>0</v>
      </c>
      <c r="I1636" s="37">
        <f>[1]consoCURRENT!L37971</f>
        <v>0</v>
      </c>
      <c r="J1636" s="37">
        <f>[1]consoCURRENT!M37971</f>
        <v>0</v>
      </c>
      <c r="K1636" s="37">
        <f>[1]consoCURRENT!N37971</f>
        <v>0</v>
      </c>
      <c r="L1636" s="37">
        <f>[1]consoCURRENT!O37971</f>
        <v>0</v>
      </c>
      <c r="M1636" s="37">
        <f>[1]consoCURRENT!P37971</f>
        <v>0</v>
      </c>
      <c r="N1636" s="37">
        <f>[1]consoCURRENT!Q37971</f>
        <v>0</v>
      </c>
      <c r="O1636" s="37">
        <f>[1]consoCURRENT!R37971</f>
        <v>0</v>
      </c>
      <c r="P1636" s="37">
        <f>[1]consoCURRENT!S37971</f>
        <v>0</v>
      </c>
      <c r="Q1636" s="37">
        <f>[1]consoCURRENT!T37971</f>
        <v>0</v>
      </c>
      <c r="R1636" s="37">
        <f>[1]consoCURRENT!U37971</f>
        <v>0</v>
      </c>
      <c r="S1636" s="37">
        <f>[1]consoCURRENT!V37971</f>
        <v>0</v>
      </c>
      <c r="T1636" s="37">
        <f>[1]consoCURRENT!W37971</f>
        <v>0</v>
      </c>
      <c r="U1636" s="37">
        <f>[1]consoCURRENT!X37971</f>
        <v>0</v>
      </c>
      <c r="V1636" s="37">
        <f>[1]consoCURRENT!Y37971</f>
        <v>0</v>
      </c>
      <c r="W1636" s="37">
        <f>[1]consoCURRENT!Z37971</f>
        <v>0</v>
      </c>
      <c r="X1636" s="37">
        <f>[1]consoCURRENT!AA37971</f>
        <v>0</v>
      </c>
      <c r="Y1636" s="37">
        <f>[1]consoCURRENT!AB37971</f>
        <v>0</v>
      </c>
      <c r="Z1636" s="37">
        <f t="shared" si="1224"/>
        <v>0</v>
      </c>
      <c r="AA1636" s="37">
        <f t="shared" si="1225"/>
        <v>0</v>
      </c>
      <c r="AB1636" s="42"/>
      <c r="AC1636" s="38"/>
    </row>
    <row r="1637" spans="1:29" s="39" customFormat="1" ht="18" customHeight="1" x14ac:dyDescent="0.3">
      <c r="A1637" s="41" t="s">
        <v>39</v>
      </c>
      <c r="B1637" s="37">
        <f>[1]consoCURRENT!E38000</f>
        <v>0</v>
      </c>
      <c r="C1637" s="37">
        <f>[1]consoCURRENT!F38000</f>
        <v>0</v>
      </c>
      <c r="D1637" s="37">
        <f>[1]consoCURRENT!G38000</f>
        <v>0</v>
      </c>
      <c r="E1637" s="37">
        <f>[1]consoCURRENT!H38000</f>
        <v>0</v>
      </c>
      <c r="F1637" s="37">
        <f>[1]consoCURRENT!I38000</f>
        <v>0</v>
      </c>
      <c r="G1637" s="37">
        <f>[1]consoCURRENT!J38000</f>
        <v>0</v>
      </c>
      <c r="H1637" s="37">
        <f>[1]consoCURRENT!K38000</f>
        <v>0</v>
      </c>
      <c r="I1637" s="37">
        <f>[1]consoCURRENT!L38000</f>
        <v>0</v>
      </c>
      <c r="J1637" s="37">
        <f>[1]consoCURRENT!M38000</f>
        <v>0</v>
      </c>
      <c r="K1637" s="37">
        <f>[1]consoCURRENT!N38000</f>
        <v>0</v>
      </c>
      <c r="L1637" s="37">
        <f>[1]consoCURRENT!O38000</f>
        <v>0</v>
      </c>
      <c r="M1637" s="37">
        <f>[1]consoCURRENT!P38000</f>
        <v>0</v>
      </c>
      <c r="N1637" s="37">
        <f>[1]consoCURRENT!Q38000</f>
        <v>0</v>
      </c>
      <c r="O1637" s="37">
        <f>[1]consoCURRENT!R38000</f>
        <v>0</v>
      </c>
      <c r="P1637" s="37">
        <f>[1]consoCURRENT!S38000</f>
        <v>0</v>
      </c>
      <c r="Q1637" s="37">
        <f>[1]consoCURRENT!T38000</f>
        <v>0</v>
      </c>
      <c r="R1637" s="37">
        <f>[1]consoCURRENT!U38000</f>
        <v>0</v>
      </c>
      <c r="S1637" s="37">
        <f>[1]consoCURRENT!V38000</f>
        <v>0</v>
      </c>
      <c r="T1637" s="37">
        <f>[1]consoCURRENT!W38000</f>
        <v>0</v>
      </c>
      <c r="U1637" s="37">
        <f>[1]consoCURRENT!X38000</f>
        <v>0</v>
      </c>
      <c r="V1637" s="37">
        <f>[1]consoCURRENT!Y38000</f>
        <v>0</v>
      </c>
      <c r="W1637" s="37">
        <f>[1]consoCURRENT!Z38000</f>
        <v>0</v>
      </c>
      <c r="X1637" s="37">
        <f>[1]consoCURRENT!AA38000</f>
        <v>0</v>
      </c>
      <c r="Y1637" s="37">
        <f>[1]consoCURRENT!AB38000</f>
        <v>0</v>
      </c>
      <c r="Z1637" s="37">
        <f t="shared" si="1224"/>
        <v>0</v>
      </c>
      <c r="AA1637" s="37">
        <f t="shared" si="1225"/>
        <v>0</v>
      </c>
      <c r="AB1637" s="42"/>
      <c r="AC1637" s="38"/>
    </row>
    <row r="1638" spans="1:29" s="39" customFormat="1" ht="18" customHeight="1" x14ac:dyDescent="0.3">
      <c r="A1638" s="43" t="s">
        <v>40</v>
      </c>
      <c r="B1638" s="44">
        <f>SUM(B1634:B1637)</f>
        <v>3773000</v>
      </c>
      <c r="C1638" s="44">
        <f t="shared" ref="C1638:AA1638" si="1227">SUM(C1634:C1637)</f>
        <v>0</v>
      </c>
      <c r="D1638" s="44">
        <f t="shared" si="1227"/>
        <v>0</v>
      </c>
      <c r="E1638" s="44">
        <f t="shared" si="1227"/>
        <v>836551.61999999988</v>
      </c>
      <c r="F1638" s="44">
        <f t="shared" si="1227"/>
        <v>1116850.7000000002</v>
      </c>
      <c r="G1638" s="44">
        <f t="shared" si="1227"/>
        <v>805012.8</v>
      </c>
      <c r="H1638" s="44">
        <f t="shared" si="1227"/>
        <v>1014584.8799999999</v>
      </c>
      <c r="I1638" s="44">
        <f t="shared" si="1227"/>
        <v>0</v>
      </c>
      <c r="J1638" s="44">
        <f t="shared" si="1227"/>
        <v>0</v>
      </c>
      <c r="K1638" s="44">
        <f t="shared" si="1227"/>
        <v>0</v>
      </c>
      <c r="L1638" s="44">
        <f t="shared" si="1227"/>
        <v>0</v>
      </c>
      <c r="M1638" s="44">
        <f t="shared" si="1227"/>
        <v>0</v>
      </c>
      <c r="N1638" s="44">
        <f t="shared" si="1227"/>
        <v>242767.13</v>
      </c>
      <c r="O1638" s="44">
        <f t="shared" si="1227"/>
        <v>345712.73</v>
      </c>
      <c r="P1638" s="44">
        <f t="shared" si="1227"/>
        <v>248071.75999999998</v>
      </c>
      <c r="Q1638" s="44">
        <f t="shared" si="1227"/>
        <v>274314.00000000012</v>
      </c>
      <c r="R1638" s="44">
        <f t="shared" si="1227"/>
        <v>461620.49999999988</v>
      </c>
      <c r="S1638" s="44">
        <f t="shared" si="1227"/>
        <v>380916.20000000019</v>
      </c>
      <c r="T1638" s="44">
        <f t="shared" si="1227"/>
        <v>224084.65000000011</v>
      </c>
      <c r="U1638" s="44">
        <f t="shared" si="1227"/>
        <v>259350.46999999997</v>
      </c>
      <c r="V1638" s="44">
        <f t="shared" si="1227"/>
        <v>321577.67999999993</v>
      </c>
      <c r="W1638" s="44">
        <f t="shared" si="1227"/>
        <v>355418.68000000017</v>
      </c>
      <c r="X1638" s="44">
        <f t="shared" si="1227"/>
        <v>480810.33999999973</v>
      </c>
      <c r="Y1638" s="44">
        <f t="shared" si="1227"/>
        <v>178355.86</v>
      </c>
      <c r="Z1638" s="44">
        <f t="shared" si="1227"/>
        <v>3773000</v>
      </c>
      <c r="AA1638" s="44">
        <f t="shared" si="1227"/>
        <v>0</v>
      </c>
      <c r="AB1638" s="45">
        <f t="shared" si="1226"/>
        <v>1</v>
      </c>
      <c r="AC1638" s="38"/>
    </row>
    <row r="1639" spans="1:29" s="39" customFormat="1" ht="18" customHeight="1" x14ac:dyDescent="0.3">
      <c r="A1639" s="46" t="s">
        <v>41</v>
      </c>
      <c r="B1639" s="37">
        <f>[1]consoCURRENT!E38004</f>
        <v>0</v>
      </c>
      <c r="C1639" s="37">
        <f>[1]consoCURRENT!F38004</f>
        <v>0</v>
      </c>
      <c r="D1639" s="37">
        <f>[1]consoCURRENT!G38004</f>
        <v>0</v>
      </c>
      <c r="E1639" s="37">
        <f>[1]consoCURRENT!H38004</f>
        <v>0</v>
      </c>
      <c r="F1639" s="37">
        <f>[1]consoCURRENT!I38004</f>
        <v>0</v>
      </c>
      <c r="G1639" s="37">
        <f>[1]consoCURRENT!J38004</f>
        <v>0</v>
      </c>
      <c r="H1639" s="37">
        <f>[1]consoCURRENT!K38004</f>
        <v>0</v>
      </c>
      <c r="I1639" s="37">
        <f>[1]consoCURRENT!L38004</f>
        <v>0</v>
      </c>
      <c r="J1639" s="37">
        <f>[1]consoCURRENT!M38004</f>
        <v>0</v>
      </c>
      <c r="K1639" s="37">
        <f>[1]consoCURRENT!N38004</f>
        <v>0</v>
      </c>
      <c r="L1639" s="37">
        <f>[1]consoCURRENT!O38004</f>
        <v>0</v>
      </c>
      <c r="M1639" s="37">
        <f>[1]consoCURRENT!P38004</f>
        <v>0</v>
      </c>
      <c r="N1639" s="37">
        <f>[1]consoCURRENT!Q38004</f>
        <v>0</v>
      </c>
      <c r="O1639" s="37">
        <f>[1]consoCURRENT!R38004</f>
        <v>0</v>
      </c>
      <c r="P1639" s="37">
        <f>[1]consoCURRENT!S38004</f>
        <v>0</v>
      </c>
      <c r="Q1639" s="37">
        <f>[1]consoCURRENT!T38004</f>
        <v>0</v>
      </c>
      <c r="R1639" s="37">
        <f>[1]consoCURRENT!U38004</f>
        <v>0</v>
      </c>
      <c r="S1639" s="37">
        <f>[1]consoCURRENT!V38004</f>
        <v>0</v>
      </c>
      <c r="T1639" s="37">
        <f>[1]consoCURRENT!W38004</f>
        <v>0</v>
      </c>
      <c r="U1639" s="37">
        <f>[1]consoCURRENT!X38004</f>
        <v>0</v>
      </c>
      <c r="V1639" s="37">
        <f>[1]consoCURRENT!Y38004</f>
        <v>0</v>
      </c>
      <c r="W1639" s="37">
        <f>[1]consoCURRENT!Z38004</f>
        <v>0</v>
      </c>
      <c r="X1639" s="37">
        <f>[1]consoCURRENT!AA38004</f>
        <v>0</v>
      </c>
      <c r="Y1639" s="37">
        <f>[1]consoCURRENT!AB38004</f>
        <v>0</v>
      </c>
      <c r="Z1639" s="37">
        <f t="shared" ref="Z1639" si="1228">SUM(M1639:Y1639)</f>
        <v>0</v>
      </c>
      <c r="AA1639" s="37">
        <f t="shared" ref="AA1639" si="1229">B1639-Z1639</f>
        <v>0</v>
      </c>
      <c r="AB1639" s="42"/>
      <c r="AC1639" s="38"/>
    </row>
    <row r="1640" spans="1:29" s="39" customFormat="1" ht="18" customHeight="1" x14ac:dyDescent="0.3">
      <c r="A1640" s="43" t="s">
        <v>42</v>
      </c>
      <c r="B1640" s="44">
        <f>B1639+B1638</f>
        <v>3773000</v>
      </c>
      <c r="C1640" s="44">
        <f t="shared" ref="C1640:AA1640" si="1230">C1639+C1638</f>
        <v>0</v>
      </c>
      <c r="D1640" s="44">
        <f t="shared" si="1230"/>
        <v>0</v>
      </c>
      <c r="E1640" s="44">
        <f t="shared" si="1230"/>
        <v>836551.61999999988</v>
      </c>
      <c r="F1640" s="44">
        <f t="shared" si="1230"/>
        <v>1116850.7000000002</v>
      </c>
      <c r="G1640" s="44">
        <f t="shared" si="1230"/>
        <v>805012.8</v>
      </c>
      <c r="H1640" s="44">
        <f t="shared" si="1230"/>
        <v>1014584.8799999999</v>
      </c>
      <c r="I1640" s="44">
        <f t="shared" si="1230"/>
        <v>0</v>
      </c>
      <c r="J1640" s="44">
        <f t="shared" si="1230"/>
        <v>0</v>
      </c>
      <c r="K1640" s="44">
        <f t="shared" si="1230"/>
        <v>0</v>
      </c>
      <c r="L1640" s="44">
        <f t="shared" si="1230"/>
        <v>0</v>
      </c>
      <c r="M1640" s="44">
        <f t="shared" si="1230"/>
        <v>0</v>
      </c>
      <c r="N1640" s="44">
        <f t="shared" si="1230"/>
        <v>242767.13</v>
      </c>
      <c r="O1640" s="44">
        <f t="shared" si="1230"/>
        <v>345712.73</v>
      </c>
      <c r="P1640" s="44">
        <f t="shared" si="1230"/>
        <v>248071.75999999998</v>
      </c>
      <c r="Q1640" s="44">
        <f t="shared" si="1230"/>
        <v>274314.00000000012</v>
      </c>
      <c r="R1640" s="44">
        <f t="shared" si="1230"/>
        <v>461620.49999999988</v>
      </c>
      <c r="S1640" s="44">
        <f t="shared" si="1230"/>
        <v>380916.20000000019</v>
      </c>
      <c r="T1640" s="44">
        <f t="shared" si="1230"/>
        <v>224084.65000000011</v>
      </c>
      <c r="U1640" s="44">
        <f t="shared" si="1230"/>
        <v>259350.46999999997</v>
      </c>
      <c r="V1640" s="44">
        <f t="shared" si="1230"/>
        <v>321577.67999999993</v>
      </c>
      <c r="W1640" s="44">
        <f t="shared" si="1230"/>
        <v>355418.68000000017</v>
      </c>
      <c r="X1640" s="44">
        <f t="shared" si="1230"/>
        <v>480810.33999999973</v>
      </c>
      <c r="Y1640" s="44">
        <f t="shared" si="1230"/>
        <v>178355.86</v>
      </c>
      <c r="Z1640" s="44">
        <f t="shared" si="1230"/>
        <v>3773000</v>
      </c>
      <c r="AA1640" s="44">
        <f t="shared" si="1230"/>
        <v>0</v>
      </c>
      <c r="AB1640" s="45">
        <f t="shared" si="1226"/>
        <v>1</v>
      </c>
      <c r="AC1640" s="47"/>
    </row>
    <row r="1641" spans="1:29" s="39" customFormat="1" ht="15" customHeight="1" x14ac:dyDescent="0.3">
      <c r="A1641" s="36"/>
      <c r="B1641" s="37"/>
      <c r="C1641" s="37"/>
      <c r="D1641" s="37"/>
      <c r="E1641" s="37"/>
      <c r="F1641" s="37"/>
      <c r="G1641" s="37"/>
      <c r="H1641" s="37"/>
      <c r="I1641" s="37"/>
      <c r="J1641" s="37"/>
      <c r="K1641" s="37"/>
      <c r="L1641" s="37"/>
      <c r="M1641" s="37"/>
      <c r="N1641" s="37"/>
      <c r="O1641" s="37"/>
      <c r="P1641" s="37"/>
      <c r="Q1641" s="37"/>
      <c r="R1641" s="37"/>
      <c r="S1641" s="37"/>
      <c r="T1641" s="37"/>
      <c r="U1641" s="37"/>
      <c r="V1641" s="37"/>
      <c r="W1641" s="37"/>
      <c r="X1641" s="37"/>
      <c r="Y1641" s="37"/>
      <c r="Z1641" s="37"/>
      <c r="AA1641" s="37"/>
      <c r="AB1641" s="37"/>
      <c r="AC1641" s="38"/>
    </row>
    <row r="1642" spans="1:29" s="39" customFormat="1" ht="15" customHeight="1" x14ac:dyDescent="0.3">
      <c r="A1642" s="36"/>
      <c r="B1642" s="37"/>
      <c r="C1642" s="37"/>
      <c r="D1642" s="37"/>
      <c r="E1642" s="37"/>
      <c r="F1642" s="37"/>
      <c r="G1642" s="37"/>
      <c r="H1642" s="37"/>
      <c r="I1642" s="37"/>
      <c r="J1642" s="37"/>
      <c r="K1642" s="37"/>
      <c r="L1642" s="37"/>
      <c r="M1642" s="37"/>
      <c r="N1642" s="37"/>
      <c r="O1642" s="37"/>
      <c r="P1642" s="37"/>
      <c r="Q1642" s="37"/>
      <c r="R1642" s="37"/>
      <c r="S1642" s="37"/>
      <c r="T1642" s="37"/>
      <c r="U1642" s="37"/>
      <c r="V1642" s="37"/>
      <c r="W1642" s="37"/>
      <c r="X1642" s="37"/>
      <c r="Y1642" s="37"/>
      <c r="Z1642" s="37"/>
      <c r="AA1642" s="37"/>
      <c r="AB1642" s="37"/>
      <c r="AC1642" s="38"/>
    </row>
    <row r="1643" spans="1:29" s="39" customFormat="1" ht="15" customHeight="1" x14ac:dyDescent="0.35">
      <c r="A1643" s="40" t="s">
        <v>54</v>
      </c>
      <c r="B1643" s="37"/>
      <c r="C1643" s="37"/>
      <c r="D1643" s="37"/>
      <c r="E1643" s="37"/>
      <c r="F1643" s="37"/>
      <c r="G1643" s="37"/>
      <c r="H1643" s="37"/>
      <c r="I1643" s="37"/>
      <c r="J1643" s="37"/>
      <c r="K1643" s="37"/>
      <c r="L1643" s="37"/>
      <c r="M1643" s="37"/>
      <c r="N1643" s="37"/>
      <c r="O1643" s="37"/>
      <c r="P1643" s="37"/>
      <c r="Q1643" s="37"/>
      <c r="R1643" s="37"/>
      <c r="S1643" s="37"/>
      <c r="T1643" s="37"/>
      <c r="U1643" s="37"/>
      <c r="V1643" s="37"/>
      <c r="W1643" s="37"/>
      <c r="X1643" s="37"/>
      <c r="Y1643" s="37"/>
      <c r="Z1643" s="37"/>
      <c r="AA1643" s="37"/>
      <c r="AB1643" s="37"/>
      <c r="AC1643" s="38"/>
    </row>
    <row r="1644" spans="1:29" s="39" customFormat="1" ht="18" customHeight="1" x14ac:dyDescent="0.3">
      <c r="A1644" s="41" t="s">
        <v>36</v>
      </c>
      <c r="B1644" s="37">
        <f>[1]consoCURRENT!E38064</f>
        <v>3016000</v>
      </c>
      <c r="C1644" s="37">
        <f>[1]consoCURRENT!F38064</f>
        <v>0</v>
      </c>
      <c r="D1644" s="37">
        <f>[1]consoCURRENT!G38064</f>
        <v>0</v>
      </c>
      <c r="E1644" s="37">
        <f>[1]consoCURRENT!H38064</f>
        <v>477485.39</v>
      </c>
      <c r="F1644" s="37">
        <f>[1]consoCURRENT!I38064</f>
        <v>537635.19999999995</v>
      </c>
      <c r="G1644" s="37">
        <f>[1]consoCURRENT!J38064</f>
        <v>513385.28</v>
      </c>
      <c r="H1644" s="37">
        <f>[1]consoCURRENT!K38064</f>
        <v>920984.43</v>
      </c>
      <c r="I1644" s="37">
        <f>[1]consoCURRENT!L38064</f>
        <v>0</v>
      </c>
      <c r="J1644" s="37">
        <f>[1]consoCURRENT!M38064</f>
        <v>0</v>
      </c>
      <c r="K1644" s="37">
        <f>[1]consoCURRENT!N38064</f>
        <v>0</v>
      </c>
      <c r="L1644" s="37">
        <f>[1]consoCURRENT!O38064</f>
        <v>0</v>
      </c>
      <c r="M1644" s="37">
        <f>[1]consoCURRENT!P38064</f>
        <v>0</v>
      </c>
      <c r="N1644" s="37">
        <f>[1]consoCURRENT!Q38064</f>
        <v>0</v>
      </c>
      <c r="O1644" s="37">
        <f>[1]consoCURRENT!R38064</f>
        <v>289572.34999999998</v>
      </c>
      <c r="P1644" s="37">
        <f>[1]consoCURRENT!S38064</f>
        <v>187913.04000000004</v>
      </c>
      <c r="Q1644" s="37">
        <f>[1]consoCURRENT!T38064</f>
        <v>138013.4</v>
      </c>
      <c r="R1644" s="37">
        <f>[1]consoCURRENT!U38064</f>
        <v>258308.4</v>
      </c>
      <c r="S1644" s="37">
        <f>[1]consoCURRENT!V38064</f>
        <v>141313.4</v>
      </c>
      <c r="T1644" s="37">
        <f>[1]consoCURRENT!W38064</f>
        <v>136838.39999999999</v>
      </c>
      <c r="U1644" s="37">
        <f>[1]consoCURRENT!X38064</f>
        <v>193489.4</v>
      </c>
      <c r="V1644" s="37">
        <f>[1]consoCURRENT!Y38064</f>
        <v>183057.48</v>
      </c>
      <c r="W1644" s="37">
        <f>[1]consoCURRENT!Z38064</f>
        <v>221382.72</v>
      </c>
      <c r="X1644" s="37">
        <f>[1]consoCURRENT!AA38064</f>
        <v>455402.33</v>
      </c>
      <c r="Y1644" s="37">
        <f>[1]consoCURRENT!AB38064</f>
        <v>244199.38</v>
      </c>
      <c r="Z1644" s="37">
        <f>SUM(M1644:Y1644)</f>
        <v>2449490.2999999998</v>
      </c>
      <c r="AA1644" s="37">
        <f>B1644-Z1644</f>
        <v>566509.70000000019</v>
      </c>
      <c r="AB1644" s="42">
        <f>Z1644/B1644</f>
        <v>0.81216521883289117</v>
      </c>
      <c r="AC1644" s="38"/>
    </row>
    <row r="1645" spans="1:29" s="39" customFormat="1" ht="18" customHeight="1" x14ac:dyDescent="0.3">
      <c r="A1645" s="41" t="s">
        <v>37</v>
      </c>
      <c r="B1645" s="37">
        <f>[1]consoCURRENT!E38176</f>
        <v>852000</v>
      </c>
      <c r="C1645" s="37">
        <f>[1]consoCURRENT!F38176</f>
        <v>0</v>
      </c>
      <c r="D1645" s="37">
        <f>[1]consoCURRENT!G38176</f>
        <v>0</v>
      </c>
      <c r="E1645" s="37">
        <f>[1]consoCURRENT!H38176</f>
        <v>47848</v>
      </c>
      <c r="F1645" s="37">
        <f>[1]consoCURRENT!I38176</f>
        <v>116016.5</v>
      </c>
      <c r="G1645" s="37">
        <f>[1]consoCURRENT!J38176</f>
        <v>97410</v>
      </c>
      <c r="H1645" s="37">
        <f>[1]consoCURRENT!K38176</f>
        <v>377861.98</v>
      </c>
      <c r="I1645" s="37">
        <f>[1]consoCURRENT!L38176</f>
        <v>0</v>
      </c>
      <c r="J1645" s="37">
        <f>[1]consoCURRENT!M38176</f>
        <v>0</v>
      </c>
      <c r="K1645" s="37">
        <f>[1]consoCURRENT!N38176</f>
        <v>0</v>
      </c>
      <c r="L1645" s="37">
        <f>[1]consoCURRENT!O38176</f>
        <v>0</v>
      </c>
      <c r="M1645" s="37">
        <f>[1]consoCURRENT!P38176</f>
        <v>0</v>
      </c>
      <c r="N1645" s="37">
        <f>[1]consoCURRENT!Q38176</f>
        <v>0</v>
      </c>
      <c r="O1645" s="37">
        <f>[1]consoCURRENT!R38176</f>
        <v>9928</v>
      </c>
      <c r="P1645" s="37">
        <f>[1]consoCURRENT!S38176</f>
        <v>37920</v>
      </c>
      <c r="Q1645" s="37">
        <f>[1]consoCURRENT!T38176</f>
        <v>19200</v>
      </c>
      <c r="R1645" s="37">
        <f>[1]consoCURRENT!U38176</f>
        <v>57485</v>
      </c>
      <c r="S1645" s="37">
        <f>[1]consoCURRENT!V38176</f>
        <v>39331.5</v>
      </c>
      <c r="T1645" s="37">
        <f>[1]consoCURRENT!W38176</f>
        <v>40120</v>
      </c>
      <c r="U1645" s="37">
        <f>[1]consoCURRENT!X38176</f>
        <v>21890</v>
      </c>
      <c r="V1645" s="37">
        <f>[1]consoCURRENT!Y38176</f>
        <v>35400</v>
      </c>
      <c r="W1645" s="37">
        <f>[1]consoCURRENT!Z38176</f>
        <v>53223.479999999996</v>
      </c>
      <c r="X1645" s="37">
        <f>[1]consoCURRENT!AA38176</f>
        <v>68829</v>
      </c>
      <c r="Y1645" s="37">
        <f>[1]consoCURRENT!AB38176</f>
        <v>255809.5</v>
      </c>
      <c r="Z1645" s="37">
        <f t="shared" ref="Z1645:Z1647" si="1231">SUM(M1645:Y1645)</f>
        <v>639136.48</v>
      </c>
      <c r="AA1645" s="37">
        <f t="shared" ref="AA1645:AA1647" si="1232">B1645-Z1645</f>
        <v>212863.52000000002</v>
      </c>
      <c r="AB1645" s="42">
        <f t="shared" ref="AB1645:AB1650" si="1233">Z1645/B1645</f>
        <v>0.75016018779342719</v>
      </c>
      <c r="AC1645" s="38"/>
    </row>
    <row r="1646" spans="1:29" s="39" customFormat="1" ht="18" customHeight="1" x14ac:dyDescent="0.3">
      <c r="A1646" s="41" t="s">
        <v>38</v>
      </c>
      <c r="B1646" s="37">
        <f>[1]consoCURRENT!E38182</f>
        <v>0</v>
      </c>
      <c r="C1646" s="37">
        <f>[1]consoCURRENT!F38182</f>
        <v>0</v>
      </c>
      <c r="D1646" s="37">
        <f>[1]consoCURRENT!G38182</f>
        <v>0</v>
      </c>
      <c r="E1646" s="37">
        <f>[1]consoCURRENT!H38182</f>
        <v>0</v>
      </c>
      <c r="F1646" s="37">
        <f>[1]consoCURRENT!I38182</f>
        <v>0</v>
      </c>
      <c r="G1646" s="37">
        <f>[1]consoCURRENT!J38182</f>
        <v>0</v>
      </c>
      <c r="H1646" s="37">
        <f>[1]consoCURRENT!K38182</f>
        <v>0</v>
      </c>
      <c r="I1646" s="37">
        <f>[1]consoCURRENT!L38182</f>
        <v>0</v>
      </c>
      <c r="J1646" s="37">
        <f>[1]consoCURRENT!M38182</f>
        <v>0</v>
      </c>
      <c r="K1646" s="37">
        <f>[1]consoCURRENT!N38182</f>
        <v>0</v>
      </c>
      <c r="L1646" s="37">
        <f>[1]consoCURRENT!O38182</f>
        <v>0</v>
      </c>
      <c r="M1646" s="37">
        <f>[1]consoCURRENT!P38182</f>
        <v>0</v>
      </c>
      <c r="N1646" s="37">
        <f>[1]consoCURRENT!Q38182</f>
        <v>0</v>
      </c>
      <c r="O1646" s="37">
        <f>[1]consoCURRENT!R38182</f>
        <v>0</v>
      </c>
      <c r="P1646" s="37">
        <f>[1]consoCURRENT!S38182</f>
        <v>0</v>
      </c>
      <c r="Q1646" s="37">
        <f>[1]consoCURRENT!T38182</f>
        <v>0</v>
      </c>
      <c r="R1646" s="37">
        <f>[1]consoCURRENT!U38182</f>
        <v>0</v>
      </c>
      <c r="S1646" s="37">
        <f>[1]consoCURRENT!V38182</f>
        <v>0</v>
      </c>
      <c r="T1646" s="37">
        <f>[1]consoCURRENT!W38182</f>
        <v>0</v>
      </c>
      <c r="U1646" s="37">
        <f>[1]consoCURRENT!X38182</f>
        <v>0</v>
      </c>
      <c r="V1646" s="37">
        <f>[1]consoCURRENT!Y38182</f>
        <v>0</v>
      </c>
      <c r="W1646" s="37">
        <f>[1]consoCURRENT!Z38182</f>
        <v>0</v>
      </c>
      <c r="X1646" s="37">
        <f>[1]consoCURRENT!AA38182</f>
        <v>0</v>
      </c>
      <c r="Y1646" s="37">
        <f>[1]consoCURRENT!AB38182</f>
        <v>0</v>
      </c>
      <c r="Z1646" s="37">
        <f t="shared" si="1231"/>
        <v>0</v>
      </c>
      <c r="AA1646" s="37">
        <f t="shared" si="1232"/>
        <v>0</v>
      </c>
      <c r="AB1646" s="42"/>
      <c r="AC1646" s="38"/>
    </row>
    <row r="1647" spans="1:29" s="39" customFormat="1" ht="18" customHeight="1" x14ac:dyDescent="0.3">
      <c r="A1647" s="41" t="s">
        <v>39</v>
      </c>
      <c r="B1647" s="37">
        <f>[1]consoCURRENT!E38211</f>
        <v>0</v>
      </c>
      <c r="C1647" s="37">
        <f>[1]consoCURRENT!F38211</f>
        <v>0</v>
      </c>
      <c r="D1647" s="37">
        <f>[1]consoCURRENT!G38211</f>
        <v>0</v>
      </c>
      <c r="E1647" s="37">
        <f>[1]consoCURRENT!H38211</f>
        <v>0</v>
      </c>
      <c r="F1647" s="37">
        <f>[1]consoCURRENT!I38211</f>
        <v>0</v>
      </c>
      <c r="G1647" s="37">
        <f>[1]consoCURRENT!J38211</f>
        <v>0</v>
      </c>
      <c r="H1647" s="37">
        <f>[1]consoCURRENT!K38211</f>
        <v>0</v>
      </c>
      <c r="I1647" s="37">
        <f>[1]consoCURRENT!L38211</f>
        <v>0</v>
      </c>
      <c r="J1647" s="37">
        <f>[1]consoCURRENT!M38211</f>
        <v>0</v>
      </c>
      <c r="K1647" s="37">
        <f>[1]consoCURRENT!N38211</f>
        <v>0</v>
      </c>
      <c r="L1647" s="37">
        <f>[1]consoCURRENT!O38211</f>
        <v>0</v>
      </c>
      <c r="M1647" s="37">
        <f>[1]consoCURRENT!P38211</f>
        <v>0</v>
      </c>
      <c r="N1647" s="37">
        <f>[1]consoCURRENT!Q38211</f>
        <v>0</v>
      </c>
      <c r="O1647" s="37">
        <f>[1]consoCURRENT!R38211</f>
        <v>0</v>
      </c>
      <c r="P1647" s="37">
        <f>[1]consoCURRENT!S38211</f>
        <v>0</v>
      </c>
      <c r="Q1647" s="37">
        <f>[1]consoCURRENT!T38211</f>
        <v>0</v>
      </c>
      <c r="R1647" s="37">
        <f>[1]consoCURRENT!U38211</f>
        <v>0</v>
      </c>
      <c r="S1647" s="37">
        <f>[1]consoCURRENT!V38211</f>
        <v>0</v>
      </c>
      <c r="T1647" s="37">
        <f>[1]consoCURRENT!W38211</f>
        <v>0</v>
      </c>
      <c r="U1647" s="37">
        <f>[1]consoCURRENT!X38211</f>
        <v>0</v>
      </c>
      <c r="V1647" s="37">
        <f>[1]consoCURRENT!Y38211</f>
        <v>0</v>
      </c>
      <c r="W1647" s="37">
        <f>[1]consoCURRENT!Z38211</f>
        <v>0</v>
      </c>
      <c r="X1647" s="37">
        <f>[1]consoCURRENT!AA38211</f>
        <v>0</v>
      </c>
      <c r="Y1647" s="37">
        <f>[1]consoCURRENT!AB38211</f>
        <v>0</v>
      </c>
      <c r="Z1647" s="37">
        <f t="shared" si="1231"/>
        <v>0</v>
      </c>
      <c r="AA1647" s="37">
        <f t="shared" si="1232"/>
        <v>0</v>
      </c>
      <c r="AB1647" s="42"/>
      <c r="AC1647" s="38"/>
    </row>
    <row r="1648" spans="1:29" s="39" customFormat="1" ht="18" customHeight="1" x14ac:dyDescent="0.3">
      <c r="A1648" s="43" t="s">
        <v>40</v>
      </c>
      <c r="B1648" s="44">
        <f>SUM(B1644:B1647)</f>
        <v>3868000</v>
      </c>
      <c r="C1648" s="44">
        <f t="shared" ref="C1648:AA1648" si="1234">SUM(C1644:C1647)</f>
        <v>0</v>
      </c>
      <c r="D1648" s="44">
        <f t="shared" si="1234"/>
        <v>0</v>
      </c>
      <c r="E1648" s="44">
        <f t="shared" si="1234"/>
        <v>525333.39</v>
      </c>
      <c r="F1648" s="44">
        <f t="shared" si="1234"/>
        <v>653651.69999999995</v>
      </c>
      <c r="G1648" s="44">
        <f t="shared" si="1234"/>
        <v>610795.28</v>
      </c>
      <c r="H1648" s="44">
        <f t="shared" si="1234"/>
        <v>1298846.4100000001</v>
      </c>
      <c r="I1648" s="44">
        <f t="shared" si="1234"/>
        <v>0</v>
      </c>
      <c r="J1648" s="44">
        <f t="shared" si="1234"/>
        <v>0</v>
      </c>
      <c r="K1648" s="44">
        <f t="shared" si="1234"/>
        <v>0</v>
      </c>
      <c r="L1648" s="44">
        <f t="shared" si="1234"/>
        <v>0</v>
      </c>
      <c r="M1648" s="44">
        <f t="shared" si="1234"/>
        <v>0</v>
      </c>
      <c r="N1648" s="44">
        <f t="shared" si="1234"/>
        <v>0</v>
      </c>
      <c r="O1648" s="44">
        <f t="shared" si="1234"/>
        <v>299500.34999999998</v>
      </c>
      <c r="P1648" s="44">
        <f t="shared" si="1234"/>
        <v>225833.04000000004</v>
      </c>
      <c r="Q1648" s="44">
        <f t="shared" si="1234"/>
        <v>157213.4</v>
      </c>
      <c r="R1648" s="44">
        <f t="shared" si="1234"/>
        <v>315793.40000000002</v>
      </c>
      <c r="S1648" s="44">
        <f t="shared" si="1234"/>
        <v>180644.9</v>
      </c>
      <c r="T1648" s="44">
        <f t="shared" si="1234"/>
        <v>176958.4</v>
      </c>
      <c r="U1648" s="44">
        <f t="shared" si="1234"/>
        <v>215379.4</v>
      </c>
      <c r="V1648" s="44">
        <f t="shared" si="1234"/>
        <v>218457.48</v>
      </c>
      <c r="W1648" s="44">
        <f t="shared" si="1234"/>
        <v>274606.2</v>
      </c>
      <c r="X1648" s="44">
        <f t="shared" si="1234"/>
        <v>524231.33</v>
      </c>
      <c r="Y1648" s="44">
        <f t="shared" si="1234"/>
        <v>500008.88</v>
      </c>
      <c r="Z1648" s="44">
        <f t="shared" si="1234"/>
        <v>3088626.78</v>
      </c>
      <c r="AA1648" s="44">
        <f t="shared" si="1234"/>
        <v>779373.2200000002</v>
      </c>
      <c r="AB1648" s="45">
        <f t="shared" si="1233"/>
        <v>0.79850744053774558</v>
      </c>
      <c r="AC1648" s="38"/>
    </row>
    <row r="1649" spans="1:29" s="39" customFormat="1" ht="18" customHeight="1" x14ac:dyDescent="0.3">
      <c r="A1649" s="46" t="s">
        <v>41</v>
      </c>
      <c r="B1649" s="37">
        <f>[1]consoCURRENT!E38215</f>
        <v>0</v>
      </c>
      <c r="C1649" s="37">
        <f>[1]consoCURRENT!F38215</f>
        <v>0</v>
      </c>
      <c r="D1649" s="37">
        <f>[1]consoCURRENT!G38215</f>
        <v>0</v>
      </c>
      <c r="E1649" s="37">
        <f>[1]consoCURRENT!H38215</f>
        <v>0</v>
      </c>
      <c r="F1649" s="37">
        <f>[1]consoCURRENT!I38215</f>
        <v>0</v>
      </c>
      <c r="G1649" s="37">
        <f>[1]consoCURRENT!J38215</f>
        <v>0</v>
      </c>
      <c r="H1649" s="37">
        <f>[1]consoCURRENT!K38215</f>
        <v>0</v>
      </c>
      <c r="I1649" s="37">
        <f>[1]consoCURRENT!L38215</f>
        <v>0</v>
      </c>
      <c r="J1649" s="37">
        <f>[1]consoCURRENT!M38215</f>
        <v>0</v>
      </c>
      <c r="K1649" s="37">
        <f>[1]consoCURRENT!N38215</f>
        <v>0</v>
      </c>
      <c r="L1649" s="37">
        <f>[1]consoCURRENT!O38215</f>
        <v>0</v>
      </c>
      <c r="M1649" s="37">
        <f>[1]consoCURRENT!P38215</f>
        <v>0</v>
      </c>
      <c r="N1649" s="37">
        <f>[1]consoCURRENT!Q38215</f>
        <v>0</v>
      </c>
      <c r="O1649" s="37">
        <f>[1]consoCURRENT!R38215</f>
        <v>0</v>
      </c>
      <c r="P1649" s="37">
        <f>[1]consoCURRENT!S38215</f>
        <v>0</v>
      </c>
      <c r="Q1649" s="37">
        <f>[1]consoCURRENT!T38215</f>
        <v>0</v>
      </c>
      <c r="R1649" s="37">
        <f>[1]consoCURRENT!U38215</f>
        <v>0</v>
      </c>
      <c r="S1649" s="37">
        <f>[1]consoCURRENT!V38215</f>
        <v>0</v>
      </c>
      <c r="T1649" s="37">
        <f>[1]consoCURRENT!W38215</f>
        <v>0</v>
      </c>
      <c r="U1649" s="37">
        <f>[1]consoCURRENT!X38215</f>
        <v>0</v>
      </c>
      <c r="V1649" s="37">
        <f>[1]consoCURRENT!Y38215</f>
        <v>0</v>
      </c>
      <c r="W1649" s="37">
        <f>[1]consoCURRENT!Z38215</f>
        <v>0</v>
      </c>
      <c r="X1649" s="37">
        <f>[1]consoCURRENT!AA38215</f>
        <v>0</v>
      </c>
      <c r="Y1649" s="37">
        <f>[1]consoCURRENT!AB38215</f>
        <v>0</v>
      </c>
      <c r="Z1649" s="37">
        <f t="shared" ref="Z1649" si="1235">SUM(M1649:Y1649)</f>
        <v>0</v>
      </c>
      <c r="AA1649" s="37">
        <f t="shared" ref="AA1649" si="1236">B1649-Z1649</f>
        <v>0</v>
      </c>
      <c r="AB1649" s="42"/>
      <c r="AC1649" s="38"/>
    </row>
    <row r="1650" spans="1:29" s="39" customFormat="1" ht="18" customHeight="1" x14ac:dyDescent="0.3">
      <c r="A1650" s="43" t="s">
        <v>42</v>
      </c>
      <c r="B1650" s="44">
        <f>B1649+B1648</f>
        <v>3868000</v>
      </c>
      <c r="C1650" s="44">
        <f t="shared" ref="C1650:AA1650" si="1237">C1649+C1648</f>
        <v>0</v>
      </c>
      <c r="D1650" s="44">
        <f t="shared" si="1237"/>
        <v>0</v>
      </c>
      <c r="E1650" s="44">
        <f t="shared" si="1237"/>
        <v>525333.39</v>
      </c>
      <c r="F1650" s="44">
        <f t="shared" si="1237"/>
        <v>653651.69999999995</v>
      </c>
      <c r="G1650" s="44">
        <f t="shared" si="1237"/>
        <v>610795.28</v>
      </c>
      <c r="H1650" s="44">
        <f t="shared" si="1237"/>
        <v>1298846.4100000001</v>
      </c>
      <c r="I1650" s="44">
        <f t="shared" si="1237"/>
        <v>0</v>
      </c>
      <c r="J1650" s="44">
        <f t="shared" si="1237"/>
        <v>0</v>
      </c>
      <c r="K1650" s="44">
        <f t="shared" si="1237"/>
        <v>0</v>
      </c>
      <c r="L1650" s="44">
        <f t="shared" si="1237"/>
        <v>0</v>
      </c>
      <c r="M1650" s="44">
        <f t="shared" si="1237"/>
        <v>0</v>
      </c>
      <c r="N1650" s="44">
        <f t="shared" si="1237"/>
        <v>0</v>
      </c>
      <c r="O1650" s="44">
        <f t="shared" si="1237"/>
        <v>299500.34999999998</v>
      </c>
      <c r="P1650" s="44">
        <f t="shared" si="1237"/>
        <v>225833.04000000004</v>
      </c>
      <c r="Q1650" s="44">
        <f t="shared" si="1237"/>
        <v>157213.4</v>
      </c>
      <c r="R1650" s="44">
        <f t="shared" si="1237"/>
        <v>315793.40000000002</v>
      </c>
      <c r="S1650" s="44">
        <f t="shared" si="1237"/>
        <v>180644.9</v>
      </c>
      <c r="T1650" s="44">
        <f t="shared" si="1237"/>
        <v>176958.4</v>
      </c>
      <c r="U1650" s="44">
        <f t="shared" si="1237"/>
        <v>215379.4</v>
      </c>
      <c r="V1650" s="44">
        <f t="shared" si="1237"/>
        <v>218457.48</v>
      </c>
      <c r="W1650" s="44">
        <f t="shared" si="1237"/>
        <v>274606.2</v>
      </c>
      <c r="X1650" s="44">
        <f t="shared" si="1237"/>
        <v>524231.33</v>
      </c>
      <c r="Y1650" s="44">
        <f t="shared" si="1237"/>
        <v>500008.88</v>
      </c>
      <c r="Z1650" s="44">
        <f t="shared" si="1237"/>
        <v>3088626.78</v>
      </c>
      <c r="AA1650" s="44">
        <f t="shared" si="1237"/>
        <v>779373.2200000002</v>
      </c>
      <c r="AB1650" s="45">
        <f t="shared" si="1233"/>
        <v>0.79850744053774558</v>
      </c>
      <c r="AC1650" s="47"/>
    </row>
    <row r="1651" spans="1:29" s="39" customFormat="1" ht="15" customHeight="1" x14ac:dyDescent="0.3">
      <c r="A1651" s="36"/>
      <c r="B1651" s="37"/>
      <c r="C1651" s="37"/>
      <c r="D1651" s="37"/>
      <c r="E1651" s="37"/>
      <c r="F1651" s="37"/>
      <c r="G1651" s="37"/>
      <c r="H1651" s="37"/>
      <c r="I1651" s="37"/>
      <c r="J1651" s="37"/>
      <c r="K1651" s="37"/>
      <c r="L1651" s="37"/>
      <c r="M1651" s="37"/>
      <c r="N1651" s="37"/>
      <c r="O1651" s="37"/>
      <c r="P1651" s="37"/>
      <c r="Q1651" s="37"/>
      <c r="R1651" s="37"/>
      <c r="S1651" s="37"/>
      <c r="T1651" s="37"/>
      <c r="U1651" s="37"/>
      <c r="V1651" s="37"/>
      <c r="W1651" s="37"/>
      <c r="X1651" s="37"/>
      <c r="Y1651" s="37"/>
      <c r="Z1651" s="37"/>
      <c r="AA1651" s="37"/>
      <c r="AB1651" s="37"/>
      <c r="AC1651" s="38"/>
    </row>
    <row r="1652" spans="1:29" s="39" customFormat="1" ht="15" customHeight="1" x14ac:dyDescent="0.3">
      <c r="A1652" s="36"/>
      <c r="B1652" s="37"/>
      <c r="C1652" s="37"/>
      <c r="D1652" s="37"/>
      <c r="E1652" s="37"/>
      <c r="F1652" s="37"/>
      <c r="G1652" s="37"/>
      <c r="H1652" s="37"/>
      <c r="I1652" s="37"/>
      <c r="J1652" s="37"/>
      <c r="K1652" s="37"/>
      <c r="L1652" s="37"/>
      <c r="M1652" s="37"/>
      <c r="N1652" s="37"/>
      <c r="O1652" s="37"/>
      <c r="P1652" s="37"/>
      <c r="Q1652" s="37"/>
      <c r="R1652" s="37"/>
      <c r="S1652" s="37"/>
      <c r="T1652" s="37"/>
      <c r="U1652" s="37"/>
      <c r="V1652" s="37"/>
      <c r="W1652" s="37"/>
      <c r="X1652" s="37"/>
      <c r="Y1652" s="37"/>
      <c r="Z1652" s="37"/>
      <c r="AA1652" s="37"/>
      <c r="AB1652" s="37"/>
      <c r="AC1652" s="38"/>
    </row>
    <row r="1653" spans="1:29" s="39" customFormat="1" ht="15" customHeight="1" x14ac:dyDescent="0.35">
      <c r="A1653" s="40" t="s">
        <v>55</v>
      </c>
      <c r="B1653" s="37"/>
      <c r="C1653" s="37"/>
      <c r="D1653" s="37"/>
      <c r="E1653" s="37"/>
      <c r="F1653" s="37"/>
      <c r="G1653" s="37"/>
      <c r="H1653" s="37"/>
      <c r="I1653" s="37"/>
      <c r="J1653" s="37"/>
      <c r="K1653" s="37"/>
      <c r="L1653" s="37"/>
      <c r="M1653" s="37"/>
      <c r="N1653" s="37"/>
      <c r="O1653" s="37"/>
      <c r="P1653" s="37"/>
      <c r="Q1653" s="37"/>
      <c r="R1653" s="37"/>
      <c r="S1653" s="37"/>
      <c r="T1653" s="37"/>
      <c r="U1653" s="37"/>
      <c r="V1653" s="37"/>
      <c r="W1653" s="37"/>
      <c r="X1653" s="37"/>
      <c r="Y1653" s="37"/>
      <c r="Z1653" s="37"/>
      <c r="AA1653" s="37"/>
      <c r="AB1653" s="37"/>
      <c r="AC1653" s="38"/>
    </row>
    <row r="1654" spans="1:29" s="39" customFormat="1" ht="18" customHeight="1" x14ac:dyDescent="0.3">
      <c r="A1654" s="41" t="s">
        <v>36</v>
      </c>
      <c r="B1654" s="37">
        <f>[1]consoCURRENT!E38275</f>
        <v>4411000</v>
      </c>
      <c r="C1654" s="37">
        <f>[1]consoCURRENT!F38275</f>
        <v>0</v>
      </c>
      <c r="D1654" s="37">
        <f>[1]consoCURRENT!G38275</f>
        <v>0</v>
      </c>
      <c r="E1654" s="37">
        <f>[1]consoCURRENT!H38275</f>
        <v>1060374.5</v>
      </c>
      <c r="F1654" s="37">
        <f>[1]consoCURRENT!I38275</f>
        <v>1632273.4999999998</v>
      </c>
      <c r="G1654" s="37">
        <f>[1]consoCURRENT!J38275</f>
        <v>796769.59999999986</v>
      </c>
      <c r="H1654" s="37">
        <f>[1]consoCURRENT!K38275</f>
        <v>921582.39999999991</v>
      </c>
      <c r="I1654" s="37">
        <f>[1]consoCURRENT!L38275</f>
        <v>0</v>
      </c>
      <c r="J1654" s="37">
        <f>[1]consoCURRENT!M38275</f>
        <v>0</v>
      </c>
      <c r="K1654" s="37">
        <f>[1]consoCURRENT!N38275</f>
        <v>0</v>
      </c>
      <c r="L1654" s="37">
        <f>[1]consoCURRENT!O38275</f>
        <v>0</v>
      </c>
      <c r="M1654" s="37">
        <f>[1]consoCURRENT!P38275</f>
        <v>0</v>
      </c>
      <c r="N1654" s="37">
        <f>[1]consoCURRENT!Q38275</f>
        <v>309601.09999999998</v>
      </c>
      <c r="O1654" s="37">
        <f>[1]consoCURRENT!R38275</f>
        <v>391235.7</v>
      </c>
      <c r="P1654" s="37">
        <f>[1]consoCURRENT!S38275</f>
        <v>359537.7</v>
      </c>
      <c r="Q1654" s="37">
        <f>[1]consoCURRENT!T38275</f>
        <v>347561.29999999993</v>
      </c>
      <c r="R1654" s="37">
        <f>[1]consoCURRENT!U38275</f>
        <v>631668.6</v>
      </c>
      <c r="S1654" s="37">
        <f>[1]consoCURRENT!V38275</f>
        <v>653043.59999999986</v>
      </c>
      <c r="T1654" s="37">
        <f>[1]consoCURRENT!W38275</f>
        <v>39046.1</v>
      </c>
      <c r="U1654" s="37">
        <f>[1]consoCURRENT!X38275</f>
        <v>391325.0799999999</v>
      </c>
      <c r="V1654" s="37">
        <f>[1]consoCURRENT!Y38275</f>
        <v>366398.42000000004</v>
      </c>
      <c r="W1654" s="37">
        <f>[1]consoCURRENT!Z38275</f>
        <v>366125.42</v>
      </c>
      <c r="X1654" s="37">
        <f>[1]consoCURRENT!AA38275</f>
        <v>366125.42</v>
      </c>
      <c r="Y1654" s="37">
        <f>[1]consoCURRENT!AB38275</f>
        <v>189331.56</v>
      </c>
      <c r="Z1654" s="37">
        <f>SUM(M1654:Y1654)</f>
        <v>4411000</v>
      </c>
      <c r="AA1654" s="37">
        <f>B1654-Z1654</f>
        <v>0</v>
      </c>
      <c r="AB1654" s="42">
        <f>Z1654/B1654</f>
        <v>1</v>
      </c>
      <c r="AC1654" s="38"/>
    </row>
    <row r="1655" spans="1:29" s="39" customFormat="1" ht="18" customHeight="1" x14ac:dyDescent="0.3">
      <c r="A1655" s="41" t="s">
        <v>37</v>
      </c>
      <c r="B1655" s="37">
        <f>[1]consoCURRENT!E38387</f>
        <v>1181000</v>
      </c>
      <c r="C1655" s="37">
        <f>[1]consoCURRENT!F38387</f>
        <v>0</v>
      </c>
      <c r="D1655" s="37">
        <f>[1]consoCURRENT!G38387</f>
        <v>0</v>
      </c>
      <c r="E1655" s="37">
        <f>[1]consoCURRENT!H38387</f>
        <v>86209.93</v>
      </c>
      <c r="F1655" s="37">
        <f>[1]consoCURRENT!I38387</f>
        <v>215651.29</v>
      </c>
      <c r="G1655" s="37">
        <f>[1]consoCURRENT!J38387</f>
        <v>303241.17</v>
      </c>
      <c r="H1655" s="37">
        <f>[1]consoCURRENT!K38387</f>
        <v>575897.61</v>
      </c>
      <c r="I1655" s="37">
        <f>[1]consoCURRENT!L38387</f>
        <v>0</v>
      </c>
      <c r="J1655" s="37">
        <f>[1]consoCURRENT!M38387</f>
        <v>0</v>
      </c>
      <c r="K1655" s="37">
        <f>[1]consoCURRENT!N38387</f>
        <v>0</v>
      </c>
      <c r="L1655" s="37">
        <f>[1]consoCURRENT!O38387</f>
        <v>0</v>
      </c>
      <c r="M1655" s="37">
        <f>[1]consoCURRENT!P38387</f>
        <v>0</v>
      </c>
      <c r="N1655" s="37">
        <f>[1]consoCURRENT!Q38387</f>
        <v>21493.53</v>
      </c>
      <c r="O1655" s="37">
        <f>[1]consoCURRENT!R38387</f>
        <v>40753.35</v>
      </c>
      <c r="P1655" s="37">
        <f>[1]consoCURRENT!S38387</f>
        <v>23963.05</v>
      </c>
      <c r="Q1655" s="37">
        <f>[1]consoCURRENT!T38387</f>
        <v>76210.44</v>
      </c>
      <c r="R1655" s="37">
        <f>[1]consoCURRENT!U38387</f>
        <v>87222.81</v>
      </c>
      <c r="S1655" s="37">
        <f>[1]consoCURRENT!V38387</f>
        <v>52218.04</v>
      </c>
      <c r="T1655" s="37">
        <f>[1]consoCURRENT!W38387</f>
        <v>180344.49</v>
      </c>
      <c r="U1655" s="37">
        <f>[1]consoCURRENT!X38387</f>
        <v>40922.160000000003</v>
      </c>
      <c r="V1655" s="37">
        <f>[1]consoCURRENT!Y38387</f>
        <v>81974.52</v>
      </c>
      <c r="W1655" s="37">
        <f>[1]consoCURRENT!Z38387</f>
        <v>117018.12000000001</v>
      </c>
      <c r="X1655" s="37">
        <f>[1]consoCURRENT!AA38387</f>
        <v>116305.21</v>
      </c>
      <c r="Y1655" s="37">
        <f>[1]consoCURRENT!AB38387</f>
        <v>342574.27999999997</v>
      </c>
      <c r="Z1655" s="37">
        <f t="shared" ref="Z1655:Z1657" si="1238">SUM(M1655:Y1655)</f>
        <v>1181000</v>
      </c>
      <c r="AA1655" s="37">
        <f t="shared" ref="AA1655:AA1657" si="1239">B1655-Z1655</f>
        <v>0</v>
      </c>
      <c r="AB1655" s="42">
        <f t="shared" ref="AB1655:AB1660" si="1240">Z1655/B1655</f>
        <v>1</v>
      </c>
      <c r="AC1655" s="38"/>
    </row>
    <row r="1656" spans="1:29" s="39" customFormat="1" ht="18" customHeight="1" x14ac:dyDescent="0.3">
      <c r="A1656" s="41" t="s">
        <v>38</v>
      </c>
      <c r="B1656" s="37">
        <f>[1]consoCURRENT!E38393</f>
        <v>0</v>
      </c>
      <c r="C1656" s="37">
        <f>[1]consoCURRENT!F38393</f>
        <v>0</v>
      </c>
      <c r="D1656" s="37">
        <f>[1]consoCURRENT!G38393</f>
        <v>0</v>
      </c>
      <c r="E1656" s="37">
        <f>[1]consoCURRENT!H38393</f>
        <v>0</v>
      </c>
      <c r="F1656" s="37">
        <f>[1]consoCURRENT!I38393</f>
        <v>0</v>
      </c>
      <c r="G1656" s="37">
        <f>[1]consoCURRENT!J38393</f>
        <v>0</v>
      </c>
      <c r="H1656" s="37">
        <f>[1]consoCURRENT!K38393</f>
        <v>0</v>
      </c>
      <c r="I1656" s="37">
        <f>[1]consoCURRENT!L38393</f>
        <v>0</v>
      </c>
      <c r="J1656" s="37">
        <f>[1]consoCURRENT!M38393</f>
        <v>0</v>
      </c>
      <c r="K1656" s="37">
        <f>[1]consoCURRENT!N38393</f>
        <v>0</v>
      </c>
      <c r="L1656" s="37">
        <f>[1]consoCURRENT!O38393</f>
        <v>0</v>
      </c>
      <c r="M1656" s="37">
        <f>[1]consoCURRENT!P38393</f>
        <v>0</v>
      </c>
      <c r="N1656" s="37">
        <f>[1]consoCURRENT!Q38393</f>
        <v>0</v>
      </c>
      <c r="O1656" s="37">
        <f>[1]consoCURRENT!R38393</f>
        <v>0</v>
      </c>
      <c r="P1656" s="37">
        <f>[1]consoCURRENT!S38393</f>
        <v>0</v>
      </c>
      <c r="Q1656" s="37">
        <f>[1]consoCURRENT!T38393</f>
        <v>0</v>
      </c>
      <c r="R1656" s="37">
        <f>[1]consoCURRENT!U38393</f>
        <v>0</v>
      </c>
      <c r="S1656" s="37">
        <f>[1]consoCURRENT!V38393</f>
        <v>0</v>
      </c>
      <c r="T1656" s="37">
        <f>[1]consoCURRENT!W38393</f>
        <v>0</v>
      </c>
      <c r="U1656" s="37">
        <f>[1]consoCURRENT!X38393</f>
        <v>0</v>
      </c>
      <c r="V1656" s="37">
        <f>[1]consoCURRENT!Y38393</f>
        <v>0</v>
      </c>
      <c r="W1656" s="37">
        <f>[1]consoCURRENT!Z38393</f>
        <v>0</v>
      </c>
      <c r="X1656" s="37">
        <f>[1]consoCURRENT!AA38393</f>
        <v>0</v>
      </c>
      <c r="Y1656" s="37">
        <f>[1]consoCURRENT!AB38393</f>
        <v>0</v>
      </c>
      <c r="Z1656" s="37">
        <f t="shared" si="1238"/>
        <v>0</v>
      </c>
      <c r="AA1656" s="37">
        <f t="shared" si="1239"/>
        <v>0</v>
      </c>
      <c r="AB1656" s="42"/>
      <c r="AC1656" s="38"/>
    </row>
    <row r="1657" spans="1:29" s="39" customFormat="1" ht="18" customHeight="1" x14ac:dyDescent="0.3">
      <c r="A1657" s="41" t="s">
        <v>39</v>
      </c>
      <c r="B1657" s="37">
        <f>[1]consoCURRENT!E38422</f>
        <v>0</v>
      </c>
      <c r="C1657" s="37">
        <f>[1]consoCURRENT!F38422</f>
        <v>0</v>
      </c>
      <c r="D1657" s="37">
        <f>[1]consoCURRENT!G38422</f>
        <v>0</v>
      </c>
      <c r="E1657" s="37">
        <f>[1]consoCURRENT!H38422</f>
        <v>0</v>
      </c>
      <c r="F1657" s="37">
        <f>[1]consoCURRENT!I38422</f>
        <v>0</v>
      </c>
      <c r="G1657" s="37">
        <f>[1]consoCURRENT!J38422</f>
        <v>0</v>
      </c>
      <c r="H1657" s="37">
        <f>[1]consoCURRENT!K38422</f>
        <v>0</v>
      </c>
      <c r="I1657" s="37">
        <f>[1]consoCURRENT!L38422</f>
        <v>0</v>
      </c>
      <c r="J1657" s="37">
        <f>[1]consoCURRENT!M38422</f>
        <v>0</v>
      </c>
      <c r="K1657" s="37">
        <f>[1]consoCURRENT!N38422</f>
        <v>0</v>
      </c>
      <c r="L1657" s="37">
        <f>[1]consoCURRENT!O38422</f>
        <v>0</v>
      </c>
      <c r="M1657" s="37">
        <f>[1]consoCURRENT!P38422</f>
        <v>0</v>
      </c>
      <c r="N1657" s="37">
        <f>[1]consoCURRENT!Q38422</f>
        <v>0</v>
      </c>
      <c r="O1657" s="37">
        <f>[1]consoCURRENT!R38422</f>
        <v>0</v>
      </c>
      <c r="P1657" s="37">
        <f>[1]consoCURRENT!S38422</f>
        <v>0</v>
      </c>
      <c r="Q1657" s="37">
        <f>[1]consoCURRENT!T38422</f>
        <v>0</v>
      </c>
      <c r="R1657" s="37">
        <f>[1]consoCURRENT!U38422</f>
        <v>0</v>
      </c>
      <c r="S1657" s="37">
        <f>[1]consoCURRENT!V38422</f>
        <v>0</v>
      </c>
      <c r="T1657" s="37">
        <f>[1]consoCURRENT!W38422</f>
        <v>0</v>
      </c>
      <c r="U1657" s="37">
        <f>[1]consoCURRENT!X38422</f>
        <v>0</v>
      </c>
      <c r="V1657" s="37">
        <f>[1]consoCURRENT!Y38422</f>
        <v>0</v>
      </c>
      <c r="W1657" s="37">
        <f>[1]consoCURRENT!Z38422</f>
        <v>0</v>
      </c>
      <c r="X1657" s="37">
        <f>[1]consoCURRENT!AA38422</f>
        <v>0</v>
      </c>
      <c r="Y1657" s="37">
        <f>[1]consoCURRENT!AB38422</f>
        <v>0</v>
      </c>
      <c r="Z1657" s="37">
        <f t="shared" si="1238"/>
        <v>0</v>
      </c>
      <c r="AA1657" s="37">
        <f t="shared" si="1239"/>
        <v>0</v>
      </c>
      <c r="AB1657" s="42"/>
      <c r="AC1657" s="38"/>
    </row>
    <row r="1658" spans="1:29" s="39" customFormat="1" ht="18" customHeight="1" x14ac:dyDescent="0.3">
      <c r="A1658" s="43" t="s">
        <v>40</v>
      </c>
      <c r="B1658" s="44">
        <f>SUM(B1654:B1657)</f>
        <v>5592000</v>
      </c>
      <c r="C1658" s="44">
        <f t="shared" ref="C1658:AA1658" si="1241">SUM(C1654:C1657)</f>
        <v>0</v>
      </c>
      <c r="D1658" s="44">
        <f t="shared" si="1241"/>
        <v>0</v>
      </c>
      <c r="E1658" s="44">
        <f t="shared" si="1241"/>
        <v>1146584.43</v>
      </c>
      <c r="F1658" s="44">
        <f t="shared" si="1241"/>
        <v>1847924.7899999998</v>
      </c>
      <c r="G1658" s="44">
        <f t="shared" si="1241"/>
        <v>1100010.7699999998</v>
      </c>
      <c r="H1658" s="44">
        <f t="shared" si="1241"/>
        <v>1497480.0099999998</v>
      </c>
      <c r="I1658" s="44">
        <f t="shared" si="1241"/>
        <v>0</v>
      </c>
      <c r="J1658" s="44">
        <f t="shared" si="1241"/>
        <v>0</v>
      </c>
      <c r="K1658" s="44">
        <f t="shared" si="1241"/>
        <v>0</v>
      </c>
      <c r="L1658" s="44">
        <f t="shared" si="1241"/>
        <v>0</v>
      </c>
      <c r="M1658" s="44">
        <f t="shared" si="1241"/>
        <v>0</v>
      </c>
      <c r="N1658" s="44">
        <f t="shared" si="1241"/>
        <v>331094.63</v>
      </c>
      <c r="O1658" s="44">
        <f t="shared" si="1241"/>
        <v>431989.05</v>
      </c>
      <c r="P1658" s="44">
        <f t="shared" si="1241"/>
        <v>383500.75</v>
      </c>
      <c r="Q1658" s="44">
        <f t="shared" si="1241"/>
        <v>423771.73999999993</v>
      </c>
      <c r="R1658" s="44">
        <f t="shared" si="1241"/>
        <v>718891.40999999992</v>
      </c>
      <c r="S1658" s="44">
        <f t="shared" si="1241"/>
        <v>705261.6399999999</v>
      </c>
      <c r="T1658" s="44">
        <f t="shared" si="1241"/>
        <v>219390.59</v>
      </c>
      <c r="U1658" s="44">
        <f t="shared" si="1241"/>
        <v>432247.23999999987</v>
      </c>
      <c r="V1658" s="44">
        <f t="shared" si="1241"/>
        <v>448372.94000000006</v>
      </c>
      <c r="W1658" s="44">
        <f t="shared" si="1241"/>
        <v>483143.54</v>
      </c>
      <c r="X1658" s="44">
        <f t="shared" si="1241"/>
        <v>482430.63</v>
      </c>
      <c r="Y1658" s="44">
        <f t="shared" si="1241"/>
        <v>531905.84</v>
      </c>
      <c r="Z1658" s="44">
        <f t="shared" si="1241"/>
        <v>5592000</v>
      </c>
      <c r="AA1658" s="44">
        <f t="shared" si="1241"/>
        <v>0</v>
      </c>
      <c r="AB1658" s="45">
        <f t="shared" si="1240"/>
        <v>1</v>
      </c>
      <c r="AC1658" s="38"/>
    </row>
    <row r="1659" spans="1:29" s="39" customFormat="1" ht="18" customHeight="1" x14ac:dyDescent="0.3">
      <c r="A1659" s="46" t="s">
        <v>41</v>
      </c>
      <c r="B1659" s="37">
        <f>[1]consoCURRENT!E38426</f>
        <v>0</v>
      </c>
      <c r="C1659" s="37">
        <f>[1]consoCURRENT!F38426</f>
        <v>0</v>
      </c>
      <c r="D1659" s="37">
        <f>[1]consoCURRENT!G38426</f>
        <v>0</v>
      </c>
      <c r="E1659" s="37">
        <f>[1]consoCURRENT!H38426</f>
        <v>0</v>
      </c>
      <c r="F1659" s="37">
        <f>[1]consoCURRENT!I38426</f>
        <v>0</v>
      </c>
      <c r="G1659" s="37">
        <f>[1]consoCURRENT!J38426</f>
        <v>0</v>
      </c>
      <c r="H1659" s="37">
        <f>[1]consoCURRENT!K38426</f>
        <v>0</v>
      </c>
      <c r="I1659" s="37">
        <f>[1]consoCURRENT!L38426</f>
        <v>0</v>
      </c>
      <c r="J1659" s="37">
        <f>[1]consoCURRENT!M38426</f>
        <v>0</v>
      </c>
      <c r="K1659" s="37">
        <f>[1]consoCURRENT!N38426</f>
        <v>0</v>
      </c>
      <c r="L1659" s="37">
        <f>[1]consoCURRENT!O38426</f>
        <v>0</v>
      </c>
      <c r="M1659" s="37">
        <f>[1]consoCURRENT!P38426</f>
        <v>0</v>
      </c>
      <c r="N1659" s="37">
        <f>[1]consoCURRENT!Q38426</f>
        <v>0</v>
      </c>
      <c r="O1659" s="37">
        <f>[1]consoCURRENT!R38426</f>
        <v>0</v>
      </c>
      <c r="P1659" s="37">
        <f>[1]consoCURRENT!S38426</f>
        <v>0</v>
      </c>
      <c r="Q1659" s="37">
        <f>[1]consoCURRENT!T38426</f>
        <v>0</v>
      </c>
      <c r="R1659" s="37">
        <f>[1]consoCURRENT!U38426</f>
        <v>0</v>
      </c>
      <c r="S1659" s="37">
        <f>[1]consoCURRENT!V38426</f>
        <v>0</v>
      </c>
      <c r="T1659" s="37">
        <f>[1]consoCURRENT!W38426</f>
        <v>0</v>
      </c>
      <c r="U1659" s="37">
        <f>[1]consoCURRENT!X38426</f>
        <v>0</v>
      </c>
      <c r="V1659" s="37">
        <f>[1]consoCURRENT!Y38426</f>
        <v>0</v>
      </c>
      <c r="W1659" s="37">
        <f>[1]consoCURRENT!Z38426</f>
        <v>0</v>
      </c>
      <c r="X1659" s="37">
        <f>[1]consoCURRENT!AA38426</f>
        <v>0</v>
      </c>
      <c r="Y1659" s="37">
        <f>[1]consoCURRENT!AB38426</f>
        <v>0</v>
      </c>
      <c r="Z1659" s="37">
        <f t="shared" ref="Z1659" si="1242">SUM(M1659:Y1659)</f>
        <v>0</v>
      </c>
      <c r="AA1659" s="37">
        <f t="shared" ref="AA1659" si="1243">B1659-Z1659</f>
        <v>0</v>
      </c>
      <c r="AB1659" s="42"/>
      <c r="AC1659" s="38"/>
    </row>
    <row r="1660" spans="1:29" s="39" customFormat="1" ht="18" customHeight="1" x14ac:dyDescent="0.3">
      <c r="A1660" s="43" t="s">
        <v>42</v>
      </c>
      <c r="B1660" s="44">
        <f>B1659+B1658</f>
        <v>5592000</v>
      </c>
      <c r="C1660" s="44">
        <f t="shared" ref="C1660:AA1660" si="1244">C1659+C1658</f>
        <v>0</v>
      </c>
      <c r="D1660" s="44">
        <f t="shared" si="1244"/>
        <v>0</v>
      </c>
      <c r="E1660" s="44">
        <f t="shared" si="1244"/>
        <v>1146584.43</v>
      </c>
      <c r="F1660" s="44">
        <f t="shared" si="1244"/>
        <v>1847924.7899999998</v>
      </c>
      <c r="G1660" s="44">
        <f t="shared" si="1244"/>
        <v>1100010.7699999998</v>
      </c>
      <c r="H1660" s="44">
        <f t="shared" si="1244"/>
        <v>1497480.0099999998</v>
      </c>
      <c r="I1660" s="44">
        <f t="shared" si="1244"/>
        <v>0</v>
      </c>
      <c r="J1660" s="44">
        <f t="shared" si="1244"/>
        <v>0</v>
      </c>
      <c r="K1660" s="44">
        <f t="shared" si="1244"/>
        <v>0</v>
      </c>
      <c r="L1660" s="44">
        <f t="shared" si="1244"/>
        <v>0</v>
      </c>
      <c r="M1660" s="44">
        <f t="shared" si="1244"/>
        <v>0</v>
      </c>
      <c r="N1660" s="44">
        <f t="shared" si="1244"/>
        <v>331094.63</v>
      </c>
      <c r="O1660" s="44">
        <f t="shared" si="1244"/>
        <v>431989.05</v>
      </c>
      <c r="P1660" s="44">
        <f t="shared" si="1244"/>
        <v>383500.75</v>
      </c>
      <c r="Q1660" s="44">
        <f t="shared" si="1244"/>
        <v>423771.73999999993</v>
      </c>
      <c r="R1660" s="44">
        <f t="shared" si="1244"/>
        <v>718891.40999999992</v>
      </c>
      <c r="S1660" s="44">
        <f t="shared" si="1244"/>
        <v>705261.6399999999</v>
      </c>
      <c r="T1660" s="44">
        <f t="shared" si="1244"/>
        <v>219390.59</v>
      </c>
      <c r="U1660" s="44">
        <f t="shared" si="1244"/>
        <v>432247.23999999987</v>
      </c>
      <c r="V1660" s="44">
        <f t="shared" si="1244"/>
        <v>448372.94000000006</v>
      </c>
      <c r="W1660" s="44">
        <f t="shared" si="1244"/>
        <v>483143.54</v>
      </c>
      <c r="X1660" s="44">
        <f t="shared" si="1244"/>
        <v>482430.63</v>
      </c>
      <c r="Y1660" s="44">
        <f t="shared" si="1244"/>
        <v>531905.84</v>
      </c>
      <c r="Z1660" s="44">
        <f t="shared" si="1244"/>
        <v>5592000</v>
      </c>
      <c r="AA1660" s="44">
        <f t="shared" si="1244"/>
        <v>0</v>
      </c>
      <c r="AB1660" s="45">
        <f t="shared" si="1240"/>
        <v>1</v>
      </c>
      <c r="AC1660" s="47"/>
    </row>
    <row r="1661" spans="1:29" s="39" customFormat="1" ht="15" customHeight="1" x14ac:dyDescent="0.3">
      <c r="A1661" s="36"/>
      <c r="B1661" s="37"/>
      <c r="C1661" s="37"/>
      <c r="D1661" s="37"/>
      <c r="E1661" s="37"/>
      <c r="F1661" s="37"/>
      <c r="G1661" s="37"/>
      <c r="H1661" s="37"/>
      <c r="I1661" s="37"/>
      <c r="J1661" s="37"/>
      <c r="K1661" s="37"/>
      <c r="L1661" s="37"/>
      <c r="M1661" s="37"/>
      <c r="N1661" s="37"/>
      <c r="O1661" s="37"/>
      <c r="P1661" s="37"/>
      <c r="Q1661" s="37"/>
      <c r="R1661" s="37"/>
      <c r="S1661" s="37"/>
      <c r="T1661" s="37"/>
      <c r="U1661" s="37"/>
      <c r="V1661" s="37"/>
      <c r="W1661" s="37"/>
      <c r="X1661" s="37"/>
      <c r="Y1661" s="37"/>
      <c r="Z1661" s="37"/>
      <c r="AA1661" s="37"/>
      <c r="AB1661" s="37"/>
      <c r="AC1661" s="38"/>
    </row>
    <row r="1662" spans="1:29" s="39" customFormat="1" ht="15" customHeight="1" x14ac:dyDescent="0.3">
      <c r="A1662" s="36"/>
      <c r="B1662" s="37"/>
      <c r="C1662" s="37"/>
      <c r="D1662" s="37"/>
      <c r="E1662" s="37"/>
      <c r="F1662" s="37"/>
      <c r="G1662" s="37"/>
      <c r="H1662" s="37"/>
      <c r="I1662" s="37"/>
      <c r="J1662" s="37"/>
      <c r="K1662" s="37"/>
      <c r="L1662" s="37"/>
      <c r="M1662" s="37"/>
      <c r="N1662" s="37"/>
      <c r="O1662" s="37"/>
      <c r="P1662" s="37"/>
      <c r="Q1662" s="37"/>
      <c r="R1662" s="37"/>
      <c r="S1662" s="37"/>
      <c r="T1662" s="37"/>
      <c r="U1662" s="37"/>
      <c r="V1662" s="37"/>
      <c r="W1662" s="37"/>
      <c r="X1662" s="37"/>
      <c r="Y1662" s="37"/>
      <c r="Z1662" s="37"/>
      <c r="AA1662" s="37"/>
      <c r="AB1662" s="37"/>
      <c r="AC1662" s="38"/>
    </row>
    <row r="1663" spans="1:29" s="39" customFormat="1" ht="15" customHeight="1" x14ac:dyDescent="0.35">
      <c r="A1663" s="40" t="s">
        <v>56</v>
      </c>
      <c r="B1663" s="37"/>
      <c r="C1663" s="37"/>
      <c r="D1663" s="37"/>
      <c r="E1663" s="37"/>
      <c r="F1663" s="37"/>
      <c r="G1663" s="37"/>
      <c r="H1663" s="37"/>
      <c r="I1663" s="37"/>
      <c r="J1663" s="37"/>
      <c r="K1663" s="37"/>
      <c r="L1663" s="37"/>
      <c r="M1663" s="37"/>
      <c r="N1663" s="37"/>
      <c r="O1663" s="37"/>
      <c r="P1663" s="37"/>
      <c r="Q1663" s="37"/>
      <c r="R1663" s="37"/>
      <c r="S1663" s="37"/>
      <c r="T1663" s="37"/>
      <c r="U1663" s="37"/>
      <c r="V1663" s="37"/>
      <c r="W1663" s="37"/>
      <c r="X1663" s="37"/>
      <c r="Y1663" s="37"/>
      <c r="Z1663" s="37"/>
      <c r="AA1663" s="37"/>
      <c r="AB1663" s="37"/>
      <c r="AC1663" s="38"/>
    </row>
    <row r="1664" spans="1:29" s="39" customFormat="1" ht="18" customHeight="1" x14ac:dyDescent="0.3">
      <c r="A1664" s="41" t="s">
        <v>36</v>
      </c>
      <c r="B1664" s="37">
        <f>[1]consoCURRENT!E38486</f>
        <v>3003000</v>
      </c>
      <c r="C1664" s="37">
        <f>[1]consoCURRENT!F38486</f>
        <v>0</v>
      </c>
      <c r="D1664" s="37">
        <f>[1]consoCURRENT!G38486</f>
        <v>0</v>
      </c>
      <c r="E1664" s="37">
        <f>[1]consoCURRENT!H38486</f>
        <v>677641.36</v>
      </c>
      <c r="F1664" s="37">
        <f>[1]consoCURRENT!I38486</f>
        <v>925060.17999999993</v>
      </c>
      <c r="G1664" s="37">
        <f>[1]consoCURRENT!J38486</f>
        <v>741849.5</v>
      </c>
      <c r="H1664" s="37">
        <f>[1]consoCURRENT!K38486</f>
        <v>658448.96</v>
      </c>
      <c r="I1664" s="37">
        <f>[1]consoCURRENT!L38486</f>
        <v>0</v>
      </c>
      <c r="J1664" s="37">
        <f>[1]consoCURRENT!M38486</f>
        <v>0</v>
      </c>
      <c r="K1664" s="37">
        <f>[1]consoCURRENT!N38486</f>
        <v>0</v>
      </c>
      <c r="L1664" s="37">
        <f>[1]consoCURRENT!O38486</f>
        <v>0</v>
      </c>
      <c r="M1664" s="37">
        <f>[1]consoCURRENT!P38486</f>
        <v>0</v>
      </c>
      <c r="N1664" s="37">
        <f>[1]consoCURRENT!Q38486</f>
        <v>185024</v>
      </c>
      <c r="O1664" s="37">
        <f>[1]consoCURRENT!R38486</f>
        <v>233041.38</v>
      </c>
      <c r="P1664" s="37">
        <f>[1]consoCURRENT!S38486</f>
        <v>259575.98</v>
      </c>
      <c r="Q1664" s="37">
        <f>[1]consoCURRENT!T38486</f>
        <v>242478.18</v>
      </c>
      <c r="R1664" s="37">
        <f>[1]consoCURRENT!U38486</f>
        <v>441691.5</v>
      </c>
      <c r="S1664" s="37">
        <f>[1]consoCURRENT!V38486</f>
        <v>240890.5</v>
      </c>
      <c r="T1664" s="37">
        <f>[1]consoCURRENT!W38486</f>
        <v>267445.5</v>
      </c>
      <c r="U1664" s="37">
        <f>[1]consoCURRENT!X38486</f>
        <v>217087.5</v>
      </c>
      <c r="V1664" s="37">
        <f>[1]consoCURRENT!Y38486</f>
        <v>257316.5</v>
      </c>
      <c r="W1664" s="37">
        <f>[1]consoCURRENT!Z38486</f>
        <v>228616.5</v>
      </c>
      <c r="X1664" s="37">
        <f>[1]consoCURRENT!AA38486</f>
        <v>429832.46</v>
      </c>
      <c r="Y1664" s="37">
        <f>[1]consoCURRENT!AB38486</f>
        <v>0</v>
      </c>
      <c r="Z1664" s="37">
        <f>SUM(M1664:Y1664)</f>
        <v>3003000</v>
      </c>
      <c r="AA1664" s="37">
        <f>B1664-Z1664</f>
        <v>0</v>
      </c>
      <c r="AB1664" s="42">
        <f>Z1664/B1664</f>
        <v>1</v>
      </c>
      <c r="AC1664" s="38"/>
    </row>
    <row r="1665" spans="1:29" s="39" customFormat="1" ht="18" customHeight="1" x14ac:dyDescent="0.3">
      <c r="A1665" s="41" t="s">
        <v>37</v>
      </c>
      <c r="B1665" s="37">
        <f>[1]consoCURRENT!E38598</f>
        <v>750000</v>
      </c>
      <c r="C1665" s="37">
        <f>[1]consoCURRENT!F38598</f>
        <v>0</v>
      </c>
      <c r="D1665" s="37">
        <f>[1]consoCURRENT!G38598</f>
        <v>0</v>
      </c>
      <c r="E1665" s="37">
        <f>[1]consoCURRENT!H38598</f>
        <v>111432.76999999999</v>
      </c>
      <c r="F1665" s="37">
        <f>[1]consoCURRENT!I38598</f>
        <v>127550.22</v>
      </c>
      <c r="G1665" s="37">
        <f>[1]consoCURRENT!J38598</f>
        <v>182554</v>
      </c>
      <c r="H1665" s="37">
        <f>[1]consoCURRENT!K38598</f>
        <v>271452.86</v>
      </c>
      <c r="I1665" s="37">
        <f>[1]consoCURRENT!L38598</f>
        <v>0</v>
      </c>
      <c r="J1665" s="37">
        <f>[1]consoCURRENT!M38598</f>
        <v>0</v>
      </c>
      <c r="K1665" s="37">
        <f>[1]consoCURRENT!N38598</f>
        <v>0</v>
      </c>
      <c r="L1665" s="37">
        <f>[1]consoCURRENT!O38598</f>
        <v>0</v>
      </c>
      <c r="M1665" s="37">
        <f>[1]consoCURRENT!P38598</f>
        <v>0</v>
      </c>
      <c r="N1665" s="37">
        <f>[1]consoCURRENT!Q38598</f>
        <v>0</v>
      </c>
      <c r="O1665" s="37">
        <f>[1]consoCURRENT!R38598</f>
        <v>0</v>
      </c>
      <c r="P1665" s="37">
        <f>[1]consoCURRENT!S38598</f>
        <v>111432.76999999999</v>
      </c>
      <c r="Q1665" s="37">
        <f>[1]consoCURRENT!T38598</f>
        <v>150909.95000000001</v>
      </c>
      <c r="R1665" s="37">
        <f>[1]consoCURRENT!U38598</f>
        <v>16046.27</v>
      </c>
      <c r="S1665" s="37">
        <f>[1]consoCURRENT!V38598</f>
        <v>-39406</v>
      </c>
      <c r="T1665" s="37">
        <f>[1]consoCURRENT!W38598</f>
        <v>56004</v>
      </c>
      <c r="U1665" s="37">
        <f>[1]consoCURRENT!X38598</f>
        <v>0</v>
      </c>
      <c r="V1665" s="37">
        <f>[1]consoCURRENT!Y38598</f>
        <v>126550</v>
      </c>
      <c r="W1665" s="37">
        <f>[1]consoCURRENT!Z38598</f>
        <v>77780</v>
      </c>
      <c r="X1665" s="37">
        <f>[1]consoCURRENT!AA38598</f>
        <v>42232.36</v>
      </c>
      <c r="Y1665" s="37">
        <f>[1]consoCURRENT!AB38598</f>
        <v>151440.5</v>
      </c>
      <c r="Z1665" s="37">
        <f t="shared" ref="Z1665:Z1667" si="1245">SUM(M1665:Y1665)</f>
        <v>692989.85</v>
      </c>
      <c r="AA1665" s="37">
        <f t="shared" ref="AA1665:AA1667" si="1246">B1665-Z1665</f>
        <v>57010.150000000023</v>
      </c>
      <c r="AB1665" s="42">
        <f t="shared" ref="AB1665:AB1670" si="1247">Z1665/B1665</f>
        <v>0.92398646666666662</v>
      </c>
      <c r="AC1665" s="38"/>
    </row>
    <row r="1666" spans="1:29" s="39" customFormat="1" ht="18" customHeight="1" x14ac:dyDescent="0.3">
      <c r="A1666" s="41" t="s">
        <v>38</v>
      </c>
      <c r="B1666" s="37">
        <f>[1]consoCURRENT!E38604</f>
        <v>0</v>
      </c>
      <c r="C1666" s="37">
        <f>[1]consoCURRENT!F38604</f>
        <v>0</v>
      </c>
      <c r="D1666" s="37">
        <f>[1]consoCURRENT!G38604</f>
        <v>0</v>
      </c>
      <c r="E1666" s="37">
        <f>[1]consoCURRENT!H38604</f>
        <v>0</v>
      </c>
      <c r="F1666" s="37">
        <f>[1]consoCURRENT!I38604</f>
        <v>0</v>
      </c>
      <c r="G1666" s="37">
        <f>[1]consoCURRENT!J38604</f>
        <v>0</v>
      </c>
      <c r="H1666" s="37">
        <f>[1]consoCURRENT!K38604</f>
        <v>0</v>
      </c>
      <c r="I1666" s="37">
        <f>[1]consoCURRENT!L38604</f>
        <v>0</v>
      </c>
      <c r="J1666" s="37">
        <f>[1]consoCURRENT!M38604</f>
        <v>0</v>
      </c>
      <c r="K1666" s="37">
        <f>[1]consoCURRENT!N38604</f>
        <v>0</v>
      </c>
      <c r="L1666" s="37">
        <f>[1]consoCURRENT!O38604</f>
        <v>0</v>
      </c>
      <c r="M1666" s="37">
        <f>[1]consoCURRENT!P38604</f>
        <v>0</v>
      </c>
      <c r="N1666" s="37">
        <f>[1]consoCURRENT!Q38604</f>
        <v>0</v>
      </c>
      <c r="O1666" s="37">
        <f>[1]consoCURRENT!R38604</f>
        <v>0</v>
      </c>
      <c r="P1666" s="37">
        <f>[1]consoCURRENT!S38604</f>
        <v>0</v>
      </c>
      <c r="Q1666" s="37">
        <f>[1]consoCURRENT!T38604</f>
        <v>0</v>
      </c>
      <c r="R1666" s="37">
        <f>[1]consoCURRENT!U38604</f>
        <v>0</v>
      </c>
      <c r="S1666" s="37">
        <f>[1]consoCURRENT!V38604</f>
        <v>0</v>
      </c>
      <c r="T1666" s="37">
        <f>[1]consoCURRENT!W38604</f>
        <v>0</v>
      </c>
      <c r="U1666" s="37">
        <f>[1]consoCURRENT!X38604</f>
        <v>0</v>
      </c>
      <c r="V1666" s="37">
        <f>[1]consoCURRENT!Y38604</f>
        <v>0</v>
      </c>
      <c r="W1666" s="37">
        <f>[1]consoCURRENT!Z38604</f>
        <v>0</v>
      </c>
      <c r="X1666" s="37">
        <f>[1]consoCURRENT!AA38604</f>
        <v>0</v>
      </c>
      <c r="Y1666" s="37">
        <f>[1]consoCURRENT!AB38604</f>
        <v>0</v>
      </c>
      <c r="Z1666" s="37">
        <f t="shared" si="1245"/>
        <v>0</v>
      </c>
      <c r="AA1666" s="37">
        <f t="shared" si="1246"/>
        <v>0</v>
      </c>
      <c r="AB1666" s="42"/>
      <c r="AC1666" s="38"/>
    </row>
    <row r="1667" spans="1:29" s="39" customFormat="1" ht="18" customHeight="1" x14ac:dyDescent="0.3">
      <c r="A1667" s="41" t="s">
        <v>39</v>
      </c>
      <c r="B1667" s="37">
        <f>[1]consoCURRENT!E38633</f>
        <v>0</v>
      </c>
      <c r="C1667" s="37">
        <f>[1]consoCURRENT!F38633</f>
        <v>0</v>
      </c>
      <c r="D1667" s="37">
        <f>[1]consoCURRENT!G38633</f>
        <v>0</v>
      </c>
      <c r="E1667" s="37">
        <f>[1]consoCURRENT!H38633</f>
        <v>0</v>
      </c>
      <c r="F1667" s="37">
        <f>[1]consoCURRENT!I38633</f>
        <v>0</v>
      </c>
      <c r="G1667" s="37">
        <f>[1]consoCURRENT!J38633</f>
        <v>0</v>
      </c>
      <c r="H1667" s="37">
        <f>[1]consoCURRENT!K38633</f>
        <v>0</v>
      </c>
      <c r="I1667" s="37">
        <f>[1]consoCURRENT!L38633</f>
        <v>0</v>
      </c>
      <c r="J1667" s="37">
        <f>[1]consoCURRENT!M38633</f>
        <v>0</v>
      </c>
      <c r="K1667" s="37">
        <f>[1]consoCURRENT!N38633</f>
        <v>0</v>
      </c>
      <c r="L1667" s="37">
        <f>[1]consoCURRENT!O38633</f>
        <v>0</v>
      </c>
      <c r="M1667" s="37">
        <f>[1]consoCURRENT!P38633</f>
        <v>0</v>
      </c>
      <c r="N1667" s="37">
        <f>[1]consoCURRENT!Q38633</f>
        <v>0</v>
      </c>
      <c r="O1667" s="37">
        <f>[1]consoCURRENT!R38633</f>
        <v>0</v>
      </c>
      <c r="P1667" s="37">
        <f>[1]consoCURRENT!S38633</f>
        <v>0</v>
      </c>
      <c r="Q1667" s="37">
        <f>[1]consoCURRENT!T38633</f>
        <v>0</v>
      </c>
      <c r="R1667" s="37">
        <f>[1]consoCURRENT!U38633</f>
        <v>0</v>
      </c>
      <c r="S1667" s="37">
        <f>[1]consoCURRENT!V38633</f>
        <v>0</v>
      </c>
      <c r="T1667" s="37">
        <f>[1]consoCURRENT!W38633</f>
        <v>0</v>
      </c>
      <c r="U1667" s="37">
        <f>[1]consoCURRENT!X38633</f>
        <v>0</v>
      </c>
      <c r="V1667" s="37">
        <f>[1]consoCURRENT!Y38633</f>
        <v>0</v>
      </c>
      <c r="W1667" s="37">
        <f>[1]consoCURRENT!Z38633</f>
        <v>0</v>
      </c>
      <c r="X1667" s="37">
        <f>[1]consoCURRENT!AA38633</f>
        <v>0</v>
      </c>
      <c r="Y1667" s="37">
        <f>[1]consoCURRENT!AB38633</f>
        <v>0</v>
      </c>
      <c r="Z1667" s="37">
        <f t="shared" si="1245"/>
        <v>0</v>
      </c>
      <c r="AA1667" s="37">
        <f t="shared" si="1246"/>
        <v>0</v>
      </c>
      <c r="AB1667" s="42"/>
      <c r="AC1667" s="38"/>
    </row>
    <row r="1668" spans="1:29" s="39" customFormat="1" ht="18" customHeight="1" x14ac:dyDescent="0.3">
      <c r="A1668" s="43" t="s">
        <v>40</v>
      </c>
      <c r="B1668" s="44">
        <f>SUM(B1664:B1667)</f>
        <v>3753000</v>
      </c>
      <c r="C1668" s="44">
        <f t="shared" ref="C1668:AA1668" si="1248">SUM(C1664:C1667)</f>
        <v>0</v>
      </c>
      <c r="D1668" s="44">
        <f t="shared" si="1248"/>
        <v>0</v>
      </c>
      <c r="E1668" s="44">
        <f t="shared" si="1248"/>
        <v>789074.13</v>
      </c>
      <c r="F1668" s="44">
        <f t="shared" si="1248"/>
        <v>1052610.3999999999</v>
      </c>
      <c r="G1668" s="44">
        <f t="shared" si="1248"/>
        <v>924403.5</v>
      </c>
      <c r="H1668" s="44">
        <f t="shared" si="1248"/>
        <v>929901.82</v>
      </c>
      <c r="I1668" s="44">
        <f t="shared" si="1248"/>
        <v>0</v>
      </c>
      <c r="J1668" s="44">
        <f t="shared" si="1248"/>
        <v>0</v>
      </c>
      <c r="K1668" s="44">
        <f t="shared" si="1248"/>
        <v>0</v>
      </c>
      <c r="L1668" s="44">
        <f t="shared" si="1248"/>
        <v>0</v>
      </c>
      <c r="M1668" s="44">
        <f t="shared" si="1248"/>
        <v>0</v>
      </c>
      <c r="N1668" s="44">
        <f t="shared" si="1248"/>
        <v>185024</v>
      </c>
      <c r="O1668" s="44">
        <f t="shared" si="1248"/>
        <v>233041.38</v>
      </c>
      <c r="P1668" s="44">
        <f t="shared" si="1248"/>
        <v>371008.75</v>
      </c>
      <c r="Q1668" s="44">
        <f t="shared" si="1248"/>
        <v>393388.13</v>
      </c>
      <c r="R1668" s="44">
        <f t="shared" si="1248"/>
        <v>457737.77</v>
      </c>
      <c r="S1668" s="44">
        <f t="shared" si="1248"/>
        <v>201484.5</v>
      </c>
      <c r="T1668" s="44">
        <f t="shared" si="1248"/>
        <v>323449.5</v>
      </c>
      <c r="U1668" s="44">
        <f t="shared" si="1248"/>
        <v>217087.5</v>
      </c>
      <c r="V1668" s="44">
        <f t="shared" si="1248"/>
        <v>383866.5</v>
      </c>
      <c r="W1668" s="44">
        <f t="shared" si="1248"/>
        <v>306396.5</v>
      </c>
      <c r="X1668" s="44">
        <f t="shared" si="1248"/>
        <v>472064.82</v>
      </c>
      <c r="Y1668" s="44">
        <f t="shared" si="1248"/>
        <v>151440.5</v>
      </c>
      <c r="Z1668" s="44">
        <f t="shared" si="1248"/>
        <v>3695989.85</v>
      </c>
      <c r="AA1668" s="44">
        <f t="shared" si="1248"/>
        <v>57010.150000000023</v>
      </c>
      <c r="AB1668" s="45">
        <f t="shared" si="1247"/>
        <v>0.98480944577671203</v>
      </c>
      <c r="AC1668" s="38"/>
    </row>
    <row r="1669" spans="1:29" s="39" customFormat="1" ht="18" customHeight="1" x14ac:dyDescent="0.3">
      <c r="A1669" s="46" t="s">
        <v>41</v>
      </c>
      <c r="B1669" s="37">
        <f>[1]consoCURRENT!E38637</f>
        <v>0</v>
      </c>
      <c r="C1669" s="37">
        <f>[1]consoCURRENT!F38637</f>
        <v>0</v>
      </c>
      <c r="D1669" s="37">
        <f>[1]consoCURRENT!G38637</f>
        <v>0</v>
      </c>
      <c r="E1669" s="37">
        <f>[1]consoCURRENT!H38637</f>
        <v>0</v>
      </c>
      <c r="F1669" s="37">
        <f>[1]consoCURRENT!I38637</f>
        <v>0</v>
      </c>
      <c r="G1669" s="37">
        <f>[1]consoCURRENT!J38637</f>
        <v>0</v>
      </c>
      <c r="H1669" s="37">
        <f>[1]consoCURRENT!K38637</f>
        <v>0</v>
      </c>
      <c r="I1669" s="37">
        <f>[1]consoCURRENT!L38637</f>
        <v>0</v>
      </c>
      <c r="J1669" s="37">
        <f>[1]consoCURRENT!M38637</f>
        <v>0</v>
      </c>
      <c r="K1669" s="37">
        <f>[1]consoCURRENT!N38637</f>
        <v>0</v>
      </c>
      <c r="L1669" s="37">
        <f>[1]consoCURRENT!O38637</f>
        <v>0</v>
      </c>
      <c r="M1669" s="37">
        <f>[1]consoCURRENT!P38637</f>
        <v>0</v>
      </c>
      <c r="N1669" s="37">
        <f>[1]consoCURRENT!Q38637</f>
        <v>0</v>
      </c>
      <c r="O1669" s="37">
        <f>[1]consoCURRENT!R38637</f>
        <v>0</v>
      </c>
      <c r="P1669" s="37">
        <f>[1]consoCURRENT!S38637</f>
        <v>0</v>
      </c>
      <c r="Q1669" s="37">
        <f>[1]consoCURRENT!T38637</f>
        <v>0</v>
      </c>
      <c r="R1669" s="37">
        <f>[1]consoCURRENT!U38637</f>
        <v>0</v>
      </c>
      <c r="S1669" s="37">
        <f>[1]consoCURRENT!V38637</f>
        <v>0</v>
      </c>
      <c r="T1669" s="37">
        <f>[1]consoCURRENT!W38637</f>
        <v>0</v>
      </c>
      <c r="U1669" s="37">
        <f>[1]consoCURRENT!X38637</f>
        <v>0</v>
      </c>
      <c r="V1669" s="37">
        <f>[1]consoCURRENT!Y38637</f>
        <v>0</v>
      </c>
      <c r="W1669" s="37">
        <f>[1]consoCURRENT!Z38637</f>
        <v>0</v>
      </c>
      <c r="X1669" s="37">
        <f>[1]consoCURRENT!AA38637</f>
        <v>0</v>
      </c>
      <c r="Y1669" s="37">
        <f>[1]consoCURRENT!AB38637</f>
        <v>0</v>
      </c>
      <c r="Z1669" s="37">
        <f t="shared" ref="Z1669" si="1249">SUM(M1669:Y1669)</f>
        <v>0</v>
      </c>
      <c r="AA1669" s="37">
        <f t="shared" ref="AA1669" si="1250">B1669-Z1669</f>
        <v>0</v>
      </c>
      <c r="AB1669" s="42"/>
      <c r="AC1669" s="38"/>
    </row>
    <row r="1670" spans="1:29" s="39" customFormat="1" ht="18" customHeight="1" x14ac:dyDescent="0.3">
      <c r="A1670" s="43" t="s">
        <v>42</v>
      </c>
      <c r="B1670" s="44">
        <f>B1669+B1668</f>
        <v>3753000</v>
      </c>
      <c r="C1670" s="44">
        <f t="shared" ref="C1670:AA1670" si="1251">C1669+C1668</f>
        <v>0</v>
      </c>
      <c r="D1670" s="44">
        <f t="shared" si="1251"/>
        <v>0</v>
      </c>
      <c r="E1670" s="44">
        <f t="shared" si="1251"/>
        <v>789074.13</v>
      </c>
      <c r="F1670" s="44">
        <f t="shared" si="1251"/>
        <v>1052610.3999999999</v>
      </c>
      <c r="G1670" s="44">
        <f t="shared" si="1251"/>
        <v>924403.5</v>
      </c>
      <c r="H1670" s="44">
        <f t="shared" si="1251"/>
        <v>929901.82</v>
      </c>
      <c r="I1670" s="44">
        <f t="shared" si="1251"/>
        <v>0</v>
      </c>
      <c r="J1670" s="44">
        <f t="shared" si="1251"/>
        <v>0</v>
      </c>
      <c r="K1670" s="44">
        <f t="shared" si="1251"/>
        <v>0</v>
      </c>
      <c r="L1670" s="44">
        <f t="shared" si="1251"/>
        <v>0</v>
      </c>
      <c r="M1670" s="44">
        <f t="shared" si="1251"/>
        <v>0</v>
      </c>
      <c r="N1670" s="44">
        <f t="shared" si="1251"/>
        <v>185024</v>
      </c>
      <c r="O1670" s="44">
        <f t="shared" si="1251"/>
        <v>233041.38</v>
      </c>
      <c r="P1670" s="44">
        <f t="shared" si="1251"/>
        <v>371008.75</v>
      </c>
      <c r="Q1670" s="44">
        <f t="shared" si="1251"/>
        <v>393388.13</v>
      </c>
      <c r="R1670" s="44">
        <f t="shared" si="1251"/>
        <v>457737.77</v>
      </c>
      <c r="S1670" s="44">
        <f t="shared" si="1251"/>
        <v>201484.5</v>
      </c>
      <c r="T1670" s="44">
        <f t="shared" si="1251"/>
        <v>323449.5</v>
      </c>
      <c r="U1670" s="44">
        <f t="shared" si="1251"/>
        <v>217087.5</v>
      </c>
      <c r="V1670" s="44">
        <f t="shared" si="1251"/>
        <v>383866.5</v>
      </c>
      <c r="W1670" s="44">
        <f t="shared" si="1251"/>
        <v>306396.5</v>
      </c>
      <c r="X1670" s="44">
        <f t="shared" si="1251"/>
        <v>472064.82</v>
      </c>
      <c r="Y1670" s="44">
        <f t="shared" si="1251"/>
        <v>151440.5</v>
      </c>
      <c r="Z1670" s="44">
        <f t="shared" si="1251"/>
        <v>3695989.85</v>
      </c>
      <c r="AA1670" s="44">
        <f t="shared" si="1251"/>
        <v>57010.150000000023</v>
      </c>
      <c r="AB1670" s="45">
        <f t="shared" si="1247"/>
        <v>0.98480944577671203</v>
      </c>
      <c r="AC1670" s="47"/>
    </row>
    <row r="1671" spans="1:29" s="39" customFormat="1" ht="15" customHeight="1" x14ac:dyDescent="0.3">
      <c r="A1671" s="36"/>
      <c r="B1671" s="37"/>
      <c r="C1671" s="37"/>
      <c r="D1671" s="37"/>
      <c r="E1671" s="37"/>
      <c r="F1671" s="37"/>
      <c r="G1671" s="37"/>
      <c r="H1671" s="37"/>
      <c r="I1671" s="37"/>
      <c r="J1671" s="37"/>
      <c r="K1671" s="37"/>
      <c r="L1671" s="37"/>
      <c r="M1671" s="37"/>
      <c r="N1671" s="37"/>
      <c r="O1671" s="37"/>
      <c r="P1671" s="37"/>
      <c r="Q1671" s="37"/>
      <c r="R1671" s="37"/>
      <c r="S1671" s="37"/>
      <c r="T1671" s="37"/>
      <c r="U1671" s="37"/>
      <c r="V1671" s="37"/>
      <c r="W1671" s="37"/>
      <c r="X1671" s="37"/>
      <c r="Y1671" s="37"/>
      <c r="Z1671" s="37"/>
      <c r="AA1671" s="37"/>
      <c r="AB1671" s="37"/>
      <c r="AC1671" s="38"/>
    </row>
    <row r="1672" spans="1:29" s="39" customFormat="1" ht="15" customHeight="1" x14ac:dyDescent="0.3">
      <c r="A1672" s="36"/>
      <c r="B1672" s="37"/>
      <c r="C1672" s="37"/>
      <c r="D1672" s="37"/>
      <c r="E1672" s="37"/>
      <c r="F1672" s="37"/>
      <c r="G1672" s="37"/>
      <c r="H1672" s="37"/>
      <c r="I1672" s="37"/>
      <c r="J1672" s="37"/>
      <c r="K1672" s="37"/>
      <c r="L1672" s="37"/>
      <c r="M1672" s="37"/>
      <c r="N1672" s="37"/>
      <c r="O1672" s="37"/>
      <c r="P1672" s="37"/>
      <c r="Q1672" s="37"/>
      <c r="R1672" s="37"/>
      <c r="S1672" s="37"/>
      <c r="T1672" s="37"/>
      <c r="U1672" s="37"/>
      <c r="V1672" s="37"/>
      <c r="W1672" s="37"/>
      <c r="X1672" s="37"/>
      <c r="Y1672" s="37"/>
      <c r="Z1672" s="37"/>
      <c r="AA1672" s="37"/>
      <c r="AB1672" s="37"/>
      <c r="AC1672" s="38"/>
    </row>
    <row r="1673" spans="1:29" s="39" customFormat="1" ht="15" customHeight="1" x14ac:dyDescent="0.35">
      <c r="A1673" s="40" t="s">
        <v>57</v>
      </c>
      <c r="B1673" s="37"/>
      <c r="C1673" s="37"/>
      <c r="D1673" s="37"/>
      <c r="E1673" s="37"/>
      <c r="F1673" s="37"/>
      <c r="G1673" s="37"/>
      <c r="H1673" s="37"/>
      <c r="I1673" s="37"/>
      <c r="J1673" s="37"/>
      <c r="K1673" s="37"/>
      <c r="L1673" s="37"/>
      <c r="M1673" s="37"/>
      <c r="N1673" s="37"/>
      <c r="O1673" s="37"/>
      <c r="P1673" s="37"/>
      <c r="Q1673" s="37"/>
      <c r="R1673" s="37"/>
      <c r="S1673" s="37"/>
      <c r="T1673" s="37"/>
      <c r="U1673" s="37"/>
      <c r="V1673" s="37"/>
      <c r="W1673" s="37"/>
      <c r="X1673" s="37"/>
      <c r="Y1673" s="37"/>
      <c r="Z1673" s="37"/>
      <c r="AA1673" s="37"/>
      <c r="AB1673" s="37"/>
      <c r="AC1673" s="38"/>
    </row>
    <row r="1674" spans="1:29" s="39" customFormat="1" ht="18" customHeight="1" x14ac:dyDescent="0.3">
      <c r="A1674" s="41" t="s">
        <v>36</v>
      </c>
      <c r="B1674" s="37">
        <f>[1]consoCURRENT!E38697</f>
        <v>3016000</v>
      </c>
      <c r="C1674" s="37">
        <f>[1]consoCURRENT!F38697</f>
        <v>0</v>
      </c>
      <c r="D1674" s="37">
        <f>[1]consoCURRENT!G38697</f>
        <v>0</v>
      </c>
      <c r="E1674" s="37">
        <f>[1]consoCURRENT!H38697</f>
        <v>764529.5</v>
      </c>
      <c r="F1674" s="37">
        <f>[1]consoCURRENT!I38697</f>
        <v>928924.5</v>
      </c>
      <c r="G1674" s="37">
        <f>[1]consoCURRENT!J38697</f>
        <v>727849.5</v>
      </c>
      <c r="H1674" s="37">
        <f>[1]consoCURRENT!K38697</f>
        <v>594696.5</v>
      </c>
      <c r="I1674" s="37">
        <f>[1]consoCURRENT!L38697</f>
        <v>0</v>
      </c>
      <c r="J1674" s="37">
        <f>[1]consoCURRENT!M38697</f>
        <v>0</v>
      </c>
      <c r="K1674" s="37">
        <f>[1]consoCURRENT!N38697</f>
        <v>0</v>
      </c>
      <c r="L1674" s="37">
        <f>[1]consoCURRENT!O38697</f>
        <v>0</v>
      </c>
      <c r="M1674" s="37">
        <f>[1]consoCURRENT!P38697</f>
        <v>0</v>
      </c>
      <c r="N1674" s="37">
        <f>[1]consoCURRENT!Q38697</f>
        <v>242616.5</v>
      </c>
      <c r="O1674" s="37">
        <f>[1]consoCURRENT!R38697</f>
        <v>277616.5</v>
      </c>
      <c r="P1674" s="37">
        <f>[1]consoCURRENT!S38697</f>
        <v>244296.5</v>
      </c>
      <c r="Q1674" s="37">
        <f>[1]consoCURRENT!T38697</f>
        <v>292616.5</v>
      </c>
      <c r="R1674" s="37">
        <f>[1]consoCURRENT!U38697</f>
        <v>443691.5</v>
      </c>
      <c r="S1674" s="37">
        <f>[1]consoCURRENT!V38697</f>
        <v>192616.5</v>
      </c>
      <c r="T1674" s="37">
        <f>[1]consoCURRENT!W38697</f>
        <v>242616.5</v>
      </c>
      <c r="U1674" s="37">
        <f>[1]consoCURRENT!X38697</f>
        <v>242616.5</v>
      </c>
      <c r="V1674" s="37">
        <f>[1]consoCURRENT!Y38697</f>
        <v>242616.5</v>
      </c>
      <c r="W1674" s="37">
        <f>[1]consoCURRENT!Z38697</f>
        <v>221192.18</v>
      </c>
      <c r="X1674" s="37">
        <f>[1]consoCURRENT!AA38697</f>
        <v>373504.32</v>
      </c>
      <c r="Y1674" s="37">
        <f>[1]consoCURRENT!AB38697</f>
        <v>0</v>
      </c>
      <c r="Z1674" s="37">
        <f>SUM(M1674:Y1674)</f>
        <v>3016000</v>
      </c>
      <c r="AA1674" s="37">
        <f>B1674-Z1674</f>
        <v>0</v>
      </c>
      <c r="AB1674" s="42">
        <f>Z1674/B1674</f>
        <v>1</v>
      </c>
      <c r="AC1674" s="38"/>
    </row>
    <row r="1675" spans="1:29" s="39" customFormat="1" ht="18" customHeight="1" x14ac:dyDescent="0.3">
      <c r="A1675" s="41" t="s">
        <v>37</v>
      </c>
      <c r="B1675" s="37">
        <f>[1]consoCURRENT!E38809</f>
        <v>731000</v>
      </c>
      <c r="C1675" s="37">
        <f>[1]consoCURRENT!F38809</f>
        <v>0</v>
      </c>
      <c r="D1675" s="37">
        <f>[1]consoCURRENT!G38809</f>
        <v>0</v>
      </c>
      <c r="E1675" s="37">
        <f>[1]consoCURRENT!H38809</f>
        <v>281538.16000000003</v>
      </c>
      <c r="F1675" s="37">
        <f>[1]consoCURRENT!I38809</f>
        <v>101739.84</v>
      </c>
      <c r="G1675" s="37">
        <f>[1]consoCURRENT!J38809</f>
        <v>113594.34</v>
      </c>
      <c r="H1675" s="37">
        <f>[1]consoCURRENT!K38809</f>
        <v>234127.66</v>
      </c>
      <c r="I1675" s="37">
        <f>[1]consoCURRENT!L38809</f>
        <v>0</v>
      </c>
      <c r="J1675" s="37">
        <f>[1]consoCURRENT!M38809</f>
        <v>0</v>
      </c>
      <c r="K1675" s="37">
        <f>[1]consoCURRENT!N38809</f>
        <v>0</v>
      </c>
      <c r="L1675" s="37">
        <f>[1]consoCURRENT!O38809</f>
        <v>0</v>
      </c>
      <c r="M1675" s="37">
        <f>[1]consoCURRENT!P38809</f>
        <v>0</v>
      </c>
      <c r="N1675" s="37">
        <f>[1]consoCURRENT!Q38809</f>
        <v>43580</v>
      </c>
      <c r="O1675" s="37">
        <f>[1]consoCURRENT!R38809</f>
        <v>31250</v>
      </c>
      <c r="P1675" s="37">
        <f>[1]consoCURRENT!S38809</f>
        <v>206708.16</v>
      </c>
      <c r="Q1675" s="37">
        <f>[1]consoCURRENT!T38809</f>
        <v>42228</v>
      </c>
      <c r="R1675" s="37">
        <f>[1]consoCURRENT!U38809</f>
        <v>49061.84</v>
      </c>
      <c r="S1675" s="37">
        <f>[1]consoCURRENT!V38809</f>
        <v>10450</v>
      </c>
      <c r="T1675" s="37">
        <f>[1]consoCURRENT!W38809</f>
        <v>62402.34</v>
      </c>
      <c r="U1675" s="37">
        <f>[1]consoCURRENT!X38809</f>
        <v>0</v>
      </c>
      <c r="V1675" s="37">
        <f>[1]consoCURRENT!Y38809</f>
        <v>51192</v>
      </c>
      <c r="W1675" s="37">
        <f>[1]consoCURRENT!Z38809</f>
        <v>6920</v>
      </c>
      <c r="X1675" s="37">
        <f>[1]consoCURRENT!AA38809</f>
        <v>77043.16</v>
      </c>
      <c r="Y1675" s="37">
        <f>[1]consoCURRENT!AB38809</f>
        <v>150164.5</v>
      </c>
      <c r="Z1675" s="37">
        <f t="shared" ref="Z1675:Z1677" si="1252">SUM(M1675:Y1675)</f>
        <v>731000</v>
      </c>
      <c r="AA1675" s="37">
        <f t="shared" ref="AA1675:AA1677" si="1253">B1675-Z1675</f>
        <v>0</v>
      </c>
      <c r="AB1675" s="42">
        <f t="shared" ref="AB1675:AB1680" si="1254">Z1675/B1675</f>
        <v>1</v>
      </c>
      <c r="AC1675" s="38"/>
    </row>
    <row r="1676" spans="1:29" s="39" customFormat="1" ht="18" customHeight="1" x14ac:dyDescent="0.3">
      <c r="A1676" s="41" t="s">
        <v>38</v>
      </c>
      <c r="B1676" s="37">
        <f>[1]consoCURRENT!E38815</f>
        <v>0</v>
      </c>
      <c r="C1676" s="37">
        <f>[1]consoCURRENT!F38815</f>
        <v>0</v>
      </c>
      <c r="D1676" s="37">
        <f>[1]consoCURRENT!G38815</f>
        <v>0</v>
      </c>
      <c r="E1676" s="37">
        <f>[1]consoCURRENT!H38815</f>
        <v>0</v>
      </c>
      <c r="F1676" s="37">
        <f>[1]consoCURRENT!I38815</f>
        <v>0</v>
      </c>
      <c r="G1676" s="37">
        <f>[1]consoCURRENT!J38815</f>
        <v>0</v>
      </c>
      <c r="H1676" s="37">
        <f>[1]consoCURRENT!K38815</f>
        <v>0</v>
      </c>
      <c r="I1676" s="37">
        <f>[1]consoCURRENT!L38815</f>
        <v>0</v>
      </c>
      <c r="J1676" s="37">
        <f>[1]consoCURRENT!M38815</f>
        <v>0</v>
      </c>
      <c r="K1676" s="37">
        <f>[1]consoCURRENT!N38815</f>
        <v>0</v>
      </c>
      <c r="L1676" s="37">
        <f>[1]consoCURRENT!O38815</f>
        <v>0</v>
      </c>
      <c r="M1676" s="37">
        <f>[1]consoCURRENT!P38815</f>
        <v>0</v>
      </c>
      <c r="N1676" s="37">
        <f>[1]consoCURRENT!Q38815</f>
        <v>0</v>
      </c>
      <c r="O1676" s="37">
        <f>[1]consoCURRENT!R38815</f>
        <v>0</v>
      </c>
      <c r="P1676" s="37">
        <f>[1]consoCURRENT!S38815</f>
        <v>0</v>
      </c>
      <c r="Q1676" s="37">
        <f>[1]consoCURRENT!T38815</f>
        <v>0</v>
      </c>
      <c r="R1676" s="37">
        <f>[1]consoCURRENT!U38815</f>
        <v>0</v>
      </c>
      <c r="S1676" s="37">
        <f>[1]consoCURRENT!V38815</f>
        <v>0</v>
      </c>
      <c r="T1676" s="37">
        <f>[1]consoCURRENT!W38815</f>
        <v>0</v>
      </c>
      <c r="U1676" s="37">
        <f>[1]consoCURRENT!X38815</f>
        <v>0</v>
      </c>
      <c r="V1676" s="37">
        <f>[1]consoCURRENT!Y38815</f>
        <v>0</v>
      </c>
      <c r="W1676" s="37">
        <f>[1]consoCURRENT!Z38815</f>
        <v>0</v>
      </c>
      <c r="X1676" s="37">
        <f>[1]consoCURRENT!AA38815</f>
        <v>0</v>
      </c>
      <c r="Y1676" s="37">
        <f>[1]consoCURRENT!AB38815</f>
        <v>0</v>
      </c>
      <c r="Z1676" s="37">
        <f t="shared" si="1252"/>
        <v>0</v>
      </c>
      <c r="AA1676" s="37">
        <f t="shared" si="1253"/>
        <v>0</v>
      </c>
      <c r="AB1676" s="42"/>
      <c r="AC1676" s="38"/>
    </row>
    <row r="1677" spans="1:29" s="39" customFormat="1" ht="18" customHeight="1" x14ac:dyDescent="0.3">
      <c r="A1677" s="41" t="s">
        <v>39</v>
      </c>
      <c r="B1677" s="37">
        <f>[1]consoCURRENT!E38844</f>
        <v>0</v>
      </c>
      <c r="C1677" s="37">
        <f>[1]consoCURRENT!F38844</f>
        <v>0</v>
      </c>
      <c r="D1677" s="37">
        <f>[1]consoCURRENT!G38844</f>
        <v>0</v>
      </c>
      <c r="E1677" s="37">
        <f>[1]consoCURRENT!H38844</f>
        <v>0</v>
      </c>
      <c r="F1677" s="37">
        <f>[1]consoCURRENT!I38844</f>
        <v>0</v>
      </c>
      <c r="G1677" s="37">
        <f>[1]consoCURRENT!J38844</f>
        <v>0</v>
      </c>
      <c r="H1677" s="37">
        <f>[1]consoCURRENT!K38844</f>
        <v>0</v>
      </c>
      <c r="I1677" s="37">
        <f>[1]consoCURRENT!L38844</f>
        <v>0</v>
      </c>
      <c r="J1677" s="37">
        <f>[1]consoCURRENT!M38844</f>
        <v>0</v>
      </c>
      <c r="K1677" s="37">
        <f>[1]consoCURRENT!N38844</f>
        <v>0</v>
      </c>
      <c r="L1677" s="37">
        <f>[1]consoCURRENT!O38844</f>
        <v>0</v>
      </c>
      <c r="M1677" s="37">
        <f>[1]consoCURRENT!P38844</f>
        <v>0</v>
      </c>
      <c r="N1677" s="37">
        <f>[1]consoCURRENT!Q38844</f>
        <v>0</v>
      </c>
      <c r="O1677" s="37">
        <f>[1]consoCURRENT!R38844</f>
        <v>0</v>
      </c>
      <c r="P1677" s="37">
        <f>[1]consoCURRENT!S38844</f>
        <v>0</v>
      </c>
      <c r="Q1677" s="37">
        <f>[1]consoCURRENT!T38844</f>
        <v>0</v>
      </c>
      <c r="R1677" s="37">
        <f>[1]consoCURRENT!U38844</f>
        <v>0</v>
      </c>
      <c r="S1677" s="37">
        <f>[1]consoCURRENT!V38844</f>
        <v>0</v>
      </c>
      <c r="T1677" s="37">
        <f>[1]consoCURRENT!W38844</f>
        <v>0</v>
      </c>
      <c r="U1677" s="37">
        <f>[1]consoCURRENT!X38844</f>
        <v>0</v>
      </c>
      <c r="V1677" s="37">
        <f>[1]consoCURRENT!Y38844</f>
        <v>0</v>
      </c>
      <c r="W1677" s="37">
        <f>[1]consoCURRENT!Z38844</f>
        <v>0</v>
      </c>
      <c r="X1677" s="37">
        <f>[1]consoCURRENT!AA38844</f>
        <v>0</v>
      </c>
      <c r="Y1677" s="37">
        <f>[1]consoCURRENT!AB38844</f>
        <v>0</v>
      </c>
      <c r="Z1677" s="37">
        <f t="shared" si="1252"/>
        <v>0</v>
      </c>
      <c r="AA1677" s="37">
        <f t="shared" si="1253"/>
        <v>0</v>
      </c>
      <c r="AB1677" s="42"/>
      <c r="AC1677" s="38"/>
    </row>
    <row r="1678" spans="1:29" s="39" customFormat="1" ht="18" customHeight="1" x14ac:dyDescent="0.3">
      <c r="A1678" s="43" t="s">
        <v>40</v>
      </c>
      <c r="B1678" s="44">
        <f>SUM(B1674:B1677)</f>
        <v>3747000</v>
      </c>
      <c r="C1678" s="44">
        <f t="shared" ref="C1678:AA1678" si="1255">SUM(C1674:C1677)</f>
        <v>0</v>
      </c>
      <c r="D1678" s="44">
        <f t="shared" si="1255"/>
        <v>0</v>
      </c>
      <c r="E1678" s="44">
        <f t="shared" si="1255"/>
        <v>1046067.66</v>
      </c>
      <c r="F1678" s="44">
        <f t="shared" si="1255"/>
        <v>1030664.34</v>
      </c>
      <c r="G1678" s="44">
        <f t="shared" si="1255"/>
        <v>841443.83999999997</v>
      </c>
      <c r="H1678" s="44">
        <f t="shared" si="1255"/>
        <v>828824.16</v>
      </c>
      <c r="I1678" s="44">
        <f t="shared" si="1255"/>
        <v>0</v>
      </c>
      <c r="J1678" s="44">
        <f t="shared" si="1255"/>
        <v>0</v>
      </c>
      <c r="K1678" s="44">
        <f t="shared" si="1255"/>
        <v>0</v>
      </c>
      <c r="L1678" s="44">
        <f t="shared" si="1255"/>
        <v>0</v>
      </c>
      <c r="M1678" s="44">
        <f t="shared" si="1255"/>
        <v>0</v>
      </c>
      <c r="N1678" s="44">
        <f t="shared" si="1255"/>
        <v>286196.5</v>
      </c>
      <c r="O1678" s="44">
        <f t="shared" si="1255"/>
        <v>308866.5</v>
      </c>
      <c r="P1678" s="44">
        <f t="shared" si="1255"/>
        <v>451004.66000000003</v>
      </c>
      <c r="Q1678" s="44">
        <f t="shared" si="1255"/>
        <v>334844.5</v>
      </c>
      <c r="R1678" s="44">
        <f t="shared" si="1255"/>
        <v>492753.33999999997</v>
      </c>
      <c r="S1678" s="44">
        <f t="shared" si="1255"/>
        <v>203066.5</v>
      </c>
      <c r="T1678" s="44">
        <f t="shared" si="1255"/>
        <v>305018.83999999997</v>
      </c>
      <c r="U1678" s="44">
        <f t="shared" si="1255"/>
        <v>242616.5</v>
      </c>
      <c r="V1678" s="44">
        <f t="shared" si="1255"/>
        <v>293808.5</v>
      </c>
      <c r="W1678" s="44">
        <f t="shared" si="1255"/>
        <v>228112.18</v>
      </c>
      <c r="X1678" s="44">
        <f t="shared" si="1255"/>
        <v>450547.48</v>
      </c>
      <c r="Y1678" s="44">
        <f t="shared" si="1255"/>
        <v>150164.5</v>
      </c>
      <c r="Z1678" s="44">
        <f t="shared" si="1255"/>
        <v>3747000</v>
      </c>
      <c r="AA1678" s="44">
        <f t="shared" si="1255"/>
        <v>0</v>
      </c>
      <c r="AB1678" s="45">
        <f t="shared" si="1254"/>
        <v>1</v>
      </c>
      <c r="AC1678" s="38"/>
    </row>
    <row r="1679" spans="1:29" s="39" customFormat="1" ht="18" customHeight="1" x14ac:dyDescent="0.3">
      <c r="A1679" s="46" t="s">
        <v>41</v>
      </c>
      <c r="B1679" s="37">
        <f>[1]consoCURRENT!E38848</f>
        <v>0</v>
      </c>
      <c r="C1679" s="37">
        <f>[1]consoCURRENT!F38848</f>
        <v>0</v>
      </c>
      <c r="D1679" s="37">
        <f>[1]consoCURRENT!G38848</f>
        <v>0</v>
      </c>
      <c r="E1679" s="37">
        <f>[1]consoCURRENT!H38848</f>
        <v>0</v>
      </c>
      <c r="F1679" s="37">
        <f>[1]consoCURRENT!I38848</f>
        <v>0</v>
      </c>
      <c r="G1679" s="37">
        <f>[1]consoCURRENT!J38848</f>
        <v>0</v>
      </c>
      <c r="H1679" s="37">
        <f>[1]consoCURRENT!K38848</f>
        <v>0</v>
      </c>
      <c r="I1679" s="37">
        <f>[1]consoCURRENT!L38848</f>
        <v>0</v>
      </c>
      <c r="J1679" s="37">
        <f>[1]consoCURRENT!M38848</f>
        <v>0</v>
      </c>
      <c r="K1679" s="37">
        <f>[1]consoCURRENT!N38848</f>
        <v>0</v>
      </c>
      <c r="L1679" s="37">
        <f>[1]consoCURRENT!O38848</f>
        <v>0</v>
      </c>
      <c r="M1679" s="37">
        <f>[1]consoCURRENT!P38848</f>
        <v>0</v>
      </c>
      <c r="N1679" s="37">
        <f>[1]consoCURRENT!Q38848</f>
        <v>0</v>
      </c>
      <c r="O1679" s="37">
        <f>[1]consoCURRENT!R38848</f>
        <v>0</v>
      </c>
      <c r="P1679" s="37">
        <f>[1]consoCURRENT!S38848</f>
        <v>0</v>
      </c>
      <c r="Q1679" s="37">
        <f>[1]consoCURRENT!T38848</f>
        <v>0</v>
      </c>
      <c r="R1679" s="37">
        <f>[1]consoCURRENT!U38848</f>
        <v>0</v>
      </c>
      <c r="S1679" s="37">
        <f>[1]consoCURRENT!V38848</f>
        <v>0</v>
      </c>
      <c r="T1679" s="37">
        <f>[1]consoCURRENT!W38848</f>
        <v>0</v>
      </c>
      <c r="U1679" s="37">
        <f>[1]consoCURRENT!X38848</f>
        <v>0</v>
      </c>
      <c r="V1679" s="37">
        <f>[1]consoCURRENT!Y38848</f>
        <v>0</v>
      </c>
      <c r="W1679" s="37">
        <f>[1]consoCURRENT!Z38848</f>
        <v>0</v>
      </c>
      <c r="X1679" s="37">
        <f>[1]consoCURRENT!AA38848</f>
        <v>0</v>
      </c>
      <c r="Y1679" s="37">
        <f>[1]consoCURRENT!AB38848</f>
        <v>0</v>
      </c>
      <c r="Z1679" s="37">
        <f t="shared" ref="Z1679" si="1256">SUM(M1679:Y1679)</f>
        <v>0</v>
      </c>
      <c r="AA1679" s="37">
        <f t="shared" ref="AA1679" si="1257">B1679-Z1679</f>
        <v>0</v>
      </c>
      <c r="AB1679" s="42"/>
      <c r="AC1679" s="38"/>
    </row>
    <row r="1680" spans="1:29" s="39" customFormat="1" ht="18" customHeight="1" x14ac:dyDescent="0.3">
      <c r="A1680" s="43" t="s">
        <v>42</v>
      </c>
      <c r="B1680" s="44">
        <f>B1679+B1678</f>
        <v>3747000</v>
      </c>
      <c r="C1680" s="44">
        <f t="shared" ref="C1680:AA1680" si="1258">C1679+C1678</f>
        <v>0</v>
      </c>
      <c r="D1680" s="44">
        <f t="shared" si="1258"/>
        <v>0</v>
      </c>
      <c r="E1680" s="44">
        <f t="shared" si="1258"/>
        <v>1046067.66</v>
      </c>
      <c r="F1680" s="44">
        <f t="shared" si="1258"/>
        <v>1030664.34</v>
      </c>
      <c r="G1680" s="44">
        <f t="shared" si="1258"/>
        <v>841443.83999999997</v>
      </c>
      <c r="H1680" s="44">
        <f t="shared" si="1258"/>
        <v>828824.16</v>
      </c>
      <c r="I1680" s="44">
        <f t="shared" si="1258"/>
        <v>0</v>
      </c>
      <c r="J1680" s="44">
        <f t="shared" si="1258"/>
        <v>0</v>
      </c>
      <c r="K1680" s="44">
        <f t="shared" si="1258"/>
        <v>0</v>
      </c>
      <c r="L1680" s="44">
        <f t="shared" si="1258"/>
        <v>0</v>
      </c>
      <c r="M1680" s="44">
        <f t="shared" si="1258"/>
        <v>0</v>
      </c>
      <c r="N1680" s="44">
        <f t="shared" si="1258"/>
        <v>286196.5</v>
      </c>
      <c r="O1680" s="44">
        <f t="shared" si="1258"/>
        <v>308866.5</v>
      </c>
      <c r="P1680" s="44">
        <f t="shared" si="1258"/>
        <v>451004.66000000003</v>
      </c>
      <c r="Q1680" s="44">
        <f t="shared" si="1258"/>
        <v>334844.5</v>
      </c>
      <c r="R1680" s="44">
        <f t="shared" si="1258"/>
        <v>492753.33999999997</v>
      </c>
      <c r="S1680" s="44">
        <f t="shared" si="1258"/>
        <v>203066.5</v>
      </c>
      <c r="T1680" s="44">
        <f t="shared" si="1258"/>
        <v>305018.83999999997</v>
      </c>
      <c r="U1680" s="44">
        <f t="shared" si="1258"/>
        <v>242616.5</v>
      </c>
      <c r="V1680" s="44">
        <f t="shared" si="1258"/>
        <v>293808.5</v>
      </c>
      <c r="W1680" s="44">
        <f t="shared" si="1258"/>
        <v>228112.18</v>
      </c>
      <c r="X1680" s="44">
        <f t="shared" si="1258"/>
        <v>450547.48</v>
      </c>
      <c r="Y1680" s="44">
        <f t="shared" si="1258"/>
        <v>150164.5</v>
      </c>
      <c r="Z1680" s="44">
        <f t="shared" si="1258"/>
        <v>3747000</v>
      </c>
      <c r="AA1680" s="44">
        <f t="shared" si="1258"/>
        <v>0</v>
      </c>
      <c r="AB1680" s="45">
        <f t="shared" si="1254"/>
        <v>1</v>
      </c>
      <c r="AC1680" s="47"/>
    </row>
    <row r="1681" spans="1:29" s="39" customFormat="1" ht="15" customHeight="1" x14ac:dyDescent="0.3">
      <c r="A1681" s="36"/>
      <c r="B1681" s="37"/>
      <c r="C1681" s="37"/>
      <c r="D1681" s="37"/>
      <c r="E1681" s="37"/>
      <c r="F1681" s="37"/>
      <c r="G1681" s="37"/>
      <c r="H1681" s="37"/>
      <c r="I1681" s="37"/>
      <c r="J1681" s="37"/>
      <c r="K1681" s="37"/>
      <c r="L1681" s="37"/>
      <c r="M1681" s="37"/>
      <c r="N1681" s="37"/>
      <c r="O1681" s="37"/>
      <c r="P1681" s="37"/>
      <c r="Q1681" s="37"/>
      <c r="R1681" s="37"/>
      <c r="S1681" s="37"/>
      <c r="T1681" s="37"/>
      <c r="U1681" s="37"/>
      <c r="V1681" s="37"/>
      <c r="W1681" s="37"/>
      <c r="X1681" s="37"/>
      <c r="Y1681" s="37"/>
      <c r="Z1681" s="37"/>
      <c r="AA1681" s="37"/>
      <c r="AB1681" s="37"/>
      <c r="AC1681" s="38"/>
    </row>
    <row r="1682" spans="1:29" s="39" customFormat="1" ht="15" customHeight="1" x14ac:dyDescent="0.3">
      <c r="A1682" s="36"/>
      <c r="B1682" s="37"/>
      <c r="C1682" s="37"/>
      <c r="D1682" s="37"/>
      <c r="E1682" s="37"/>
      <c r="F1682" s="37"/>
      <c r="G1682" s="37"/>
      <c r="H1682" s="37"/>
      <c r="I1682" s="37"/>
      <c r="J1682" s="37"/>
      <c r="K1682" s="37"/>
      <c r="L1682" s="37"/>
      <c r="M1682" s="37"/>
      <c r="N1682" s="37"/>
      <c r="O1682" s="37"/>
      <c r="P1682" s="37"/>
      <c r="Q1682" s="37"/>
      <c r="R1682" s="37"/>
      <c r="S1682" s="37"/>
      <c r="T1682" s="37"/>
      <c r="U1682" s="37"/>
      <c r="V1682" s="37"/>
      <c r="W1682" s="37"/>
      <c r="X1682" s="37"/>
      <c r="Y1682" s="37"/>
      <c r="Z1682" s="37"/>
      <c r="AA1682" s="37"/>
      <c r="AB1682" s="37"/>
      <c r="AC1682" s="38"/>
    </row>
    <row r="1683" spans="1:29" s="39" customFormat="1" ht="15" customHeight="1" x14ac:dyDescent="0.35">
      <c r="A1683" s="40" t="s">
        <v>58</v>
      </c>
      <c r="B1683" s="37"/>
      <c r="C1683" s="37"/>
      <c r="D1683" s="37"/>
      <c r="E1683" s="37"/>
      <c r="F1683" s="37"/>
      <c r="G1683" s="37"/>
      <c r="H1683" s="37"/>
      <c r="I1683" s="37"/>
      <c r="J1683" s="37"/>
      <c r="K1683" s="37"/>
      <c r="L1683" s="37"/>
      <c r="M1683" s="37"/>
      <c r="N1683" s="37"/>
      <c r="O1683" s="37"/>
      <c r="P1683" s="37"/>
      <c r="Q1683" s="37"/>
      <c r="R1683" s="37"/>
      <c r="S1683" s="37"/>
      <c r="T1683" s="37"/>
      <c r="U1683" s="37"/>
      <c r="V1683" s="37"/>
      <c r="W1683" s="37"/>
      <c r="X1683" s="37"/>
      <c r="Y1683" s="37"/>
      <c r="Z1683" s="37"/>
      <c r="AA1683" s="37"/>
      <c r="AB1683" s="37"/>
      <c r="AC1683" s="38"/>
    </row>
    <row r="1684" spans="1:29" s="39" customFormat="1" ht="18" customHeight="1" x14ac:dyDescent="0.3">
      <c r="A1684" s="41" t="s">
        <v>36</v>
      </c>
      <c r="B1684" s="37">
        <f>[1]consoCURRENT!E38908</f>
        <v>4411000</v>
      </c>
      <c r="C1684" s="37">
        <f>[1]consoCURRENT!F38908</f>
        <v>0</v>
      </c>
      <c r="D1684" s="37">
        <f>[1]consoCURRENT!G38908</f>
        <v>0</v>
      </c>
      <c r="E1684" s="37">
        <f>[1]consoCURRENT!H38908</f>
        <v>1143376.26</v>
      </c>
      <c r="F1684" s="37">
        <f>[1]consoCURRENT!I38908</f>
        <v>1729658.26</v>
      </c>
      <c r="G1684" s="37">
        <f>[1]consoCURRENT!J38908</f>
        <v>1095988.99</v>
      </c>
      <c r="H1684" s="37">
        <f>[1]consoCURRENT!K38908</f>
        <v>434814.67999999993</v>
      </c>
      <c r="I1684" s="37">
        <f>[1]consoCURRENT!L38908</f>
        <v>0</v>
      </c>
      <c r="J1684" s="37">
        <f>[1]consoCURRENT!M38908</f>
        <v>0</v>
      </c>
      <c r="K1684" s="37">
        <f>[1]consoCURRENT!N38908</f>
        <v>0</v>
      </c>
      <c r="L1684" s="37">
        <f>[1]consoCURRENT!O38908</f>
        <v>0</v>
      </c>
      <c r="M1684" s="37">
        <f>[1]consoCURRENT!P38908</f>
        <v>0</v>
      </c>
      <c r="N1684" s="37">
        <f>[1]consoCURRENT!Q38908</f>
        <v>0</v>
      </c>
      <c r="O1684" s="37">
        <f>[1]consoCURRENT!R38908</f>
        <v>732250.84</v>
      </c>
      <c r="P1684" s="37">
        <f>[1]consoCURRENT!S38908</f>
        <v>411125.42</v>
      </c>
      <c r="Q1684" s="37">
        <f>[1]consoCURRENT!T38908</f>
        <v>366125.42</v>
      </c>
      <c r="R1684" s="37">
        <f>[1]consoCURRENT!U38908</f>
        <v>1036004.34</v>
      </c>
      <c r="S1684" s="37">
        <f>[1]consoCURRENT!V38908</f>
        <v>327528.5</v>
      </c>
      <c r="T1684" s="37">
        <f>[1]consoCURRENT!W38908</f>
        <v>41484.42</v>
      </c>
      <c r="U1684" s="37">
        <f>[1]consoCURRENT!X38908</f>
        <v>690766.41999999993</v>
      </c>
      <c r="V1684" s="37">
        <f>[1]consoCURRENT!Y38908</f>
        <v>363738.14999999997</v>
      </c>
      <c r="W1684" s="37">
        <f>[1]consoCURRENT!Z38908</f>
        <v>41484.42</v>
      </c>
      <c r="X1684" s="37">
        <f>[1]consoCURRENT!AA38908</f>
        <v>363738.14999999997</v>
      </c>
      <c r="Y1684" s="37">
        <f>[1]consoCURRENT!AB38908</f>
        <v>29592.11</v>
      </c>
      <c r="Z1684" s="37">
        <f>SUM(M1684:Y1684)</f>
        <v>4403838.1900000004</v>
      </c>
      <c r="AA1684" s="37">
        <f>B1684-Z1684</f>
        <v>7161.8099999995902</v>
      </c>
      <c r="AB1684" s="42">
        <f>Z1684/B1684</f>
        <v>0.99837637497166187</v>
      </c>
      <c r="AC1684" s="38"/>
    </row>
    <row r="1685" spans="1:29" s="39" customFormat="1" ht="18" customHeight="1" x14ac:dyDescent="0.3">
      <c r="A1685" s="41" t="s">
        <v>37</v>
      </c>
      <c r="B1685" s="37">
        <f>[1]consoCURRENT!E39020</f>
        <v>1546000</v>
      </c>
      <c r="C1685" s="37">
        <f>[1]consoCURRENT!F39020</f>
        <v>0</v>
      </c>
      <c r="D1685" s="37">
        <f>[1]consoCURRENT!G39020</f>
        <v>0</v>
      </c>
      <c r="E1685" s="37">
        <f>[1]consoCURRENT!H39020</f>
        <v>83514.880000000005</v>
      </c>
      <c r="F1685" s="37">
        <f>[1]consoCURRENT!I39020</f>
        <v>714648.88</v>
      </c>
      <c r="G1685" s="37">
        <f>[1]consoCURRENT!J39020</f>
        <v>401546.12</v>
      </c>
      <c r="H1685" s="37">
        <f>[1]consoCURRENT!K39020</f>
        <v>319150.03999999998</v>
      </c>
      <c r="I1685" s="37">
        <f>[1]consoCURRENT!L39020</f>
        <v>0</v>
      </c>
      <c r="J1685" s="37">
        <f>[1]consoCURRENT!M39020</f>
        <v>0</v>
      </c>
      <c r="K1685" s="37">
        <f>[1]consoCURRENT!N39020</f>
        <v>0</v>
      </c>
      <c r="L1685" s="37">
        <f>[1]consoCURRENT!O39020</f>
        <v>0</v>
      </c>
      <c r="M1685" s="37">
        <f>[1]consoCURRENT!P39020</f>
        <v>0</v>
      </c>
      <c r="N1685" s="37">
        <f>[1]consoCURRENT!Q39020</f>
        <v>0</v>
      </c>
      <c r="O1685" s="37">
        <f>[1]consoCURRENT!R39020</f>
        <v>43164</v>
      </c>
      <c r="P1685" s="37">
        <f>[1]consoCURRENT!S39020</f>
        <v>40350.880000000005</v>
      </c>
      <c r="Q1685" s="37">
        <f>[1]consoCURRENT!T39020</f>
        <v>28492</v>
      </c>
      <c r="R1685" s="37">
        <f>[1]consoCURRENT!U39020</f>
        <v>116560.88</v>
      </c>
      <c r="S1685" s="37">
        <f>[1]consoCURRENT!V39020</f>
        <v>569596</v>
      </c>
      <c r="T1685" s="37">
        <f>[1]consoCURRENT!W39020</f>
        <v>119220</v>
      </c>
      <c r="U1685" s="37">
        <f>[1]consoCURRENT!X39020</f>
        <v>0</v>
      </c>
      <c r="V1685" s="37">
        <f>[1]consoCURRENT!Y39020</f>
        <v>282326.12</v>
      </c>
      <c r="W1685" s="37">
        <f>[1]consoCURRENT!Z39020</f>
        <v>207850.02</v>
      </c>
      <c r="X1685" s="37">
        <f>[1]consoCURRENT!AA39020</f>
        <v>3600</v>
      </c>
      <c r="Y1685" s="37">
        <f>[1]consoCURRENT!AB39020</f>
        <v>107700.01999999999</v>
      </c>
      <c r="Z1685" s="37">
        <f t="shared" ref="Z1685:Z1687" si="1259">SUM(M1685:Y1685)</f>
        <v>1518859.92</v>
      </c>
      <c r="AA1685" s="37">
        <f t="shared" ref="AA1685:AA1687" si="1260">B1685-Z1685</f>
        <v>27140.080000000075</v>
      </c>
      <c r="AB1685" s="42">
        <f t="shared" ref="AB1685:AB1690" si="1261">Z1685/B1685</f>
        <v>0.98244496765847344</v>
      </c>
      <c r="AC1685" s="38"/>
    </row>
    <row r="1686" spans="1:29" s="39" customFormat="1" ht="18" customHeight="1" x14ac:dyDescent="0.3">
      <c r="A1686" s="41" t="s">
        <v>38</v>
      </c>
      <c r="B1686" s="37">
        <f>[1]consoCURRENT!E39026</f>
        <v>0</v>
      </c>
      <c r="C1686" s="37">
        <f>[1]consoCURRENT!F39026</f>
        <v>0</v>
      </c>
      <c r="D1686" s="37">
        <f>[1]consoCURRENT!G39026</f>
        <v>0</v>
      </c>
      <c r="E1686" s="37">
        <f>[1]consoCURRENT!H39026</f>
        <v>0</v>
      </c>
      <c r="F1686" s="37">
        <f>[1]consoCURRENT!I39026</f>
        <v>0</v>
      </c>
      <c r="G1686" s="37">
        <f>[1]consoCURRENT!J39026</f>
        <v>0</v>
      </c>
      <c r="H1686" s="37">
        <f>[1]consoCURRENT!K39026</f>
        <v>0</v>
      </c>
      <c r="I1686" s="37">
        <f>[1]consoCURRENT!L39026</f>
        <v>0</v>
      </c>
      <c r="J1686" s="37">
        <f>[1]consoCURRENT!M39026</f>
        <v>0</v>
      </c>
      <c r="K1686" s="37">
        <f>[1]consoCURRENT!N39026</f>
        <v>0</v>
      </c>
      <c r="L1686" s="37">
        <f>[1]consoCURRENT!O39026</f>
        <v>0</v>
      </c>
      <c r="M1686" s="37">
        <f>[1]consoCURRENT!P39026</f>
        <v>0</v>
      </c>
      <c r="N1686" s="37">
        <f>[1]consoCURRENT!Q39026</f>
        <v>0</v>
      </c>
      <c r="O1686" s="37">
        <f>[1]consoCURRENT!R39026</f>
        <v>0</v>
      </c>
      <c r="P1686" s="37">
        <f>[1]consoCURRENT!S39026</f>
        <v>0</v>
      </c>
      <c r="Q1686" s="37">
        <f>[1]consoCURRENT!T39026</f>
        <v>0</v>
      </c>
      <c r="R1686" s="37">
        <f>[1]consoCURRENT!U39026</f>
        <v>0</v>
      </c>
      <c r="S1686" s="37">
        <f>[1]consoCURRENT!V39026</f>
        <v>0</v>
      </c>
      <c r="T1686" s="37">
        <f>[1]consoCURRENT!W39026</f>
        <v>0</v>
      </c>
      <c r="U1686" s="37">
        <f>[1]consoCURRENT!X39026</f>
        <v>0</v>
      </c>
      <c r="V1686" s="37">
        <f>[1]consoCURRENT!Y39026</f>
        <v>0</v>
      </c>
      <c r="W1686" s="37">
        <f>[1]consoCURRENT!Z39026</f>
        <v>0</v>
      </c>
      <c r="X1686" s="37">
        <f>[1]consoCURRENT!AA39026</f>
        <v>0</v>
      </c>
      <c r="Y1686" s="37">
        <f>[1]consoCURRENT!AB39026</f>
        <v>0</v>
      </c>
      <c r="Z1686" s="37">
        <f t="shared" si="1259"/>
        <v>0</v>
      </c>
      <c r="AA1686" s="37">
        <f t="shared" si="1260"/>
        <v>0</v>
      </c>
      <c r="AB1686" s="42"/>
      <c r="AC1686" s="38"/>
    </row>
    <row r="1687" spans="1:29" s="39" customFormat="1" ht="18" customHeight="1" x14ac:dyDescent="0.3">
      <c r="A1687" s="41" t="s">
        <v>39</v>
      </c>
      <c r="B1687" s="37">
        <f>[1]consoCURRENT!E39055</f>
        <v>0</v>
      </c>
      <c r="C1687" s="37">
        <f>[1]consoCURRENT!F39055</f>
        <v>0</v>
      </c>
      <c r="D1687" s="37">
        <f>[1]consoCURRENT!G39055</f>
        <v>0</v>
      </c>
      <c r="E1687" s="37">
        <f>[1]consoCURRENT!H39055</f>
        <v>0</v>
      </c>
      <c r="F1687" s="37">
        <f>[1]consoCURRENT!I39055</f>
        <v>0</v>
      </c>
      <c r="G1687" s="37">
        <f>[1]consoCURRENT!J39055</f>
        <v>0</v>
      </c>
      <c r="H1687" s="37">
        <f>[1]consoCURRENT!K39055</f>
        <v>0</v>
      </c>
      <c r="I1687" s="37">
        <f>[1]consoCURRENT!L39055</f>
        <v>0</v>
      </c>
      <c r="J1687" s="37">
        <f>[1]consoCURRENT!M39055</f>
        <v>0</v>
      </c>
      <c r="K1687" s="37">
        <f>[1]consoCURRENT!N39055</f>
        <v>0</v>
      </c>
      <c r="L1687" s="37">
        <f>[1]consoCURRENT!O39055</f>
        <v>0</v>
      </c>
      <c r="M1687" s="37">
        <f>[1]consoCURRENT!P39055</f>
        <v>0</v>
      </c>
      <c r="N1687" s="37">
        <f>[1]consoCURRENT!Q39055</f>
        <v>0</v>
      </c>
      <c r="O1687" s="37">
        <f>[1]consoCURRENT!R39055</f>
        <v>0</v>
      </c>
      <c r="P1687" s="37">
        <f>[1]consoCURRENT!S39055</f>
        <v>0</v>
      </c>
      <c r="Q1687" s="37">
        <f>[1]consoCURRENT!T39055</f>
        <v>0</v>
      </c>
      <c r="R1687" s="37">
        <f>[1]consoCURRENT!U39055</f>
        <v>0</v>
      </c>
      <c r="S1687" s="37">
        <f>[1]consoCURRENT!V39055</f>
        <v>0</v>
      </c>
      <c r="T1687" s="37">
        <f>[1]consoCURRENT!W39055</f>
        <v>0</v>
      </c>
      <c r="U1687" s="37">
        <f>[1]consoCURRENT!X39055</f>
        <v>0</v>
      </c>
      <c r="V1687" s="37">
        <f>[1]consoCURRENT!Y39055</f>
        <v>0</v>
      </c>
      <c r="W1687" s="37">
        <f>[1]consoCURRENT!Z39055</f>
        <v>0</v>
      </c>
      <c r="X1687" s="37">
        <f>[1]consoCURRENT!AA39055</f>
        <v>0</v>
      </c>
      <c r="Y1687" s="37">
        <f>[1]consoCURRENT!AB39055</f>
        <v>0</v>
      </c>
      <c r="Z1687" s="37">
        <f t="shared" si="1259"/>
        <v>0</v>
      </c>
      <c r="AA1687" s="37">
        <f t="shared" si="1260"/>
        <v>0</v>
      </c>
      <c r="AB1687" s="42"/>
      <c r="AC1687" s="38"/>
    </row>
    <row r="1688" spans="1:29" s="39" customFormat="1" ht="18" customHeight="1" x14ac:dyDescent="0.3">
      <c r="A1688" s="43" t="s">
        <v>40</v>
      </c>
      <c r="B1688" s="44">
        <f>SUM(B1684:B1687)</f>
        <v>5957000</v>
      </c>
      <c r="C1688" s="44">
        <f t="shared" ref="C1688:AA1688" si="1262">SUM(C1684:C1687)</f>
        <v>0</v>
      </c>
      <c r="D1688" s="44">
        <f t="shared" si="1262"/>
        <v>0</v>
      </c>
      <c r="E1688" s="44">
        <f t="shared" si="1262"/>
        <v>1226891.1400000001</v>
      </c>
      <c r="F1688" s="44">
        <f t="shared" si="1262"/>
        <v>2444307.14</v>
      </c>
      <c r="G1688" s="44">
        <f t="shared" si="1262"/>
        <v>1497535.1099999999</v>
      </c>
      <c r="H1688" s="44">
        <f t="shared" si="1262"/>
        <v>753964.72</v>
      </c>
      <c r="I1688" s="44">
        <f t="shared" si="1262"/>
        <v>0</v>
      </c>
      <c r="J1688" s="44">
        <f t="shared" si="1262"/>
        <v>0</v>
      </c>
      <c r="K1688" s="44">
        <f t="shared" si="1262"/>
        <v>0</v>
      </c>
      <c r="L1688" s="44">
        <f t="shared" si="1262"/>
        <v>0</v>
      </c>
      <c r="M1688" s="44">
        <f t="shared" si="1262"/>
        <v>0</v>
      </c>
      <c r="N1688" s="44">
        <f t="shared" si="1262"/>
        <v>0</v>
      </c>
      <c r="O1688" s="44">
        <f t="shared" si="1262"/>
        <v>775414.84</v>
      </c>
      <c r="P1688" s="44">
        <f t="shared" si="1262"/>
        <v>451476.3</v>
      </c>
      <c r="Q1688" s="44">
        <f t="shared" si="1262"/>
        <v>394617.42</v>
      </c>
      <c r="R1688" s="44">
        <f t="shared" si="1262"/>
        <v>1152565.22</v>
      </c>
      <c r="S1688" s="44">
        <f t="shared" si="1262"/>
        <v>897124.5</v>
      </c>
      <c r="T1688" s="44">
        <f t="shared" si="1262"/>
        <v>160704.41999999998</v>
      </c>
      <c r="U1688" s="44">
        <f t="shared" si="1262"/>
        <v>690766.41999999993</v>
      </c>
      <c r="V1688" s="44">
        <f t="shared" si="1262"/>
        <v>646064.27</v>
      </c>
      <c r="W1688" s="44">
        <f t="shared" si="1262"/>
        <v>249334.44</v>
      </c>
      <c r="X1688" s="44">
        <f t="shared" si="1262"/>
        <v>367338.14999999997</v>
      </c>
      <c r="Y1688" s="44">
        <f t="shared" si="1262"/>
        <v>137292.13</v>
      </c>
      <c r="Z1688" s="44">
        <f t="shared" si="1262"/>
        <v>5922698.1100000003</v>
      </c>
      <c r="AA1688" s="44">
        <f t="shared" si="1262"/>
        <v>34301.889999999665</v>
      </c>
      <c r="AB1688" s="45">
        <f t="shared" si="1261"/>
        <v>0.99424175088131617</v>
      </c>
      <c r="AC1688" s="38"/>
    </row>
    <row r="1689" spans="1:29" s="39" customFormat="1" ht="18" customHeight="1" x14ac:dyDescent="0.3">
      <c r="A1689" s="46" t="s">
        <v>41</v>
      </c>
      <c r="B1689" s="37">
        <f>[1]consoCURRENT!E39059</f>
        <v>0</v>
      </c>
      <c r="C1689" s="37">
        <f>[1]consoCURRENT!F39059</f>
        <v>0</v>
      </c>
      <c r="D1689" s="37">
        <f>[1]consoCURRENT!G39059</f>
        <v>0</v>
      </c>
      <c r="E1689" s="37">
        <f>[1]consoCURRENT!H39059</f>
        <v>0</v>
      </c>
      <c r="F1689" s="37">
        <f>[1]consoCURRENT!I39059</f>
        <v>0</v>
      </c>
      <c r="G1689" s="37">
        <f>[1]consoCURRENT!J39059</f>
        <v>0</v>
      </c>
      <c r="H1689" s="37">
        <f>[1]consoCURRENT!K39059</f>
        <v>0</v>
      </c>
      <c r="I1689" s="37">
        <f>[1]consoCURRENT!L39059</f>
        <v>0</v>
      </c>
      <c r="J1689" s="37">
        <f>[1]consoCURRENT!M39059</f>
        <v>0</v>
      </c>
      <c r="K1689" s="37">
        <f>[1]consoCURRENT!N39059</f>
        <v>0</v>
      </c>
      <c r="L1689" s="37">
        <f>[1]consoCURRENT!O39059</f>
        <v>0</v>
      </c>
      <c r="M1689" s="37">
        <f>[1]consoCURRENT!P39059</f>
        <v>0</v>
      </c>
      <c r="N1689" s="37">
        <f>[1]consoCURRENT!Q39059</f>
        <v>0</v>
      </c>
      <c r="O1689" s="37">
        <f>[1]consoCURRENT!R39059</f>
        <v>0</v>
      </c>
      <c r="P1689" s="37">
        <f>[1]consoCURRENT!S39059</f>
        <v>0</v>
      </c>
      <c r="Q1689" s="37">
        <f>[1]consoCURRENT!T39059</f>
        <v>0</v>
      </c>
      <c r="R1689" s="37">
        <f>[1]consoCURRENT!U39059</f>
        <v>0</v>
      </c>
      <c r="S1689" s="37">
        <f>[1]consoCURRENT!V39059</f>
        <v>0</v>
      </c>
      <c r="T1689" s="37">
        <f>[1]consoCURRENT!W39059</f>
        <v>0</v>
      </c>
      <c r="U1689" s="37">
        <f>[1]consoCURRENT!X39059</f>
        <v>0</v>
      </c>
      <c r="V1689" s="37">
        <f>[1]consoCURRENT!Y39059</f>
        <v>0</v>
      </c>
      <c r="W1689" s="37">
        <f>[1]consoCURRENT!Z39059</f>
        <v>0</v>
      </c>
      <c r="X1689" s="37">
        <f>[1]consoCURRENT!AA39059</f>
        <v>0</v>
      </c>
      <c r="Y1689" s="37">
        <f>[1]consoCURRENT!AB39059</f>
        <v>0</v>
      </c>
      <c r="Z1689" s="37">
        <f t="shared" ref="Z1689" si="1263">SUM(M1689:Y1689)</f>
        <v>0</v>
      </c>
      <c r="AA1689" s="37">
        <f t="shared" ref="AA1689" si="1264">B1689-Z1689</f>
        <v>0</v>
      </c>
      <c r="AB1689" s="42"/>
      <c r="AC1689" s="38"/>
    </row>
    <row r="1690" spans="1:29" s="39" customFormat="1" ht="18" customHeight="1" x14ac:dyDescent="0.3">
      <c r="A1690" s="43" t="s">
        <v>42</v>
      </c>
      <c r="B1690" s="44">
        <f>B1689+B1688</f>
        <v>5957000</v>
      </c>
      <c r="C1690" s="44">
        <f t="shared" ref="C1690:AA1690" si="1265">C1689+C1688</f>
        <v>0</v>
      </c>
      <c r="D1690" s="44">
        <f t="shared" si="1265"/>
        <v>0</v>
      </c>
      <c r="E1690" s="44">
        <f t="shared" si="1265"/>
        <v>1226891.1400000001</v>
      </c>
      <c r="F1690" s="44">
        <f t="shared" si="1265"/>
        <v>2444307.14</v>
      </c>
      <c r="G1690" s="44">
        <f t="shared" si="1265"/>
        <v>1497535.1099999999</v>
      </c>
      <c r="H1690" s="44">
        <f t="shared" si="1265"/>
        <v>753964.72</v>
      </c>
      <c r="I1690" s="44">
        <f t="shared" si="1265"/>
        <v>0</v>
      </c>
      <c r="J1690" s="44">
        <f t="shared" si="1265"/>
        <v>0</v>
      </c>
      <c r="K1690" s="44">
        <f t="shared" si="1265"/>
        <v>0</v>
      </c>
      <c r="L1690" s="44">
        <f t="shared" si="1265"/>
        <v>0</v>
      </c>
      <c r="M1690" s="44">
        <f t="shared" si="1265"/>
        <v>0</v>
      </c>
      <c r="N1690" s="44">
        <f t="shared" si="1265"/>
        <v>0</v>
      </c>
      <c r="O1690" s="44">
        <f t="shared" si="1265"/>
        <v>775414.84</v>
      </c>
      <c r="P1690" s="44">
        <f t="shared" si="1265"/>
        <v>451476.3</v>
      </c>
      <c r="Q1690" s="44">
        <f t="shared" si="1265"/>
        <v>394617.42</v>
      </c>
      <c r="R1690" s="44">
        <f t="shared" si="1265"/>
        <v>1152565.22</v>
      </c>
      <c r="S1690" s="44">
        <f t="shared" si="1265"/>
        <v>897124.5</v>
      </c>
      <c r="T1690" s="44">
        <f t="shared" si="1265"/>
        <v>160704.41999999998</v>
      </c>
      <c r="U1690" s="44">
        <f t="shared" si="1265"/>
        <v>690766.41999999993</v>
      </c>
      <c r="V1690" s="44">
        <f t="shared" si="1265"/>
        <v>646064.27</v>
      </c>
      <c r="W1690" s="44">
        <f t="shared" si="1265"/>
        <v>249334.44</v>
      </c>
      <c r="X1690" s="44">
        <f t="shared" si="1265"/>
        <v>367338.14999999997</v>
      </c>
      <c r="Y1690" s="44">
        <f t="shared" si="1265"/>
        <v>137292.13</v>
      </c>
      <c r="Z1690" s="44">
        <f t="shared" si="1265"/>
        <v>5922698.1100000003</v>
      </c>
      <c r="AA1690" s="44">
        <f t="shared" si="1265"/>
        <v>34301.889999999665</v>
      </c>
      <c r="AB1690" s="45">
        <f t="shared" si="1261"/>
        <v>0.99424175088131617</v>
      </c>
      <c r="AC1690" s="47"/>
    </row>
    <row r="1691" spans="1:29" s="39" customFormat="1" ht="15" customHeight="1" x14ac:dyDescent="0.3">
      <c r="A1691" s="36"/>
      <c r="B1691" s="37"/>
      <c r="C1691" s="37"/>
      <c r="D1691" s="37"/>
      <c r="E1691" s="37"/>
      <c r="F1691" s="37"/>
      <c r="G1691" s="37"/>
      <c r="H1691" s="37"/>
      <c r="I1691" s="37"/>
      <c r="J1691" s="37"/>
      <c r="K1691" s="37"/>
      <c r="L1691" s="37"/>
      <c r="M1691" s="37"/>
      <c r="N1691" s="37"/>
      <c r="O1691" s="37"/>
      <c r="P1691" s="37"/>
      <c r="Q1691" s="37"/>
      <c r="R1691" s="37"/>
      <c r="S1691" s="37"/>
      <c r="T1691" s="37"/>
      <c r="U1691" s="37"/>
      <c r="V1691" s="37"/>
      <c r="W1691" s="37"/>
      <c r="X1691" s="37"/>
      <c r="Y1691" s="37"/>
      <c r="Z1691" s="37"/>
      <c r="AA1691" s="37"/>
      <c r="AB1691" s="37"/>
      <c r="AC1691" s="38"/>
    </row>
    <row r="1692" spans="1:29" s="39" customFormat="1" ht="15" customHeight="1" x14ac:dyDescent="0.3">
      <c r="A1692" s="36"/>
      <c r="B1692" s="37"/>
      <c r="C1692" s="37"/>
      <c r="D1692" s="37"/>
      <c r="E1692" s="37"/>
      <c r="F1692" s="37"/>
      <c r="G1692" s="37"/>
      <c r="H1692" s="37"/>
      <c r="I1692" s="37"/>
      <c r="J1692" s="37"/>
      <c r="K1692" s="37"/>
      <c r="L1692" s="37"/>
      <c r="M1692" s="37"/>
      <c r="N1692" s="37"/>
      <c r="O1692" s="37"/>
      <c r="P1692" s="37"/>
      <c r="Q1692" s="37"/>
      <c r="R1692" s="37"/>
      <c r="S1692" s="37"/>
      <c r="T1692" s="37"/>
      <c r="U1692" s="37"/>
      <c r="V1692" s="37"/>
      <c r="W1692" s="37"/>
      <c r="X1692" s="37"/>
      <c r="Y1692" s="37"/>
      <c r="Z1692" s="37"/>
      <c r="AA1692" s="37"/>
      <c r="AB1692" s="37"/>
      <c r="AC1692" s="38"/>
    </row>
    <row r="1693" spans="1:29" s="39" customFormat="1" ht="15" customHeight="1" x14ac:dyDescent="0.35">
      <c r="A1693" s="40" t="s">
        <v>59</v>
      </c>
      <c r="B1693" s="37"/>
      <c r="C1693" s="37"/>
      <c r="D1693" s="37"/>
      <c r="E1693" s="37"/>
      <c r="F1693" s="37"/>
      <c r="G1693" s="37"/>
      <c r="H1693" s="37"/>
      <c r="I1693" s="37"/>
      <c r="J1693" s="37"/>
      <c r="K1693" s="37"/>
      <c r="L1693" s="37"/>
      <c r="M1693" s="37"/>
      <c r="N1693" s="37"/>
      <c r="O1693" s="37"/>
      <c r="P1693" s="37"/>
      <c r="Q1693" s="37"/>
      <c r="R1693" s="37"/>
      <c r="S1693" s="37"/>
      <c r="T1693" s="37"/>
      <c r="U1693" s="37"/>
      <c r="V1693" s="37"/>
      <c r="W1693" s="37"/>
      <c r="X1693" s="37"/>
      <c r="Y1693" s="37"/>
      <c r="Z1693" s="37"/>
      <c r="AA1693" s="37"/>
      <c r="AB1693" s="37"/>
      <c r="AC1693" s="38"/>
    </row>
    <row r="1694" spans="1:29" s="39" customFormat="1" ht="18" customHeight="1" x14ac:dyDescent="0.3">
      <c r="A1694" s="41" t="s">
        <v>36</v>
      </c>
      <c r="B1694" s="37">
        <f>[1]consoCURRENT!E39119</f>
        <v>3016000</v>
      </c>
      <c r="C1694" s="37">
        <f>[1]consoCURRENT!F39119</f>
        <v>0</v>
      </c>
      <c r="D1694" s="37">
        <f>[1]consoCURRENT!G39119</f>
        <v>0</v>
      </c>
      <c r="E1694" s="37">
        <f>[1]consoCURRENT!H39119</f>
        <v>770449.5</v>
      </c>
      <c r="F1694" s="37">
        <f>[1]consoCURRENT!I39119</f>
        <v>931374.5</v>
      </c>
      <c r="G1694" s="37">
        <f>[1]consoCURRENT!J39119</f>
        <v>735613.17</v>
      </c>
      <c r="H1694" s="37">
        <f>[1]consoCURRENT!K39119</f>
        <v>578562.83000000007</v>
      </c>
      <c r="I1694" s="37">
        <f>[1]consoCURRENT!L39119</f>
        <v>0</v>
      </c>
      <c r="J1694" s="37">
        <f>[1]consoCURRENT!M39119</f>
        <v>0</v>
      </c>
      <c r="K1694" s="37">
        <f>[1]consoCURRENT!N39119</f>
        <v>0</v>
      </c>
      <c r="L1694" s="37">
        <f>[1]consoCURRENT!O39119</f>
        <v>0</v>
      </c>
      <c r="M1694" s="37">
        <f>[1]consoCURRENT!P39119</f>
        <v>0</v>
      </c>
      <c r="N1694" s="37">
        <f>[1]consoCURRENT!Q39119</f>
        <v>248616.5</v>
      </c>
      <c r="O1694" s="37">
        <f>[1]consoCURRENT!R39119</f>
        <v>268416.5</v>
      </c>
      <c r="P1694" s="37">
        <f>[1]consoCURRENT!S39119</f>
        <v>253416.5</v>
      </c>
      <c r="Q1694" s="37">
        <f>[1]consoCURRENT!T39119</f>
        <v>243566.5</v>
      </c>
      <c r="R1694" s="37">
        <f>[1]consoCURRENT!U39119</f>
        <v>419612.5</v>
      </c>
      <c r="S1694" s="37">
        <f>[1]consoCURRENT!V39119</f>
        <v>268195.5</v>
      </c>
      <c r="T1694" s="37">
        <f>[1]consoCURRENT!W39119</f>
        <v>249030.17</v>
      </c>
      <c r="U1694" s="37">
        <f>[1]consoCURRENT!X39119</f>
        <v>243191.5</v>
      </c>
      <c r="V1694" s="37">
        <f>[1]consoCURRENT!Y39119</f>
        <v>243391.5</v>
      </c>
      <c r="W1694" s="37">
        <f>[1]consoCURRENT!Z39119</f>
        <v>242841.5</v>
      </c>
      <c r="X1694" s="37">
        <f>[1]consoCURRENT!AA39119</f>
        <v>335721.33</v>
      </c>
      <c r="Y1694" s="37">
        <f>[1]consoCURRENT!AB39119</f>
        <v>0</v>
      </c>
      <c r="Z1694" s="37">
        <f>SUM(M1694:Y1694)</f>
        <v>3016000</v>
      </c>
      <c r="AA1694" s="37">
        <f>B1694-Z1694</f>
        <v>0</v>
      </c>
      <c r="AB1694" s="42">
        <f>Z1694/B1694</f>
        <v>1</v>
      </c>
      <c r="AC1694" s="38"/>
    </row>
    <row r="1695" spans="1:29" s="39" customFormat="1" ht="18" customHeight="1" x14ac:dyDescent="0.3">
      <c r="A1695" s="41" t="s">
        <v>37</v>
      </c>
      <c r="B1695" s="37">
        <f>[1]consoCURRENT!E39231</f>
        <v>860000</v>
      </c>
      <c r="C1695" s="37">
        <f>[1]consoCURRENT!F39231</f>
        <v>0</v>
      </c>
      <c r="D1695" s="37">
        <f>[1]consoCURRENT!G39231</f>
        <v>0</v>
      </c>
      <c r="E1695" s="37">
        <f>[1]consoCURRENT!H39231</f>
        <v>208309</v>
      </c>
      <c r="F1695" s="37">
        <f>[1]consoCURRENT!I39231</f>
        <v>136989.57</v>
      </c>
      <c r="G1695" s="37">
        <f>[1]consoCURRENT!J39231</f>
        <v>259298.74</v>
      </c>
      <c r="H1695" s="37">
        <f>[1]consoCURRENT!K39231</f>
        <v>255402.69</v>
      </c>
      <c r="I1695" s="37">
        <f>[1]consoCURRENT!L39231</f>
        <v>0</v>
      </c>
      <c r="J1695" s="37">
        <f>[1]consoCURRENT!M39231</f>
        <v>0</v>
      </c>
      <c r="K1695" s="37">
        <f>[1]consoCURRENT!N39231</f>
        <v>0</v>
      </c>
      <c r="L1695" s="37">
        <f>[1]consoCURRENT!O39231</f>
        <v>0</v>
      </c>
      <c r="M1695" s="37">
        <f>[1]consoCURRENT!P39231</f>
        <v>0</v>
      </c>
      <c r="N1695" s="37">
        <f>[1]consoCURRENT!Q39231</f>
        <v>137195</v>
      </c>
      <c r="O1695" s="37">
        <f>[1]consoCURRENT!R39231</f>
        <v>14440</v>
      </c>
      <c r="P1695" s="37">
        <f>[1]consoCURRENT!S39231</f>
        <v>56674</v>
      </c>
      <c r="Q1695" s="37">
        <f>[1]consoCURRENT!T39231</f>
        <v>47348.160000000003</v>
      </c>
      <c r="R1695" s="37">
        <f>[1]consoCURRENT!U39231</f>
        <v>28564.39</v>
      </c>
      <c r="S1695" s="37">
        <f>[1]consoCURRENT!V39231</f>
        <v>61077.020000000004</v>
      </c>
      <c r="T1695" s="37">
        <f>[1]consoCURRENT!W39231</f>
        <v>82124</v>
      </c>
      <c r="U1695" s="37">
        <f>[1]consoCURRENT!X39231</f>
        <v>80577.98</v>
      </c>
      <c r="V1695" s="37">
        <f>[1]consoCURRENT!Y39231</f>
        <v>96596.76</v>
      </c>
      <c r="W1695" s="37">
        <f>[1]consoCURRENT!Z39231</f>
        <v>23289.999999999993</v>
      </c>
      <c r="X1695" s="37">
        <f>[1]consoCURRENT!AA39231</f>
        <v>82554.080000000002</v>
      </c>
      <c r="Y1695" s="37">
        <f>[1]consoCURRENT!AB39231</f>
        <v>149558.60999999999</v>
      </c>
      <c r="Z1695" s="37">
        <f t="shared" ref="Z1695:Z1697" si="1266">SUM(M1695:Y1695)</f>
        <v>859999.99999999988</v>
      </c>
      <c r="AA1695" s="37">
        <f t="shared" ref="AA1695:AA1697" si="1267">B1695-Z1695</f>
        <v>0</v>
      </c>
      <c r="AB1695" s="42">
        <f t="shared" ref="AB1695:AB1700" si="1268">Z1695/B1695</f>
        <v>0.99999999999999989</v>
      </c>
      <c r="AC1695" s="38"/>
    </row>
    <row r="1696" spans="1:29" s="39" customFormat="1" ht="18" customHeight="1" x14ac:dyDescent="0.3">
      <c r="A1696" s="41" t="s">
        <v>38</v>
      </c>
      <c r="B1696" s="37">
        <f>[1]consoCURRENT!E39237</f>
        <v>0</v>
      </c>
      <c r="C1696" s="37">
        <f>[1]consoCURRENT!F39237</f>
        <v>0</v>
      </c>
      <c r="D1696" s="37">
        <f>[1]consoCURRENT!G39237</f>
        <v>0</v>
      </c>
      <c r="E1696" s="37">
        <f>[1]consoCURRENT!H39237</f>
        <v>0</v>
      </c>
      <c r="F1696" s="37">
        <f>[1]consoCURRENT!I39237</f>
        <v>0</v>
      </c>
      <c r="G1696" s="37">
        <f>[1]consoCURRENT!J39237</f>
        <v>0</v>
      </c>
      <c r="H1696" s="37">
        <f>[1]consoCURRENT!K39237</f>
        <v>0</v>
      </c>
      <c r="I1696" s="37">
        <f>[1]consoCURRENT!L39237</f>
        <v>0</v>
      </c>
      <c r="J1696" s="37">
        <f>[1]consoCURRENT!M39237</f>
        <v>0</v>
      </c>
      <c r="K1696" s="37">
        <f>[1]consoCURRENT!N39237</f>
        <v>0</v>
      </c>
      <c r="L1696" s="37">
        <f>[1]consoCURRENT!O39237</f>
        <v>0</v>
      </c>
      <c r="M1696" s="37">
        <f>[1]consoCURRENT!P39237</f>
        <v>0</v>
      </c>
      <c r="N1696" s="37">
        <f>[1]consoCURRENT!Q39237</f>
        <v>0</v>
      </c>
      <c r="O1696" s="37">
        <f>[1]consoCURRENT!R39237</f>
        <v>0</v>
      </c>
      <c r="P1696" s="37">
        <f>[1]consoCURRENT!S39237</f>
        <v>0</v>
      </c>
      <c r="Q1696" s="37">
        <f>[1]consoCURRENT!T39237</f>
        <v>0</v>
      </c>
      <c r="R1696" s="37">
        <f>[1]consoCURRENT!U39237</f>
        <v>0</v>
      </c>
      <c r="S1696" s="37">
        <f>[1]consoCURRENT!V39237</f>
        <v>0</v>
      </c>
      <c r="T1696" s="37">
        <f>[1]consoCURRENT!W39237</f>
        <v>0</v>
      </c>
      <c r="U1696" s="37">
        <f>[1]consoCURRENT!X39237</f>
        <v>0</v>
      </c>
      <c r="V1696" s="37">
        <f>[1]consoCURRENT!Y39237</f>
        <v>0</v>
      </c>
      <c r="W1696" s="37">
        <f>[1]consoCURRENT!Z39237</f>
        <v>0</v>
      </c>
      <c r="X1696" s="37">
        <f>[1]consoCURRENT!AA39237</f>
        <v>0</v>
      </c>
      <c r="Y1696" s="37">
        <f>[1]consoCURRENT!AB39237</f>
        <v>0</v>
      </c>
      <c r="Z1696" s="37">
        <f t="shared" si="1266"/>
        <v>0</v>
      </c>
      <c r="AA1696" s="37">
        <f t="shared" si="1267"/>
        <v>0</v>
      </c>
      <c r="AB1696" s="42"/>
      <c r="AC1696" s="38"/>
    </row>
    <row r="1697" spans="1:29" s="39" customFormat="1" ht="18" customHeight="1" x14ac:dyDescent="0.3">
      <c r="A1697" s="41" t="s">
        <v>39</v>
      </c>
      <c r="B1697" s="37">
        <f>[1]consoCURRENT!E39266</f>
        <v>0</v>
      </c>
      <c r="C1697" s="37">
        <f>[1]consoCURRENT!F39266</f>
        <v>0</v>
      </c>
      <c r="D1697" s="37">
        <f>[1]consoCURRENT!G39266</f>
        <v>0</v>
      </c>
      <c r="E1697" s="37">
        <f>[1]consoCURRENT!H39266</f>
        <v>0</v>
      </c>
      <c r="F1697" s="37">
        <f>[1]consoCURRENT!I39266</f>
        <v>0</v>
      </c>
      <c r="G1697" s="37">
        <f>[1]consoCURRENT!J39266</f>
        <v>0</v>
      </c>
      <c r="H1697" s="37">
        <f>[1]consoCURRENT!K39266</f>
        <v>0</v>
      </c>
      <c r="I1697" s="37">
        <f>[1]consoCURRENT!L39266</f>
        <v>0</v>
      </c>
      <c r="J1697" s="37">
        <f>[1]consoCURRENT!M39266</f>
        <v>0</v>
      </c>
      <c r="K1697" s="37">
        <f>[1]consoCURRENT!N39266</f>
        <v>0</v>
      </c>
      <c r="L1697" s="37">
        <f>[1]consoCURRENT!O39266</f>
        <v>0</v>
      </c>
      <c r="M1697" s="37">
        <f>[1]consoCURRENT!P39266</f>
        <v>0</v>
      </c>
      <c r="N1697" s="37">
        <f>[1]consoCURRENT!Q39266</f>
        <v>0</v>
      </c>
      <c r="O1697" s="37">
        <f>[1]consoCURRENT!R39266</f>
        <v>0</v>
      </c>
      <c r="P1697" s="37">
        <f>[1]consoCURRENT!S39266</f>
        <v>0</v>
      </c>
      <c r="Q1697" s="37">
        <f>[1]consoCURRENT!T39266</f>
        <v>0</v>
      </c>
      <c r="R1697" s="37">
        <f>[1]consoCURRENT!U39266</f>
        <v>0</v>
      </c>
      <c r="S1697" s="37">
        <f>[1]consoCURRENT!V39266</f>
        <v>0</v>
      </c>
      <c r="T1697" s="37">
        <f>[1]consoCURRENT!W39266</f>
        <v>0</v>
      </c>
      <c r="U1697" s="37">
        <f>[1]consoCURRENT!X39266</f>
        <v>0</v>
      </c>
      <c r="V1697" s="37">
        <f>[1]consoCURRENT!Y39266</f>
        <v>0</v>
      </c>
      <c r="W1697" s="37">
        <f>[1]consoCURRENT!Z39266</f>
        <v>0</v>
      </c>
      <c r="X1697" s="37">
        <f>[1]consoCURRENT!AA39266</f>
        <v>0</v>
      </c>
      <c r="Y1697" s="37">
        <f>[1]consoCURRENT!AB39266</f>
        <v>0</v>
      </c>
      <c r="Z1697" s="37">
        <f t="shared" si="1266"/>
        <v>0</v>
      </c>
      <c r="AA1697" s="37">
        <f t="shared" si="1267"/>
        <v>0</v>
      </c>
      <c r="AB1697" s="42"/>
      <c r="AC1697" s="38"/>
    </row>
    <row r="1698" spans="1:29" s="39" customFormat="1" ht="18" customHeight="1" x14ac:dyDescent="0.3">
      <c r="A1698" s="43" t="s">
        <v>40</v>
      </c>
      <c r="B1698" s="44">
        <f>SUM(B1694:B1697)</f>
        <v>3876000</v>
      </c>
      <c r="C1698" s="44">
        <f t="shared" ref="C1698:AA1698" si="1269">SUM(C1694:C1697)</f>
        <v>0</v>
      </c>
      <c r="D1698" s="44">
        <f t="shared" si="1269"/>
        <v>0</v>
      </c>
      <c r="E1698" s="44">
        <f t="shared" si="1269"/>
        <v>978758.5</v>
      </c>
      <c r="F1698" s="44">
        <f t="shared" si="1269"/>
        <v>1068364.07</v>
      </c>
      <c r="G1698" s="44">
        <f t="shared" si="1269"/>
        <v>994911.91</v>
      </c>
      <c r="H1698" s="44">
        <f t="shared" si="1269"/>
        <v>833965.52</v>
      </c>
      <c r="I1698" s="44">
        <f t="shared" si="1269"/>
        <v>0</v>
      </c>
      <c r="J1698" s="44">
        <f t="shared" si="1269"/>
        <v>0</v>
      </c>
      <c r="K1698" s="44">
        <f t="shared" si="1269"/>
        <v>0</v>
      </c>
      <c r="L1698" s="44">
        <f t="shared" si="1269"/>
        <v>0</v>
      </c>
      <c r="M1698" s="44">
        <f t="shared" si="1269"/>
        <v>0</v>
      </c>
      <c r="N1698" s="44">
        <f t="shared" si="1269"/>
        <v>385811.5</v>
      </c>
      <c r="O1698" s="44">
        <f t="shared" si="1269"/>
        <v>282856.5</v>
      </c>
      <c r="P1698" s="44">
        <f t="shared" si="1269"/>
        <v>310090.5</v>
      </c>
      <c r="Q1698" s="44">
        <f t="shared" si="1269"/>
        <v>290914.66000000003</v>
      </c>
      <c r="R1698" s="44">
        <f t="shared" si="1269"/>
        <v>448176.89</v>
      </c>
      <c r="S1698" s="44">
        <f t="shared" si="1269"/>
        <v>329272.52</v>
      </c>
      <c r="T1698" s="44">
        <f t="shared" si="1269"/>
        <v>331154.17000000004</v>
      </c>
      <c r="U1698" s="44">
        <f t="shared" si="1269"/>
        <v>323769.48</v>
      </c>
      <c r="V1698" s="44">
        <f t="shared" si="1269"/>
        <v>339988.26</v>
      </c>
      <c r="W1698" s="44">
        <f t="shared" si="1269"/>
        <v>266131.5</v>
      </c>
      <c r="X1698" s="44">
        <f t="shared" si="1269"/>
        <v>418275.41000000003</v>
      </c>
      <c r="Y1698" s="44">
        <f t="shared" si="1269"/>
        <v>149558.60999999999</v>
      </c>
      <c r="Z1698" s="44">
        <f t="shared" si="1269"/>
        <v>3876000</v>
      </c>
      <c r="AA1698" s="44">
        <f t="shared" si="1269"/>
        <v>0</v>
      </c>
      <c r="AB1698" s="45">
        <f t="shared" si="1268"/>
        <v>1</v>
      </c>
      <c r="AC1698" s="38"/>
    </row>
    <row r="1699" spans="1:29" s="39" customFormat="1" ht="18" customHeight="1" x14ac:dyDescent="0.3">
      <c r="A1699" s="46" t="s">
        <v>41</v>
      </c>
      <c r="B1699" s="37">
        <f>[1]consoCURRENT!E39270</f>
        <v>0</v>
      </c>
      <c r="C1699" s="37">
        <f>[1]consoCURRENT!F39270</f>
        <v>0</v>
      </c>
      <c r="D1699" s="37">
        <f>[1]consoCURRENT!G39270</f>
        <v>0</v>
      </c>
      <c r="E1699" s="37">
        <f>[1]consoCURRENT!H39270</f>
        <v>0</v>
      </c>
      <c r="F1699" s="37">
        <f>[1]consoCURRENT!I39270</f>
        <v>0</v>
      </c>
      <c r="G1699" s="37">
        <f>[1]consoCURRENT!J39270</f>
        <v>0</v>
      </c>
      <c r="H1699" s="37">
        <f>[1]consoCURRENT!K39270</f>
        <v>0</v>
      </c>
      <c r="I1699" s="37">
        <f>[1]consoCURRENT!L39270</f>
        <v>0</v>
      </c>
      <c r="J1699" s="37">
        <f>[1]consoCURRENT!M39270</f>
        <v>0</v>
      </c>
      <c r="K1699" s="37">
        <f>[1]consoCURRENT!N39270</f>
        <v>0</v>
      </c>
      <c r="L1699" s="37">
        <f>[1]consoCURRENT!O39270</f>
        <v>0</v>
      </c>
      <c r="M1699" s="37">
        <f>[1]consoCURRENT!P39270</f>
        <v>0</v>
      </c>
      <c r="N1699" s="37">
        <f>[1]consoCURRENT!Q39270</f>
        <v>0</v>
      </c>
      <c r="O1699" s="37">
        <f>[1]consoCURRENT!R39270</f>
        <v>0</v>
      </c>
      <c r="P1699" s="37">
        <f>[1]consoCURRENT!S39270</f>
        <v>0</v>
      </c>
      <c r="Q1699" s="37">
        <f>[1]consoCURRENT!T39270</f>
        <v>0</v>
      </c>
      <c r="R1699" s="37">
        <f>[1]consoCURRENT!U39270</f>
        <v>0</v>
      </c>
      <c r="S1699" s="37">
        <f>[1]consoCURRENT!V39270</f>
        <v>0</v>
      </c>
      <c r="T1699" s="37">
        <f>[1]consoCURRENT!W39270</f>
        <v>0</v>
      </c>
      <c r="U1699" s="37">
        <f>[1]consoCURRENT!X39270</f>
        <v>0</v>
      </c>
      <c r="V1699" s="37">
        <f>[1]consoCURRENT!Y39270</f>
        <v>0</v>
      </c>
      <c r="W1699" s="37">
        <f>[1]consoCURRENT!Z39270</f>
        <v>0</v>
      </c>
      <c r="X1699" s="37">
        <f>[1]consoCURRENT!AA39270</f>
        <v>0</v>
      </c>
      <c r="Y1699" s="37">
        <f>[1]consoCURRENT!AB39270</f>
        <v>0</v>
      </c>
      <c r="Z1699" s="37">
        <f t="shared" ref="Z1699" si="1270">SUM(M1699:Y1699)</f>
        <v>0</v>
      </c>
      <c r="AA1699" s="37">
        <f t="shared" ref="AA1699" si="1271">B1699-Z1699</f>
        <v>0</v>
      </c>
      <c r="AB1699" s="42"/>
      <c r="AC1699" s="38"/>
    </row>
    <row r="1700" spans="1:29" s="39" customFormat="1" ht="18" customHeight="1" x14ac:dyDescent="0.3">
      <c r="A1700" s="43" t="s">
        <v>42</v>
      </c>
      <c r="B1700" s="44">
        <f>B1699+B1698</f>
        <v>3876000</v>
      </c>
      <c r="C1700" s="44">
        <f t="shared" ref="C1700:AA1700" si="1272">C1699+C1698</f>
        <v>0</v>
      </c>
      <c r="D1700" s="44">
        <f t="shared" si="1272"/>
        <v>0</v>
      </c>
      <c r="E1700" s="44">
        <f t="shared" si="1272"/>
        <v>978758.5</v>
      </c>
      <c r="F1700" s="44">
        <f t="shared" si="1272"/>
        <v>1068364.07</v>
      </c>
      <c r="G1700" s="44">
        <f t="shared" si="1272"/>
        <v>994911.91</v>
      </c>
      <c r="H1700" s="44">
        <f t="shared" si="1272"/>
        <v>833965.52</v>
      </c>
      <c r="I1700" s="44">
        <f t="shared" si="1272"/>
        <v>0</v>
      </c>
      <c r="J1700" s="44">
        <f t="shared" si="1272"/>
        <v>0</v>
      </c>
      <c r="K1700" s="44">
        <f t="shared" si="1272"/>
        <v>0</v>
      </c>
      <c r="L1700" s="44">
        <f t="shared" si="1272"/>
        <v>0</v>
      </c>
      <c r="M1700" s="44">
        <f t="shared" si="1272"/>
        <v>0</v>
      </c>
      <c r="N1700" s="44">
        <f t="shared" si="1272"/>
        <v>385811.5</v>
      </c>
      <c r="O1700" s="44">
        <f t="shared" si="1272"/>
        <v>282856.5</v>
      </c>
      <c r="P1700" s="44">
        <f t="shared" si="1272"/>
        <v>310090.5</v>
      </c>
      <c r="Q1700" s="44">
        <f t="shared" si="1272"/>
        <v>290914.66000000003</v>
      </c>
      <c r="R1700" s="44">
        <f t="shared" si="1272"/>
        <v>448176.89</v>
      </c>
      <c r="S1700" s="44">
        <f t="shared" si="1272"/>
        <v>329272.52</v>
      </c>
      <c r="T1700" s="44">
        <f t="shared" si="1272"/>
        <v>331154.17000000004</v>
      </c>
      <c r="U1700" s="44">
        <f t="shared" si="1272"/>
        <v>323769.48</v>
      </c>
      <c r="V1700" s="44">
        <f t="shared" si="1272"/>
        <v>339988.26</v>
      </c>
      <c r="W1700" s="44">
        <f t="shared" si="1272"/>
        <v>266131.5</v>
      </c>
      <c r="X1700" s="44">
        <f t="shared" si="1272"/>
        <v>418275.41000000003</v>
      </c>
      <c r="Y1700" s="44">
        <f t="shared" si="1272"/>
        <v>149558.60999999999</v>
      </c>
      <c r="Z1700" s="44">
        <f t="shared" si="1272"/>
        <v>3876000</v>
      </c>
      <c r="AA1700" s="44">
        <f t="shared" si="1272"/>
        <v>0</v>
      </c>
      <c r="AB1700" s="45">
        <f t="shared" si="1268"/>
        <v>1</v>
      </c>
      <c r="AC1700" s="47"/>
    </row>
    <row r="1701" spans="1:29" s="39" customFormat="1" ht="15" customHeight="1" x14ac:dyDescent="0.3">
      <c r="A1701" s="36"/>
      <c r="B1701" s="37"/>
      <c r="C1701" s="37"/>
      <c r="D1701" s="37"/>
      <c r="E1701" s="37"/>
      <c r="F1701" s="37"/>
      <c r="G1701" s="37"/>
      <c r="H1701" s="37"/>
      <c r="I1701" s="37"/>
      <c r="J1701" s="37"/>
      <c r="K1701" s="37"/>
      <c r="L1701" s="37"/>
      <c r="M1701" s="37"/>
      <c r="N1701" s="37"/>
      <c r="O1701" s="37"/>
      <c r="P1701" s="37"/>
      <c r="Q1701" s="37"/>
      <c r="R1701" s="37"/>
      <c r="S1701" s="37"/>
      <c r="T1701" s="37"/>
      <c r="U1701" s="37"/>
      <c r="V1701" s="37"/>
      <c r="W1701" s="37"/>
      <c r="X1701" s="37"/>
      <c r="Y1701" s="37"/>
      <c r="Z1701" s="37"/>
      <c r="AA1701" s="37"/>
      <c r="AB1701" s="37"/>
      <c r="AC1701" s="38"/>
    </row>
    <row r="1702" spans="1:29" s="39" customFormat="1" ht="15" customHeight="1" x14ac:dyDescent="0.3">
      <c r="A1702" s="36"/>
      <c r="B1702" s="37"/>
      <c r="C1702" s="37"/>
      <c r="D1702" s="37"/>
      <c r="E1702" s="37"/>
      <c r="F1702" s="37"/>
      <c r="G1702" s="37"/>
      <c r="H1702" s="37"/>
      <c r="I1702" s="37"/>
      <c r="J1702" s="37"/>
      <c r="K1702" s="37"/>
      <c r="L1702" s="37"/>
      <c r="M1702" s="37"/>
      <c r="N1702" s="37"/>
      <c r="O1702" s="37"/>
      <c r="P1702" s="37"/>
      <c r="Q1702" s="37"/>
      <c r="R1702" s="37"/>
      <c r="S1702" s="37"/>
      <c r="T1702" s="37"/>
      <c r="U1702" s="37"/>
      <c r="V1702" s="37"/>
      <c r="W1702" s="37"/>
      <c r="X1702" s="37"/>
      <c r="Y1702" s="37"/>
      <c r="Z1702" s="37"/>
      <c r="AA1702" s="37"/>
      <c r="AB1702" s="37"/>
      <c r="AC1702" s="38"/>
    </row>
    <row r="1703" spans="1:29" s="39" customFormat="1" ht="15" hidden="1" customHeight="1" x14ac:dyDescent="0.35">
      <c r="A1703" s="40" t="s">
        <v>103</v>
      </c>
      <c r="B1703" s="63"/>
      <c r="C1703" s="37"/>
      <c r="D1703" s="37"/>
      <c r="E1703" s="37"/>
      <c r="F1703" s="37"/>
      <c r="G1703" s="37"/>
      <c r="H1703" s="37"/>
      <c r="I1703" s="37"/>
      <c r="J1703" s="37"/>
      <c r="K1703" s="37"/>
      <c r="L1703" s="37"/>
      <c r="M1703" s="37"/>
      <c r="N1703" s="37"/>
      <c r="O1703" s="37"/>
      <c r="P1703" s="37"/>
      <c r="Q1703" s="37"/>
      <c r="R1703" s="37"/>
      <c r="S1703" s="37"/>
      <c r="T1703" s="37"/>
      <c r="U1703" s="37"/>
      <c r="V1703" s="37"/>
      <c r="W1703" s="37"/>
      <c r="X1703" s="37"/>
      <c r="Y1703" s="37"/>
      <c r="Z1703" s="37"/>
      <c r="AA1703" s="37"/>
      <c r="AB1703" s="37"/>
      <c r="AC1703" s="38"/>
    </row>
    <row r="1704" spans="1:29" s="39" customFormat="1" ht="18" hidden="1" customHeight="1" x14ac:dyDescent="0.3">
      <c r="A1704" s="41" t="s">
        <v>36</v>
      </c>
      <c r="B1704" s="37">
        <f>[1]consoCURRENT!E39330</f>
        <v>0</v>
      </c>
      <c r="C1704" s="37">
        <f>[1]consoCURRENT!F39330</f>
        <v>0</v>
      </c>
      <c r="D1704" s="37">
        <f>[1]consoCURRENT!G39330</f>
        <v>0</v>
      </c>
      <c r="E1704" s="37">
        <f>[1]consoCURRENT!H39330</f>
        <v>0</v>
      </c>
      <c r="F1704" s="37">
        <f>[1]consoCURRENT!I39330</f>
        <v>0</v>
      </c>
      <c r="G1704" s="37">
        <f>[1]consoCURRENT!J39330</f>
        <v>0</v>
      </c>
      <c r="H1704" s="37">
        <f>[1]consoCURRENT!K39330</f>
        <v>0</v>
      </c>
      <c r="I1704" s="37">
        <f>[1]consoCURRENT!L39330</f>
        <v>0</v>
      </c>
      <c r="J1704" s="37">
        <f>[1]consoCURRENT!M39330</f>
        <v>0</v>
      </c>
      <c r="K1704" s="37">
        <f>[1]consoCURRENT!N39330</f>
        <v>0</v>
      </c>
      <c r="L1704" s="37">
        <f>[1]consoCURRENT!O39330</f>
        <v>0</v>
      </c>
      <c r="M1704" s="37">
        <f>[1]consoCURRENT!P39330</f>
        <v>0</v>
      </c>
      <c r="N1704" s="37">
        <f>[1]consoCURRENT!Q39330</f>
        <v>0</v>
      </c>
      <c r="O1704" s="37">
        <f>[1]consoCURRENT!R39330</f>
        <v>0</v>
      </c>
      <c r="P1704" s="37">
        <f>[1]consoCURRENT!S39330</f>
        <v>0</v>
      </c>
      <c r="Q1704" s="37">
        <f>[1]consoCURRENT!T39330</f>
        <v>0</v>
      </c>
      <c r="R1704" s="37">
        <f>[1]consoCURRENT!U39330</f>
        <v>0</v>
      </c>
      <c r="S1704" s="37">
        <f>[1]consoCURRENT!V39330</f>
        <v>0</v>
      </c>
      <c r="T1704" s="37">
        <f>[1]consoCURRENT!W39330</f>
        <v>0</v>
      </c>
      <c r="U1704" s="37">
        <f>[1]consoCURRENT!X39330</f>
        <v>0</v>
      </c>
      <c r="V1704" s="37">
        <f>[1]consoCURRENT!Y39330</f>
        <v>0</v>
      </c>
      <c r="W1704" s="37">
        <f>[1]consoCURRENT!Z39330</f>
        <v>0</v>
      </c>
      <c r="X1704" s="37">
        <f>[1]consoCURRENT!AA39330</f>
        <v>0</v>
      </c>
      <c r="Y1704" s="37">
        <f>[1]consoCURRENT!AB39330</f>
        <v>0</v>
      </c>
      <c r="Z1704" s="37">
        <f>SUM(M1704:Y1704)</f>
        <v>0</v>
      </c>
      <c r="AA1704" s="37">
        <f>B1704-Z1704</f>
        <v>0</v>
      </c>
      <c r="AB1704" s="42"/>
      <c r="AC1704" s="38"/>
    </row>
    <row r="1705" spans="1:29" s="39" customFormat="1" ht="18" hidden="1" customHeight="1" x14ac:dyDescent="0.3">
      <c r="A1705" s="41" t="s">
        <v>37</v>
      </c>
      <c r="B1705" s="37">
        <f>[1]consoCURRENT!E39442</f>
        <v>0</v>
      </c>
      <c r="C1705" s="37">
        <f>[1]consoCURRENT!F39442</f>
        <v>0</v>
      </c>
      <c r="D1705" s="37">
        <f>[1]consoCURRENT!G39442</f>
        <v>0</v>
      </c>
      <c r="E1705" s="37">
        <f>[1]consoCURRENT!H39442</f>
        <v>0</v>
      </c>
      <c r="F1705" s="37">
        <f>[1]consoCURRENT!I39442</f>
        <v>0</v>
      </c>
      <c r="G1705" s="37">
        <f>[1]consoCURRENT!J39442</f>
        <v>0</v>
      </c>
      <c r="H1705" s="37">
        <f>[1]consoCURRENT!K39442</f>
        <v>0</v>
      </c>
      <c r="I1705" s="37">
        <f>[1]consoCURRENT!L39442</f>
        <v>0</v>
      </c>
      <c r="J1705" s="37">
        <f>[1]consoCURRENT!M39442</f>
        <v>0</v>
      </c>
      <c r="K1705" s="37">
        <f>[1]consoCURRENT!N39442</f>
        <v>0</v>
      </c>
      <c r="L1705" s="37">
        <f>[1]consoCURRENT!O39442</f>
        <v>0</v>
      </c>
      <c r="M1705" s="37">
        <f>[1]consoCURRENT!P39442</f>
        <v>0</v>
      </c>
      <c r="N1705" s="37">
        <f>[1]consoCURRENT!Q39442</f>
        <v>0</v>
      </c>
      <c r="O1705" s="37">
        <f>[1]consoCURRENT!R39442</f>
        <v>0</v>
      </c>
      <c r="P1705" s="37">
        <f>[1]consoCURRENT!S39442</f>
        <v>0</v>
      </c>
      <c r="Q1705" s="37">
        <f>[1]consoCURRENT!T39442</f>
        <v>0</v>
      </c>
      <c r="R1705" s="37">
        <f>[1]consoCURRENT!U39442</f>
        <v>0</v>
      </c>
      <c r="S1705" s="37">
        <f>[1]consoCURRENT!V39442</f>
        <v>0</v>
      </c>
      <c r="T1705" s="37">
        <f>[1]consoCURRENT!W39442</f>
        <v>0</v>
      </c>
      <c r="U1705" s="37">
        <f>[1]consoCURRENT!X39442</f>
        <v>0</v>
      </c>
      <c r="V1705" s="37">
        <f>[1]consoCURRENT!Y39442</f>
        <v>0</v>
      </c>
      <c r="W1705" s="37">
        <f>[1]consoCURRENT!Z39442</f>
        <v>0</v>
      </c>
      <c r="X1705" s="37">
        <f>[1]consoCURRENT!AA39442</f>
        <v>0</v>
      </c>
      <c r="Y1705" s="37">
        <f>[1]consoCURRENT!AB39442</f>
        <v>0</v>
      </c>
      <c r="Z1705" s="37">
        <f t="shared" ref="Z1705:Z1707" si="1273">SUM(M1705:Y1705)</f>
        <v>0</v>
      </c>
      <c r="AA1705" s="37">
        <f t="shared" ref="AA1705:AA1707" si="1274">B1705-Z1705</f>
        <v>0</v>
      </c>
      <c r="AB1705" s="42" t="e">
        <f t="shared" ref="AB1705:AB1710" si="1275">Z1705/B1705</f>
        <v>#DIV/0!</v>
      </c>
      <c r="AC1705" s="38"/>
    </row>
    <row r="1706" spans="1:29" s="39" customFormat="1" ht="18" hidden="1" customHeight="1" x14ac:dyDescent="0.3">
      <c r="A1706" s="41" t="s">
        <v>38</v>
      </c>
      <c r="B1706" s="37">
        <f>[1]consoCURRENT!E39448</f>
        <v>0</v>
      </c>
      <c r="C1706" s="37">
        <f>[1]consoCURRENT!F39448</f>
        <v>0</v>
      </c>
      <c r="D1706" s="37">
        <f>[1]consoCURRENT!G39448</f>
        <v>0</v>
      </c>
      <c r="E1706" s="37">
        <f>[1]consoCURRENT!H39448</f>
        <v>0</v>
      </c>
      <c r="F1706" s="37">
        <f>[1]consoCURRENT!I39448</f>
        <v>0</v>
      </c>
      <c r="G1706" s="37">
        <f>[1]consoCURRENT!J39448</f>
        <v>0</v>
      </c>
      <c r="H1706" s="37">
        <f>[1]consoCURRENT!K39448</f>
        <v>0</v>
      </c>
      <c r="I1706" s="37">
        <f>[1]consoCURRENT!L39448</f>
        <v>0</v>
      </c>
      <c r="J1706" s="37">
        <f>[1]consoCURRENT!M39448</f>
        <v>0</v>
      </c>
      <c r="K1706" s="37">
        <f>[1]consoCURRENT!N39448</f>
        <v>0</v>
      </c>
      <c r="L1706" s="37">
        <f>[1]consoCURRENT!O39448</f>
        <v>0</v>
      </c>
      <c r="M1706" s="37">
        <f>[1]consoCURRENT!P39448</f>
        <v>0</v>
      </c>
      <c r="N1706" s="37">
        <f>[1]consoCURRENT!Q39448</f>
        <v>0</v>
      </c>
      <c r="O1706" s="37">
        <f>[1]consoCURRENT!R39448</f>
        <v>0</v>
      </c>
      <c r="P1706" s="37">
        <f>[1]consoCURRENT!S39448</f>
        <v>0</v>
      </c>
      <c r="Q1706" s="37">
        <f>[1]consoCURRENT!T39448</f>
        <v>0</v>
      </c>
      <c r="R1706" s="37">
        <f>[1]consoCURRENT!U39448</f>
        <v>0</v>
      </c>
      <c r="S1706" s="37">
        <f>[1]consoCURRENT!V39448</f>
        <v>0</v>
      </c>
      <c r="T1706" s="37">
        <f>[1]consoCURRENT!W39448</f>
        <v>0</v>
      </c>
      <c r="U1706" s="37">
        <f>[1]consoCURRENT!X39448</f>
        <v>0</v>
      </c>
      <c r="V1706" s="37">
        <f>[1]consoCURRENT!Y39448</f>
        <v>0</v>
      </c>
      <c r="W1706" s="37">
        <f>[1]consoCURRENT!Z39448</f>
        <v>0</v>
      </c>
      <c r="X1706" s="37">
        <f>[1]consoCURRENT!AA39448</f>
        <v>0</v>
      </c>
      <c r="Y1706" s="37">
        <f>[1]consoCURRENT!AB39448</f>
        <v>0</v>
      </c>
      <c r="Z1706" s="37">
        <f t="shared" si="1273"/>
        <v>0</v>
      </c>
      <c r="AA1706" s="37">
        <f t="shared" si="1274"/>
        <v>0</v>
      </c>
      <c r="AB1706" s="42"/>
      <c r="AC1706" s="38"/>
    </row>
    <row r="1707" spans="1:29" s="39" customFormat="1" ht="18" hidden="1" customHeight="1" x14ac:dyDescent="0.3">
      <c r="A1707" s="41" t="s">
        <v>39</v>
      </c>
      <c r="B1707" s="37">
        <f>[1]consoCURRENT!E39477</f>
        <v>0</v>
      </c>
      <c r="C1707" s="37">
        <f>[1]consoCURRENT!F39477</f>
        <v>0</v>
      </c>
      <c r="D1707" s="37">
        <f>[1]consoCURRENT!G39477</f>
        <v>0</v>
      </c>
      <c r="E1707" s="37">
        <f>[1]consoCURRENT!H39477</f>
        <v>0</v>
      </c>
      <c r="F1707" s="37">
        <f>[1]consoCURRENT!I39477</f>
        <v>0</v>
      </c>
      <c r="G1707" s="37">
        <f>[1]consoCURRENT!J39477</f>
        <v>0</v>
      </c>
      <c r="H1707" s="37">
        <f>[1]consoCURRENT!K39477</f>
        <v>0</v>
      </c>
      <c r="I1707" s="37">
        <f>[1]consoCURRENT!L39477</f>
        <v>0</v>
      </c>
      <c r="J1707" s="37">
        <f>[1]consoCURRENT!M39477</f>
        <v>0</v>
      </c>
      <c r="K1707" s="37">
        <f>[1]consoCURRENT!N39477</f>
        <v>0</v>
      </c>
      <c r="L1707" s="37">
        <f>[1]consoCURRENT!O39477</f>
        <v>0</v>
      </c>
      <c r="M1707" s="37">
        <f>[1]consoCURRENT!P39477</f>
        <v>0</v>
      </c>
      <c r="N1707" s="37">
        <f>[1]consoCURRENT!Q39477</f>
        <v>0</v>
      </c>
      <c r="O1707" s="37">
        <f>[1]consoCURRENT!R39477</f>
        <v>0</v>
      </c>
      <c r="P1707" s="37">
        <f>[1]consoCURRENT!S39477</f>
        <v>0</v>
      </c>
      <c r="Q1707" s="37">
        <f>[1]consoCURRENT!T39477</f>
        <v>0</v>
      </c>
      <c r="R1707" s="37">
        <f>[1]consoCURRENT!U39477</f>
        <v>0</v>
      </c>
      <c r="S1707" s="37">
        <f>[1]consoCURRENT!V39477</f>
        <v>0</v>
      </c>
      <c r="T1707" s="37">
        <f>[1]consoCURRENT!W39477</f>
        <v>0</v>
      </c>
      <c r="U1707" s="37">
        <f>[1]consoCURRENT!X39477</f>
        <v>0</v>
      </c>
      <c r="V1707" s="37">
        <f>[1]consoCURRENT!Y39477</f>
        <v>0</v>
      </c>
      <c r="W1707" s="37">
        <f>[1]consoCURRENT!Z39477</f>
        <v>0</v>
      </c>
      <c r="X1707" s="37">
        <f>[1]consoCURRENT!AA39477</f>
        <v>0</v>
      </c>
      <c r="Y1707" s="37">
        <f>[1]consoCURRENT!AB39477</f>
        <v>0</v>
      </c>
      <c r="Z1707" s="37">
        <f t="shared" si="1273"/>
        <v>0</v>
      </c>
      <c r="AA1707" s="37">
        <f t="shared" si="1274"/>
        <v>0</v>
      </c>
      <c r="AB1707" s="42"/>
      <c r="AC1707" s="38"/>
    </row>
    <row r="1708" spans="1:29" s="39" customFormat="1" ht="18" hidden="1" customHeight="1" x14ac:dyDescent="0.3">
      <c r="A1708" s="43" t="s">
        <v>40</v>
      </c>
      <c r="B1708" s="44">
        <f>SUM(B1704:B1707)</f>
        <v>0</v>
      </c>
      <c r="C1708" s="44">
        <f t="shared" ref="C1708:AA1708" si="1276">SUM(C1704:C1707)</f>
        <v>0</v>
      </c>
      <c r="D1708" s="44">
        <f t="shared" si="1276"/>
        <v>0</v>
      </c>
      <c r="E1708" s="44">
        <f t="shared" si="1276"/>
        <v>0</v>
      </c>
      <c r="F1708" s="44">
        <f t="shared" si="1276"/>
        <v>0</v>
      </c>
      <c r="G1708" s="44">
        <f t="shared" si="1276"/>
        <v>0</v>
      </c>
      <c r="H1708" s="44">
        <f t="shared" si="1276"/>
        <v>0</v>
      </c>
      <c r="I1708" s="44">
        <f t="shared" si="1276"/>
        <v>0</v>
      </c>
      <c r="J1708" s="44">
        <f t="shared" si="1276"/>
        <v>0</v>
      </c>
      <c r="K1708" s="44">
        <f t="shared" si="1276"/>
        <v>0</v>
      </c>
      <c r="L1708" s="44">
        <f t="shared" si="1276"/>
        <v>0</v>
      </c>
      <c r="M1708" s="44">
        <f t="shared" si="1276"/>
        <v>0</v>
      </c>
      <c r="N1708" s="44">
        <f t="shared" si="1276"/>
        <v>0</v>
      </c>
      <c r="O1708" s="44">
        <f t="shared" si="1276"/>
        <v>0</v>
      </c>
      <c r="P1708" s="44">
        <f t="shared" si="1276"/>
        <v>0</v>
      </c>
      <c r="Q1708" s="44">
        <f t="shared" si="1276"/>
        <v>0</v>
      </c>
      <c r="R1708" s="44">
        <f t="shared" si="1276"/>
        <v>0</v>
      </c>
      <c r="S1708" s="44">
        <f t="shared" si="1276"/>
        <v>0</v>
      </c>
      <c r="T1708" s="44">
        <f t="shared" si="1276"/>
        <v>0</v>
      </c>
      <c r="U1708" s="44">
        <f t="shared" si="1276"/>
        <v>0</v>
      </c>
      <c r="V1708" s="44">
        <f t="shared" si="1276"/>
        <v>0</v>
      </c>
      <c r="W1708" s="44">
        <f t="shared" si="1276"/>
        <v>0</v>
      </c>
      <c r="X1708" s="44">
        <f t="shared" si="1276"/>
        <v>0</v>
      </c>
      <c r="Y1708" s="44">
        <f t="shared" si="1276"/>
        <v>0</v>
      </c>
      <c r="Z1708" s="44">
        <f t="shared" si="1276"/>
        <v>0</v>
      </c>
      <c r="AA1708" s="44">
        <f t="shared" si="1276"/>
        <v>0</v>
      </c>
      <c r="AB1708" s="45" t="e">
        <f t="shared" si="1275"/>
        <v>#DIV/0!</v>
      </c>
      <c r="AC1708" s="38"/>
    </row>
    <row r="1709" spans="1:29" s="39" customFormat="1" ht="18" hidden="1" customHeight="1" x14ac:dyDescent="0.3">
      <c r="A1709" s="46" t="s">
        <v>41</v>
      </c>
      <c r="B1709" s="37">
        <f>[1]consoCURRENT!E39481</f>
        <v>0</v>
      </c>
      <c r="C1709" s="37">
        <f>[1]consoCURRENT!F39481</f>
        <v>0</v>
      </c>
      <c r="D1709" s="37">
        <f>[1]consoCURRENT!G39481</f>
        <v>0</v>
      </c>
      <c r="E1709" s="37">
        <f>[1]consoCURRENT!H39481</f>
        <v>0</v>
      </c>
      <c r="F1709" s="37">
        <f>[1]consoCURRENT!I39481</f>
        <v>0</v>
      </c>
      <c r="G1709" s="37">
        <f>[1]consoCURRENT!J39481</f>
        <v>0</v>
      </c>
      <c r="H1709" s="37">
        <f>[1]consoCURRENT!K39481</f>
        <v>0</v>
      </c>
      <c r="I1709" s="37">
        <f>[1]consoCURRENT!L39481</f>
        <v>0</v>
      </c>
      <c r="J1709" s="37">
        <f>[1]consoCURRENT!M39481</f>
        <v>0</v>
      </c>
      <c r="K1709" s="37">
        <f>[1]consoCURRENT!N39481</f>
        <v>0</v>
      </c>
      <c r="L1709" s="37">
        <f>[1]consoCURRENT!O39481</f>
        <v>0</v>
      </c>
      <c r="M1709" s="37">
        <f>[1]consoCURRENT!P39481</f>
        <v>0</v>
      </c>
      <c r="N1709" s="37">
        <f>[1]consoCURRENT!Q39481</f>
        <v>0</v>
      </c>
      <c r="O1709" s="37">
        <f>[1]consoCURRENT!R39481</f>
        <v>0</v>
      </c>
      <c r="P1709" s="37">
        <f>[1]consoCURRENT!S39481</f>
        <v>0</v>
      </c>
      <c r="Q1709" s="37">
        <f>[1]consoCURRENT!T39481</f>
        <v>0</v>
      </c>
      <c r="R1709" s="37">
        <f>[1]consoCURRENT!U39481</f>
        <v>0</v>
      </c>
      <c r="S1709" s="37">
        <f>[1]consoCURRENT!V39481</f>
        <v>0</v>
      </c>
      <c r="T1709" s="37">
        <f>[1]consoCURRENT!W39481</f>
        <v>0</v>
      </c>
      <c r="U1709" s="37">
        <f>[1]consoCURRENT!X39481</f>
        <v>0</v>
      </c>
      <c r="V1709" s="37">
        <f>[1]consoCURRENT!Y39481</f>
        <v>0</v>
      </c>
      <c r="W1709" s="37">
        <f>[1]consoCURRENT!Z39481</f>
        <v>0</v>
      </c>
      <c r="X1709" s="37">
        <f>[1]consoCURRENT!AA39481</f>
        <v>0</v>
      </c>
      <c r="Y1709" s="37">
        <f>[1]consoCURRENT!AB39481</f>
        <v>0</v>
      </c>
      <c r="Z1709" s="37">
        <f t="shared" ref="Z1709" si="1277">SUM(M1709:Y1709)</f>
        <v>0</v>
      </c>
      <c r="AA1709" s="37">
        <f t="shared" ref="AA1709" si="1278">B1709-Z1709</f>
        <v>0</v>
      </c>
      <c r="AB1709" s="42"/>
      <c r="AC1709" s="38"/>
    </row>
    <row r="1710" spans="1:29" s="39" customFormat="1" ht="18" hidden="1" customHeight="1" x14ac:dyDescent="0.3">
      <c r="A1710" s="43" t="s">
        <v>42</v>
      </c>
      <c r="B1710" s="44">
        <f>B1709+B1708</f>
        <v>0</v>
      </c>
      <c r="C1710" s="44">
        <f t="shared" ref="C1710:AA1710" si="1279">C1709+C1708</f>
        <v>0</v>
      </c>
      <c r="D1710" s="44">
        <f t="shared" si="1279"/>
        <v>0</v>
      </c>
      <c r="E1710" s="44">
        <f t="shared" si="1279"/>
        <v>0</v>
      </c>
      <c r="F1710" s="44">
        <f t="shared" si="1279"/>
        <v>0</v>
      </c>
      <c r="G1710" s="44">
        <f t="shared" si="1279"/>
        <v>0</v>
      </c>
      <c r="H1710" s="44">
        <f t="shared" si="1279"/>
        <v>0</v>
      </c>
      <c r="I1710" s="44">
        <f t="shared" si="1279"/>
        <v>0</v>
      </c>
      <c r="J1710" s="44">
        <f t="shared" si="1279"/>
        <v>0</v>
      </c>
      <c r="K1710" s="44">
        <f t="shared" si="1279"/>
        <v>0</v>
      </c>
      <c r="L1710" s="44">
        <f t="shared" si="1279"/>
        <v>0</v>
      </c>
      <c r="M1710" s="44">
        <f t="shared" si="1279"/>
        <v>0</v>
      </c>
      <c r="N1710" s="44">
        <f t="shared" si="1279"/>
        <v>0</v>
      </c>
      <c r="O1710" s="44">
        <f t="shared" si="1279"/>
        <v>0</v>
      </c>
      <c r="P1710" s="44">
        <f t="shared" si="1279"/>
        <v>0</v>
      </c>
      <c r="Q1710" s="44">
        <f t="shared" si="1279"/>
        <v>0</v>
      </c>
      <c r="R1710" s="44">
        <f t="shared" si="1279"/>
        <v>0</v>
      </c>
      <c r="S1710" s="44">
        <f t="shared" si="1279"/>
        <v>0</v>
      </c>
      <c r="T1710" s="44">
        <f t="shared" si="1279"/>
        <v>0</v>
      </c>
      <c r="U1710" s="44">
        <f t="shared" si="1279"/>
        <v>0</v>
      </c>
      <c r="V1710" s="44">
        <f t="shared" si="1279"/>
        <v>0</v>
      </c>
      <c r="W1710" s="44">
        <f t="shared" si="1279"/>
        <v>0</v>
      </c>
      <c r="X1710" s="44">
        <f t="shared" si="1279"/>
        <v>0</v>
      </c>
      <c r="Y1710" s="44">
        <f t="shared" si="1279"/>
        <v>0</v>
      </c>
      <c r="Z1710" s="44">
        <f t="shared" si="1279"/>
        <v>0</v>
      </c>
      <c r="AA1710" s="44">
        <f t="shared" si="1279"/>
        <v>0</v>
      </c>
      <c r="AB1710" s="45" t="e">
        <f t="shared" si="1275"/>
        <v>#DIV/0!</v>
      </c>
      <c r="AC1710" s="47"/>
    </row>
    <row r="1711" spans="1:29" s="39" customFormat="1" ht="15" hidden="1" customHeight="1" x14ac:dyDescent="0.3">
      <c r="A1711" s="36"/>
      <c r="B1711" s="37"/>
      <c r="C1711" s="37"/>
      <c r="D1711" s="37"/>
      <c r="E1711" s="37"/>
      <c r="F1711" s="37"/>
      <c r="G1711" s="37"/>
      <c r="H1711" s="37"/>
      <c r="I1711" s="37"/>
      <c r="J1711" s="37"/>
      <c r="K1711" s="37"/>
      <c r="L1711" s="37"/>
      <c r="M1711" s="37"/>
      <c r="N1711" s="37"/>
      <c r="O1711" s="37"/>
      <c r="P1711" s="37"/>
      <c r="Q1711" s="37"/>
      <c r="R1711" s="37"/>
      <c r="S1711" s="37"/>
      <c r="T1711" s="37"/>
      <c r="U1711" s="37"/>
      <c r="V1711" s="37"/>
      <c r="W1711" s="37"/>
      <c r="X1711" s="37"/>
      <c r="Y1711" s="37"/>
      <c r="Z1711" s="37"/>
      <c r="AA1711" s="37"/>
      <c r="AB1711" s="37"/>
      <c r="AC1711" s="38"/>
    </row>
    <row r="1712" spans="1:29" s="39" customFormat="1" ht="15" hidden="1" customHeight="1" x14ac:dyDescent="0.3">
      <c r="A1712" s="36"/>
      <c r="B1712" s="37"/>
      <c r="C1712" s="37"/>
      <c r="D1712" s="37"/>
      <c r="E1712" s="37"/>
      <c r="F1712" s="37"/>
      <c r="G1712" s="37"/>
      <c r="H1712" s="37"/>
      <c r="I1712" s="37"/>
      <c r="J1712" s="37"/>
      <c r="K1712" s="37"/>
      <c r="L1712" s="37"/>
      <c r="M1712" s="37"/>
      <c r="N1712" s="37"/>
      <c r="O1712" s="37"/>
      <c r="P1712" s="37"/>
      <c r="Q1712" s="37"/>
      <c r="R1712" s="37"/>
      <c r="S1712" s="37"/>
      <c r="T1712" s="37"/>
      <c r="U1712" s="37"/>
      <c r="V1712" s="37"/>
      <c r="W1712" s="37"/>
      <c r="X1712" s="37"/>
      <c r="Y1712" s="37"/>
      <c r="Z1712" s="37"/>
      <c r="AA1712" s="37"/>
      <c r="AB1712" s="37"/>
      <c r="AC1712" s="38"/>
    </row>
    <row r="1713" spans="1:29" s="39" customFormat="1" ht="15" customHeight="1" x14ac:dyDescent="0.35">
      <c r="A1713" s="40" t="s">
        <v>104</v>
      </c>
      <c r="B1713" s="37"/>
      <c r="C1713" s="37"/>
      <c r="D1713" s="37"/>
      <c r="E1713" s="37"/>
      <c r="F1713" s="37"/>
      <c r="G1713" s="37"/>
      <c r="H1713" s="37"/>
      <c r="I1713" s="37"/>
      <c r="J1713" s="37"/>
      <c r="K1713" s="37"/>
      <c r="L1713" s="37"/>
      <c r="M1713" s="37"/>
      <c r="N1713" s="37"/>
      <c r="O1713" s="37"/>
      <c r="P1713" s="37"/>
      <c r="Q1713" s="37"/>
      <c r="R1713" s="37"/>
      <c r="S1713" s="37"/>
      <c r="T1713" s="37"/>
      <c r="U1713" s="37"/>
      <c r="V1713" s="37"/>
      <c r="W1713" s="37"/>
      <c r="X1713" s="37"/>
      <c r="Y1713" s="37"/>
      <c r="Z1713" s="37"/>
      <c r="AA1713" s="37"/>
      <c r="AB1713" s="37"/>
      <c r="AC1713" s="38"/>
    </row>
    <row r="1714" spans="1:29" s="39" customFormat="1" ht="18" customHeight="1" x14ac:dyDescent="0.3">
      <c r="A1714" s="41" t="s">
        <v>36</v>
      </c>
      <c r="B1714" s="37">
        <f>B1724+B1734+B1914</f>
        <v>0</v>
      </c>
      <c r="C1714" s="37">
        <f t="shared" ref="C1714:Y1717" si="1280">C1724+C1734+C1914</f>
        <v>0</v>
      </c>
      <c r="D1714" s="37">
        <f t="shared" si="1280"/>
        <v>0</v>
      </c>
      <c r="E1714" s="37">
        <f t="shared" si="1280"/>
        <v>0</v>
      </c>
      <c r="F1714" s="37">
        <f t="shared" si="1280"/>
        <v>0</v>
      </c>
      <c r="G1714" s="37">
        <f t="shared" si="1280"/>
        <v>0</v>
      </c>
      <c r="H1714" s="37">
        <f t="shared" si="1280"/>
        <v>0</v>
      </c>
      <c r="I1714" s="37">
        <f t="shared" si="1280"/>
        <v>0</v>
      </c>
      <c r="J1714" s="37">
        <f t="shared" si="1280"/>
        <v>0</v>
      </c>
      <c r="K1714" s="37">
        <f t="shared" si="1280"/>
        <v>0</v>
      </c>
      <c r="L1714" s="37">
        <f t="shared" si="1280"/>
        <v>0</v>
      </c>
      <c r="M1714" s="37">
        <f t="shared" si="1280"/>
        <v>0</v>
      </c>
      <c r="N1714" s="37">
        <f t="shared" si="1280"/>
        <v>0</v>
      </c>
      <c r="O1714" s="37">
        <f t="shared" si="1280"/>
        <v>0</v>
      </c>
      <c r="P1714" s="37">
        <f t="shared" si="1280"/>
        <v>0</v>
      </c>
      <c r="Q1714" s="37">
        <f t="shared" si="1280"/>
        <v>0</v>
      </c>
      <c r="R1714" s="37">
        <f t="shared" si="1280"/>
        <v>0</v>
      </c>
      <c r="S1714" s="37">
        <f t="shared" si="1280"/>
        <v>0</v>
      </c>
      <c r="T1714" s="37">
        <f t="shared" si="1280"/>
        <v>0</v>
      </c>
      <c r="U1714" s="37">
        <f t="shared" si="1280"/>
        <v>0</v>
      </c>
      <c r="V1714" s="37">
        <f t="shared" si="1280"/>
        <v>0</v>
      </c>
      <c r="W1714" s="37">
        <f t="shared" si="1280"/>
        <v>0</v>
      </c>
      <c r="X1714" s="37">
        <f t="shared" si="1280"/>
        <v>0</v>
      </c>
      <c r="Y1714" s="37">
        <f t="shared" si="1280"/>
        <v>0</v>
      </c>
      <c r="Z1714" s="37">
        <f t="shared" ref="Z1714:Z1717" si="1281">SUM(M1714:Y1714)</f>
        <v>0</v>
      </c>
      <c r="AA1714" s="37">
        <f>B1714-Z1714</f>
        <v>0</v>
      </c>
      <c r="AB1714" s="42"/>
      <c r="AC1714" s="38"/>
    </row>
    <row r="1715" spans="1:29" s="39" customFormat="1" ht="18" customHeight="1" x14ac:dyDescent="0.3">
      <c r="A1715" s="41" t="s">
        <v>37</v>
      </c>
      <c r="B1715" s="37">
        <f t="shared" ref="B1715:Q1717" si="1282">B1725+B1735+B1915</f>
        <v>807202000</v>
      </c>
      <c r="C1715" s="37">
        <f t="shared" si="1282"/>
        <v>572812302.35000002</v>
      </c>
      <c r="D1715" s="37">
        <f t="shared" si="1282"/>
        <v>-234389697.65000001</v>
      </c>
      <c r="E1715" s="37">
        <f t="shared" si="1282"/>
        <v>8326040.9600000009</v>
      </c>
      <c r="F1715" s="37">
        <f t="shared" si="1282"/>
        <v>61968819.940000013</v>
      </c>
      <c r="G1715" s="37">
        <f t="shared" si="1282"/>
        <v>7675453.4400000004</v>
      </c>
      <c r="H1715" s="37">
        <f t="shared" si="1282"/>
        <v>292198342.96999997</v>
      </c>
      <c r="I1715" s="37">
        <f t="shared" si="1282"/>
        <v>5579424.2999999998</v>
      </c>
      <c r="J1715" s="37">
        <f t="shared" si="1282"/>
        <v>60002162.980000012</v>
      </c>
      <c r="K1715" s="37">
        <f t="shared" si="1282"/>
        <v>7417783.5499999998</v>
      </c>
      <c r="L1715" s="37">
        <f t="shared" si="1282"/>
        <v>148733257.16</v>
      </c>
      <c r="M1715" s="37">
        <f t="shared" si="1282"/>
        <v>221732627.99000001</v>
      </c>
      <c r="N1715" s="37">
        <f t="shared" si="1282"/>
        <v>2700180.08</v>
      </c>
      <c r="O1715" s="37">
        <f t="shared" si="1282"/>
        <v>8252.8900000001304</v>
      </c>
      <c r="P1715" s="37">
        <f t="shared" si="1282"/>
        <v>38183.690000000075</v>
      </c>
      <c r="Q1715" s="37">
        <f t="shared" si="1282"/>
        <v>2200</v>
      </c>
      <c r="R1715" s="37">
        <f t="shared" si="1280"/>
        <v>37058.47</v>
      </c>
      <c r="S1715" s="37">
        <f t="shared" si="1280"/>
        <v>1927398.4900000002</v>
      </c>
      <c r="T1715" s="37">
        <f t="shared" si="1280"/>
        <v>247392.52</v>
      </c>
      <c r="U1715" s="37">
        <f t="shared" si="1280"/>
        <v>0</v>
      </c>
      <c r="V1715" s="37">
        <f t="shared" si="1280"/>
        <v>10277.369999999999</v>
      </c>
      <c r="W1715" s="37">
        <f t="shared" si="1280"/>
        <v>58028</v>
      </c>
      <c r="X1715" s="37">
        <f t="shared" si="1280"/>
        <v>27308</v>
      </c>
      <c r="Y1715" s="37">
        <f t="shared" si="1280"/>
        <v>143379749.81</v>
      </c>
      <c r="Z1715" s="37">
        <f t="shared" si="1281"/>
        <v>370168657.31000006</v>
      </c>
      <c r="AA1715" s="37">
        <f t="shared" ref="AA1715:AA1717" si="1283">B1715-Z1715</f>
        <v>437033342.68999994</v>
      </c>
      <c r="AB1715" s="42">
        <f t="shared" ref="AB1715:AB1720" si="1284">Z1715/B1715</f>
        <v>0.45858243328187998</v>
      </c>
      <c r="AC1715" s="38"/>
    </row>
    <row r="1716" spans="1:29" s="39" customFormat="1" ht="18" customHeight="1" x14ac:dyDescent="0.3">
      <c r="A1716" s="41" t="s">
        <v>38</v>
      </c>
      <c r="B1716" s="37">
        <f t="shared" si="1282"/>
        <v>0</v>
      </c>
      <c r="C1716" s="37">
        <f t="shared" si="1280"/>
        <v>0</v>
      </c>
      <c r="D1716" s="37">
        <f t="shared" si="1280"/>
        <v>0</v>
      </c>
      <c r="E1716" s="37">
        <f t="shared" si="1280"/>
        <v>0</v>
      </c>
      <c r="F1716" s="37">
        <f t="shared" si="1280"/>
        <v>0</v>
      </c>
      <c r="G1716" s="37">
        <f t="shared" si="1280"/>
        <v>0</v>
      </c>
      <c r="H1716" s="37">
        <f t="shared" si="1280"/>
        <v>0</v>
      </c>
      <c r="I1716" s="37">
        <f t="shared" si="1280"/>
        <v>0</v>
      </c>
      <c r="J1716" s="37">
        <f t="shared" si="1280"/>
        <v>0</v>
      </c>
      <c r="K1716" s="37">
        <f t="shared" si="1280"/>
        <v>0</v>
      </c>
      <c r="L1716" s="37">
        <f t="shared" si="1280"/>
        <v>0</v>
      </c>
      <c r="M1716" s="37">
        <f t="shared" si="1280"/>
        <v>0</v>
      </c>
      <c r="N1716" s="37">
        <f t="shared" si="1280"/>
        <v>0</v>
      </c>
      <c r="O1716" s="37">
        <f t="shared" si="1280"/>
        <v>0</v>
      </c>
      <c r="P1716" s="37">
        <f t="shared" si="1280"/>
        <v>0</v>
      </c>
      <c r="Q1716" s="37">
        <f t="shared" si="1280"/>
        <v>0</v>
      </c>
      <c r="R1716" s="37">
        <f t="shared" si="1280"/>
        <v>0</v>
      </c>
      <c r="S1716" s="37">
        <f t="shared" si="1280"/>
        <v>0</v>
      </c>
      <c r="T1716" s="37">
        <f t="shared" si="1280"/>
        <v>0</v>
      </c>
      <c r="U1716" s="37">
        <f t="shared" si="1280"/>
        <v>0</v>
      </c>
      <c r="V1716" s="37">
        <f t="shared" si="1280"/>
        <v>0</v>
      </c>
      <c r="W1716" s="37">
        <f t="shared" si="1280"/>
        <v>0</v>
      </c>
      <c r="X1716" s="37">
        <f t="shared" si="1280"/>
        <v>0</v>
      </c>
      <c r="Y1716" s="37">
        <f t="shared" si="1280"/>
        <v>0</v>
      </c>
      <c r="Z1716" s="37">
        <f t="shared" si="1281"/>
        <v>0</v>
      </c>
      <c r="AA1716" s="37">
        <f t="shared" si="1283"/>
        <v>0</v>
      </c>
      <c r="AB1716" s="42"/>
      <c r="AC1716" s="38"/>
    </row>
    <row r="1717" spans="1:29" s="39" customFormat="1" ht="18" customHeight="1" x14ac:dyDescent="0.3">
      <c r="A1717" s="41" t="s">
        <v>39</v>
      </c>
      <c r="B1717" s="37">
        <f t="shared" si="1282"/>
        <v>1350000</v>
      </c>
      <c r="C1717" s="37">
        <f t="shared" si="1280"/>
        <v>300000</v>
      </c>
      <c r="D1717" s="37">
        <f t="shared" si="1280"/>
        <v>-1050000</v>
      </c>
      <c r="E1717" s="37">
        <f t="shared" si="1280"/>
        <v>0</v>
      </c>
      <c r="F1717" s="37">
        <f t="shared" si="1280"/>
        <v>0</v>
      </c>
      <c r="G1717" s="37">
        <f t="shared" si="1280"/>
        <v>0</v>
      </c>
      <c r="H1717" s="37">
        <f t="shared" si="1280"/>
        <v>1048760</v>
      </c>
      <c r="I1717" s="37">
        <f t="shared" si="1280"/>
        <v>0</v>
      </c>
      <c r="J1717" s="37">
        <f t="shared" si="1280"/>
        <v>0</v>
      </c>
      <c r="K1717" s="37">
        <f t="shared" si="1280"/>
        <v>0</v>
      </c>
      <c r="L1717" s="37">
        <f t="shared" si="1280"/>
        <v>1048760</v>
      </c>
      <c r="M1717" s="37">
        <f t="shared" si="1280"/>
        <v>1048760</v>
      </c>
      <c r="N1717" s="37">
        <f t="shared" si="1280"/>
        <v>0</v>
      </c>
      <c r="O1717" s="37">
        <f t="shared" si="1280"/>
        <v>0</v>
      </c>
      <c r="P1717" s="37">
        <f t="shared" si="1280"/>
        <v>0</v>
      </c>
      <c r="Q1717" s="37">
        <f t="shared" si="1280"/>
        <v>0</v>
      </c>
      <c r="R1717" s="37">
        <f t="shared" si="1280"/>
        <v>0</v>
      </c>
      <c r="S1717" s="37">
        <f t="shared" si="1280"/>
        <v>0</v>
      </c>
      <c r="T1717" s="37">
        <f t="shared" si="1280"/>
        <v>0</v>
      </c>
      <c r="U1717" s="37">
        <f t="shared" si="1280"/>
        <v>0</v>
      </c>
      <c r="V1717" s="37">
        <f t="shared" si="1280"/>
        <v>0</v>
      </c>
      <c r="W1717" s="37">
        <f t="shared" si="1280"/>
        <v>0</v>
      </c>
      <c r="X1717" s="37">
        <f t="shared" si="1280"/>
        <v>0</v>
      </c>
      <c r="Y1717" s="37">
        <f t="shared" si="1280"/>
        <v>0</v>
      </c>
      <c r="Z1717" s="37">
        <f t="shared" si="1281"/>
        <v>1048760</v>
      </c>
      <c r="AA1717" s="37">
        <f t="shared" si="1283"/>
        <v>301240</v>
      </c>
      <c r="AB1717" s="42">
        <f t="shared" si="1284"/>
        <v>0.77685925925925925</v>
      </c>
      <c r="AC1717" s="38"/>
    </row>
    <row r="1718" spans="1:29" s="39" customFormat="1" ht="18" customHeight="1" x14ac:dyDescent="0.3">
      <c r="A1718" s="43" t="s">
        <v>40</v>
      </c>
      <c r="B1718" s="44">
        <f>SUM(B1714:B1717)</f>
        <v>808552000</v>
      </c>
      <c r="C1718" s="44">
        <f t="shared" ref="C1718:AA1718" si="1285">SUM(C1714:C1717)</f>
        <v>573112302.35000002</v>
      </c>
      <c r="D1718" s="44">
        <f t="shared" si="1285"/>
        <v>-235439697.65000001</v>
      </c>
      <c r="E1718" s="44">
        <f t="shared" si="1285"/>
        <v>8326040.9600000009</v>
      </c>
      <c r="F1718" s="44">
        <f t="shared" si="1285"/>
        <v>61968819.940000013</v>
      </c>
      <c r="G1718" s="44">
        <f t="shared" si="1285"/>
        <v>7675453.4400000004</v>
      </c>
      <c r="H1718" s="44">
        <f t="shared" si="1285"/>
        <v>293247102.96999997</v>
      </c>
      <c r="I1718" s="44">
        <f t="shared" si="1285"/>
        <v>5579424.2999999998</v>
      </c>
      <c r="J1718" s="44">
        <f t="shared" si="1285"/>
        <v>60002162.980000012</v>
      </c>
      <c r="K1718" s="44">
        <f t="shared" si="1285"/>
        <v>7417783.5499999998</v>
      </c>
      <c r="L1718" s="44">
        <f t="shared" si="1285"/>
        <v>149782017.16</v>
      </c>
      <c r="M1718" s="44">
        <f t="shared" si="1285"/>
        <v>222781387.99000001</v>
      </c>
      <c r="N1718" s="44">
        <f t="shared" si="1285"/>
        <v>2700180.08</v>
      </c>
      <c r="O1718" s="44">
        <f t="shared" si="1285"/>
        <v>8252.8900000001304</v>
      </c>
      <c r="P1718" s="44">
        <f t="shared" si="1285"/>
        <v>38183.690000000075</v>
      </c>
      <c r="Q1718" s="44">
        <f t="shared" si="1285"/>
        <v>2200</v>
      </c>
      <c r="R1718" s="44">
        <f t="shared" si="1285"/>
        <v>37058.47</v>
      </c>
      <c r="S1718" s="44">
        <f t="shared" si="1285"/>
        <v>1927398.4900000002</v>
      </c>
      <c r="T1718" s="44">
        <f t="shared" si="1285"/>
        <v>247392.52</v>
      </c>
      <c r="U1718" s="44">
        <f t="shared" si="1285"/>
        <v>0</v>
      </c>
      <c r="V1718" s="44">
        <f t="shared" si="1285"/>
        <v>10277.369999999999</v>
      </c>
      <c r="W1718" s="44">
        <f t="shared" si="1285"/>
        <v>58028</v>
      </c>
      <c r="X1718" s="44">
        <f t="shared" si="1285"/>
        <v>27308</v>
      </c>
      <c r="Y1718" s="44">
        <f t="shared" si="1285"/>
        <v>143379749.81</v>
      </c>
      <c r="Z1718" s="44">
        <f t="shared" si="1285"/>
        <v>371217417.31000006</v>
      </c>
      <c r="AA1718" s="44">
        <f t="shared" si="1285"/>
        <v>437334582.68999994</v>
      </c>
      <c r="AB1718" s="45">
        <f t="shared" si="1284"/>
        <v>0.45911384463831645</v>
      </c>
      <c r="AC1718" s="38"/>
    </row>
    <row r="1719" spans="1:29" s="39" customFormat="1" ht="18" customHeight="1" x14ac:dyDescent="0.3">
      <c r="A1719" s="46" t="s">
        <v>41</v>
      </c>
      <c r="B1719" s="37">
        <f>B1729+B1739+B1919</f>
        <v>0</v>
      </c>
      <c r="C1719" s="37">
        <f t="shared" ref="C1719:Y1719" si="1286">C1729+C1739+C1919</f>
        <v>0</v>
      </c>
      <c r="D1719" s="37">
        <f t="shared" si="1286"/>
        <v>0</v>
      </c>
      <c r="E1719" s="37">
        <f t="shared" si="1286"/>
        <v>0</v>
      </c>
      <c r="F1719" s="37">
        <f t="shared" si="1286"/>
        <v>0</v>
      </c>
      <c r="G1719" s="37">
        <f t="shared" si="1286"/>
        <v>0</v>
      </c>
      <c r="H1719" s="37">
        <f t="shared" si="1286"/>
        <v>0</v>
      </c>
      <c r="I1719" s="37">
        <f t="shared" si="1286"/>
        <v>0</v>
      </c>
      <c r="J1719" s="37">
        <f t="shared" si="1286"/>
        <v>0</v>
      </c>
      <c r="K1719" s="37">
        <f t="shared" si="1286"/>
        <v>0</v>
      </c>
      <c r="L1719" s="37">
        <f t="shared" si="1286"/>
        <v>0</v>
      </c>
      <c r="M1719" s="37">
        <f t="shared" si="1286"/>
        <v>0</v>
      </c>
      <c r="N1719" s="37">
        <f t="shared" si="1286"/>
        <v>0</v>
      </c>
      <c r="O1719" s="37">
        <f t="shared" si="1286"/>
        <v>0</v>
      </c>
      <c r="P1719" s="37">
        <f t="shared" si="1286"/>
        <v>0</v>
      </c>
      <c r="Q1719" s="37">
        <f t="shared" si="1286"/>
        <v>0</v>
      </c>
      <c r="R1719" s="37">
        <f t="shared" si="1286"/>
        <v>0</v>
      </c>
      <c r="S1719" s="37">
        <f t="shared" si="1286"/>
        <v>0</v>
      </c>
      <c r="T1719" s="37">
        <f t="shared" si="1286"/>
        <v>0</v>
      </c>
      <c r="U1719" s="37">
        <f t="shared" si="1286"/>
        <v>0</v>
      </c>
      <c r="V1719" s="37">
        <f t="shared" si="1286"/>
        <v>0</v>
      </c>
      <c r="W1719" s="37">
        <f t="shared" si="1286"/>
        <v>0</v>
      </c>
      <c r="X1719" s="37">
        <f t="shared" si="1286"/>
        <v>0</v>
      </c>
      <c r="Y1719" s="37">
        <f t="shared" si="1286"/>
        <v>0</v>
      </c>
      <c r="Z1719" s="37">
        <f>SUM(M1719:Y1719)</f>
        <v>0</v>
      </c>
      <c r="AA1719" s="37">
        <f t="shared" ref="AA1719" si="1287">B1719-Z1719</f>
        <v>0</v>
      </c>
      <c r="AB1719" s="42"/>
      <c r="AC1719" s="38"/>
    </row>
    <row r="1720" spans="1:29" s="39" customFormat="1" ht="18" customHeight="1" x14ac:dyDescent="0.3">
      <c r="A1720" s="43" t="s">
        <v>42</v>
      </c>
      <c r="B1720" s="44">
        <f>B1719+B1718</f>
        <v>808552000</v>
      </c>
      <c r="C1720" s="44">
        <f t="shared" ref="C1720:AA1720" si="1288">C1719+C1718</f>
        <v>573112302.35000002</v>
      </c>
      <c r="D1720" s="44">
        <f t="shared" si="1288"/>
        <v>-235439697.65000001</v>
      </c>
      <c r="E1720" s="44">
        <f t="shared" si="1288"/>
        <v>8326040.9600000009</v>
      </c>
      <c r="F1720" s="44">
        <f t="shared" si="1288"/>
        <v>61968819.940000013</v>
      </c>
      <c r="G1720" s="44">
        <f t="shared" si="1288"/>
        <v>7675453.4400000004</v>
      </c>
      <c r="H1720" s="44">
        <f t="shared" si="1288"/>
        <v>293247102.96999997</v>
      </c>
      <c r="I1720" s="44">
        <f t="shared" si="1288"/>
        <v>5579424.2999999998</v>
      </c>
      <c r="J1720" s="44">
        <f t="shared" si="1288"/>
        <v>60002162.980000012</v>
      </c>
      <c r="K1720" s="44">
        <f t="shared" si="1288"/>
        <v>7417783.5499999998</v>
      </c>
      <c r="L1720" s="44">
        <f t="shared" si="1288"/>
        <v>149782017.16</v>
      </c>
      <c r="M1720" s="44">
        <f t="shared" si="1288"/>
        <v>222781387.99000001</v>
      </c>
      <c r="N1720" s="44">
        <f t="shared" si="1288"/>
        <v>2700180.08</v>
      </c>
      <c r="O1720" s="44">
        <f t="shared" si="1288"/>
        <v>8252.8900000001304</v>
      </c>
      <c r="P1720" s="44">
        <f t="shared" si="1288"/>
        <v>38183.690000000075</v>
      </c>
      <c r="Q1720" s="44">
        <f t="shared" si="1288"/>
        <v>2200</v>
      </c>
      <c r="R1720" s="44">
        <f t="shared" si="1288"/>
        <v>37058.47</v>
      </c>
      <c r="S1720" s="44">
        <f t="shared" si="1288"/>
        <v>1927398.4900000002</v>
      </c>
      <c r="T1720" s="44">
        <f t="shared" si="1288"/>
        <v>247392.52</v>
      </c>
      <c r="U1720" s="44">
        <f t="shared" si="1288"/>
        <v>0</v>
      </c>
      <c r="V1720" s="44">
        <f t="shared" si="1288"/>
        <v>10277.369999999999</v>
      </c>
      <c r="W1720" s="44">
        <f t="shared" si="1288"/>
        <v>58028</v>
      </c>
      <c r="X1720" s="44">
        <f t="shared" si="1288"/>
        <v>27308</v>
      </c>
      <c r="Y1720" s="44">
        <f t="shared" si="1288"/>
        <v>143379749.81</v>
      </c>
      <c r="Z1720" s="44">
        <f t="shared" si="1288"/>
        <v>371217417.31000006</v>
      </c>
      <c r="AA1720" s="44">
        <f t="shared" si="1288"/>
        <v>437334582.68999994</v>
      </c>
      <c r="AB1720" s="45">
        <f t="shared" si="1284"/>
        <v>0.45911384463831645</v>
      </c>
      <c r="AC1720" s="47"/>
    </row>
    <row r="1721" spans="1:29" s="39" customFormat="1" ht="15" customHeight="1" x14ac:dyDescent="0.3">
      <c r="A1721" s="36"/>
      <c r="B1721" s="37"/>
      <c r="C1721" s="37"/>
      <c r="D1721" s="37"/>
      <c r="E1721" s="37"/>
      <c r="F1721" s="37"/>
      <c r="G1721" s="37"/>
      <c r="H1721" s="37"/>
      <c r="I1721" s="37"/>
      <c r="J1721" s="37"/>
      <c r="K1721" s="37"/>
      <c r="L1721" s="37"/>
      <c r="M1721" s="37"/>
      <c r="N1721" s="37"/>
      <c r="O1721" s="37"/>
      <c r="P1721" s="37"/>
      <c r="Q1721" s="37"/>
      <c r="R1721" s="37"/>
      <c r="S1721" s="37"/>
      <c r="T1721" s="37"/>
      <c r="U1721" s="37"/>
      <c r="V1721" s="37"/>
      <c r="W1721" s="37"/>
      <c r="X1721" s="37"/>
      <c r="Y1721" s="37"/>
      <c r="Z1721" s="37"/>
      <c r="AA1721" s="37"/>
      <c r="AB1721" s="37"/>
      <c r="AC1721" s="38"/>
    </row>
    <row r="1722" spans="1:29" s="39" customFormat="1" ht="15" customHeight="1" x14ac:dyDescent="0.3">
      <c r="A1722" s="36"/>
      <c r="B1722" s="37"/>
      <c r="C1722" s="37"/>
      <c r="D1722" s="37"/>
      <c r="E1722" s="37"/>
      <c r="F1722" s="37"/>
      <c r="G1722" s="37"/>
      <c r="H1722" s="37"/>
      <c r="I1722" s="37"/>
      <c r="J1722" s="37"/>
      <c r="K1722" s="37"/>
      <c r="L1722" s="37"/>
      <c r="M1722" s="37"/>
      <c r="N1722" s="37"/>
      <c r="O1722" s="37"/>
      <c r="P1722" s="37"/>
      <c r="Q1722" s="37"/>
      <c r="R1722" s="37"/>
      <c r="S1722" s="37"/>
      <c r="T1722" s="37"/>
      <c r="U1722" s="37"/>
      <c r="V1722" s="37"/>
      <c r="W1722" s="37"/>
      <c r="X1722" s="37"/>
      <c r="Y1722" s="37"/>
      <c r="Z1722" s="37"/>
      <c r="AA1722" s="37"/>
      <c r="AB1722" s="37"/>
      <c r="AC1722" s="38"/>
    </row>
    <row r="1723" spans="1:29" s="39" customFormat="1" ht="15" customHeight="1" x14ac:dyDescent="0.35">
      <c r="A1723" s="40" t="s">
        <v>105</v>
      </c>
      <c r="B1723" s="37"/>
      <c r="C1723" s="37"/>
      <c r="D1723" s="37"/>
      <c r="E1723" s="37"/>
      <c r="F1723" s="37"/>
      <c r="G1723" s="37"/>
      <c r="H1723" s="37"/>
      <c r="I1723" s="37"/>
      <c r="J1723" s="37"/>
      <c r="K1723" s="37"/>
      <c r="L1723" s="37"/>
      <c r="M1723" s="37"/>
      <c r="N1723" s="37"/>
      <c r="O1723" s="37"/>
      <c r="P1723" s="37"/>
      <c r="Q1723" s="37"/>
      <c r="R1723" s="37"/>
      <c r="S1723" s="37"/>
      <c r="T1723" s="37"/>
      <c r="U1723" s="37"/>
      <c r="V1723" s="37"/>
      <c r="W1723" s="37"/>
      <c r="X1723" s="37"/>
      <c r="Y1723" s="37"/>
      <c r="Z1723" s="37"/>
      <c r="AA1723" s="37"/>
      <c r="AB1723" s="37"/>
      <c r="AC1723" s="38"/>
    </row>
    <row r="1724" spans="1:29" s="39" customFormat="1" ht="18" customHeight="1" x14ac:dyDescent="0.3">
      <c r="A1724" s="41" t="s">
        <v>36</v>
      </c>
      <c r="B1724" s="37">
        <f>[1]consoCURRENT!E39752</f>
        <v>0</v>
      </c>
      <c r="C1724" s="37">
        <f>[1]consoCURRENT!F39752</f>
        <v>0</v>
      </c>
      <c r="D1724" s="37">
        <f>[1]consoCURRENT!G39752</f>
        <v>0</v>
      </c>
      <c r="E1724" s="37">
        <f>[1]consoCURRENT!H39752</f>
        <v>0</v>
      </c>
      <c r="F1724" s="37">
        <f>[1]consoCURRENT!I39752</f>
        <v>0</v>
      </c>
      <c r="G1724" s="37">
        <f>[1]consoCURRENT!J39752</f>
        <v>0</v>
      </c>
      <c r="H1724" s="37">
        <f>[1]consoCURRENT!K39752</f>
        <v>0</v>
      </c>
      <c r="I1724" s="37">
        <f>[1]consoCURRENT!L39752</f>
        <v>0</v>
      </c>
      <c r="J1724" s="37">
        <f>[1]consoCURRENT!M39752</f>
        <v>0</v>
      </c>
      <c r="K1724" s="37">
        <f>[1]consoCURRENT!N39752</f>
        <v>0</v>
      </c>
      <c r="L1724" s="37">
        <f>[1]consoCURRENT!O39752</f>
        <v>0</v>
      </c>
      <c r="M1724" s="37">
        <f>[1]consoCURRENT!P39752</f>
        <v>0</v>
      </c>
      <c r="N1724" s="37">
        <f>[1]consoCURRENT!Q39752</f>
        <v>0</v>
      </c>
      <c r="O1724" s="37">
        <f>[1]consoCURRENT!R39752</f>
        <v>0</v>
      </c>
      <c r="P1724" s="37">
        <f>[1]consoCURRENT!S39752</f>
        <v>0</v>
      </c>
      <c r="Q1724" s="37">
        <f>[1]consoCURRENT!T39752</f>
        <v>0</v>
      </c>
      <c r="R1724" s="37">
        <f>[1]consoCURRENT!U39752</f>
        <v>0</v>
      </c>
      <c r="S1724" s="37">
        <f>[1]consoCURRENT!V39752</f>
        <v>0</v>
      </c>
      <c r="T1724" s="37">
        <f>[1]consoCURRENT!W39752</f>
        <v>0</v>
      </c>
      <c r="U1724" s="37">
        <f>[1]consoCURRENT!X39752</f>
        <v>0</v>
      </c>
      <c r="V1724" s="37">
        <f>[1]consoCURRENT!Y39752</f>
        <v>0</v>
      </c>
      <c r="W1724" s="37">
        <f>[1]consoCURRENT!Z39752</f>
        <v>0</v>
      </c>
      <c r="X1724" s="37">
        <f>[1]consoCURRENT!AA39752</f>
        <v>0</v>
      </c>
      <c r="Y1724" s="37">
        <f>[1]consoCURRENT!AB39752</f>
        <v>0</v>
      </c>
      <c r="Z1724" s="37">
        <f>SUM(M1724:Y1724)</f>
        <v>0</v>
      </c>
      <c r="AA1724" s="37">
        <f>B1724-Z1724</f>
        <v>0</v>
      </c>
      <c r="AB1724" s="42"/>
      <c r="AC1724" s="38"/>
    </row>
    <row r="1725" spans="1:29" s="39" customFormat="1" ht="18" customHeight="1" x14ac:dyDescent="0.3">
      <c r="A1725" s="41" t="s">
        <v>37</v>
      </c>
      <c r="B1725" s="37">
        <f>[1]consoCURRENT!E39864</f>
        <v>178398000</v>
      </c>
      <c r="C1725" s="37">
        <f>[1]consoCURRENT!F39864</f>
        <v>176151400</v>
      </c>
      <c r="D1725" s="37">
        <f>[1]consoCURRENT!G39864</f>
        <v>-2246600</v>
      </c>
      <c r="E1725" s="37">
        <f>[1]consoCURRENT!H39864</f>
        <v>1393471.2</v>
      </c>
      <c r="F1725" s="37">
        <f>[1]consoCURRENT!I39864</f>
        <v>1068814.0900000001</v>
      </c>
      <c r="G1725" s="37">
        <f>[1]consoCURRENT!J39864</f>
        <v>5718</v>
      </c>
      <c r="H1725" s="37">
        <f>[1]consoCURRENT!K39864</f>
        <v>145283766.22999999</v>
      </c>
      <c r="I1725" s="37">
        <f>[1]consoCURRENT!L39864</f>
        <v>0</v>
      </c>
      <c r="J1725" s="37">
        <f>[1]consoCURRENT!M39864</f>
        <v>0</v>
      </c>
      <c r="K1725" s="37">
        <f>[1]consoCURRENT!N39864</f>
        <v>0</v>
      </c>
      <c r="L1725" s="37">
        <f>[1]consoCURRENT!O39864</f>
        <v>2246600</v>
      </c>
      <c r="M1725" s="37">
        <f>[1]consoCURRENT!P39864</f>
        <v>2246600</v>
      </c>
      <c r="N1725" s="37">
        <f>[1]consoCURRENT!Q39864</f>
        <v>1393471.2</v>
      </c>
      <c r="O1725" s="37">
        <f>[1]consoCURRENT!R39864</f>
        <v>0</v>
      </c>
      <c r="P1725" s="37">
        <f>[1]consoCURRENT!S39864</f>
        <v>0</v>
      </c>
      <c r="Q1725" s="37">
        <f>[1]consoCURRENT!T39864</f>
        <v>0</v>
      </c>
      <c r="R1725" s="37">
        <f>[1]consoCURRENT!U39864</f>
        <v>0</v>
      </c>
      <c r="S1725" s="37">
        <f>[1]consoCURRENT!V39864</f>
        <v>1068814.0900000001</v>
      </c>
      <c r="T1725" s="37">
        <f>[1]consoCURRENT!W39864</f>
        <v>1100</v>
      </c>
      <c r="U1725" s="37">
        <f>[1]consoCURRENT!X39864</f>
        <v>0</v>
      </c>
      <c r="V1725" s="37">
        <f>[1]consoCURRENT!Y39864</f>
        <v>4618</v>
      </c>
      <c r="W1725" s="37">
        <f>[1]consoCURRENT!Z39864</f>
        <v>0</v>
      </c>
      <c r="X1725" s="37">
        <f>[1]consoCURRENT!AA39864</f>
        <v>0</v>
      </c>
      <c r="Y1725" s="37">
        <f>[1]consoCURRENT!AB39864</f>
        <v>143037166.22999999</v>
      </c>
      <c r="Z1725" s="37">
        <f t="shared" ref="Z1725:Z1727" si="1289">SUM(M1725:Y1725)</f>
        <v>147751769.51999998</v>
      </c>
      <c r="AA1725" s="37">
        <f t="shared" ref="AA1725:AA1727" si="1290">B1725-Z1725</f>
        <v>30646230.480000019</v>
      </c>
      <c r="AB1725" s="42">
        <f t="shared" ref="AB1725:AB1730" si="1291">Z1725/B1725</f>
        <v>0.82821427101200673</v>
      </c>
      <c r="AC1725" s="38"/>
    </row>
    <row r="1726" spans="1:29" s="39" customFormat="1" ht="18" customHeight="1" x14ac:dyDescent="0.3">
      <c r="A1726" s="41" t="s">
        <v>38</v>
      </c>
      <c r="B1726" s="37">
        <f>[1]consoCURRENT!E39870</f>
        <v>0</v>
      </c>
      <c r="C1726" s="37">
        <f>[1]consoCURRENT!F39870</f>
        <v>0</v>
      </c>
      <c r="D1726" s="37">
        <f>[1]consoCURRENT!G39870</f>
        <v>0</v>
      </c>
      <c r="E1726" s="37">
        <f>[1]consoCURRENT!H39870</f>
        <v>0</v>
      </c>
      <c r="F1726" s="37">
        <f>[1]consoCURRENT!I39870</f>
        <v>0</v>
      </c>
      <c r="G1726" s="37">
        <f>[1]consoCURRENT!J39870</f>
        <v>0</v>
      </c>
      <c r="H1726" s="37">
        <f>[1]consoCURRENT!K39870</f>
        <v>0</v>
      </c>
      <c r="I1726" s="37">
        <f>[1]consoCURRENT!L39870</f>
        <v>0</v>
      </c>
      <c r="J1726" s="37">
        <f>[1]consoCURRENT!M39870</f>
        <v>0</v>
      </c>
      <c r="K1726" s="37">
        <f>[1]consoCURRENT!N39870</f>
        <v>0</v>
      </c>
      <c r="L1726" s="37">
        <f>[1]consoCURRENT!O39870</f>
        <v>0</v>
      </c>
      <c r="M1726" s="37">
        <f>[1]consoCURRENT!P39870</f>
        <v>0</v>
      </c>
      <c r="N1726" s="37">
        <f>[1]consoCURRENT!Q39870</f>
        <v>0</v>
      </c>
      <c r="O1726" s="37">
        <f>[1]consoCURRENT!R39870</f>
        <v>0</v>
      </c>
      <c r="P1726" s="37">
        <f>[1]consoCURRENT!S39870</f>
        <v>0</v>
      </c>
      <c r="Q1726" s="37">
        <f>[1]consoCURRENT!T39870</f>
        <v>0</v>
      </c>
      <c r="R1726" s="37">
        <f>[1]consoCURRENT!U39870</f>
        <v>0</v>
      </c>
      <c r="S1726" s="37">
        <f>[1]consoCURRENT!V39870</f>
        <v>0</v>
      </c>
      <c r="T1726" s="37">
        <f>[1]consoCURRENT!W39870</f>
        <v>0</v>
      </c>
      <c r="U1726" s="37">
        <f>[1]consoCURRENT!X39870</f>
        <v>0</v>
      </c>
      <c r="V1726" s="37">
        <f>[1]consoCURRENT!Y39870</f>
        <v>0</v>
      </c>
      <c r="W1726" s="37">
        <f>[1]consoCURRENT!Z39870</f>
        <v>0</v>
      </c>
      <c r="X1726" s="37">
        <f>[1]consoCURRENT!AA39870</f>
        <v>0</v>
      </c>
      <c r="Y1726" s="37">
        <f>[1]consoCURRENT!AB39870</f>
        <v>0</v>
      </c>
      <c r="Z1726" s="37">
        <f t="shared" si="1289"/>
        <v>0</v>
      </c>
      <c r="AA1726" s="37">
        <f t="shared" si="1290"/>
        <v>0</v>
      </c>
      <c r="AB1726" s="42"/>
      <c r="AC1726" s="38"/>
    </row>
    <row r="1727" spans="1:29" s="39" customFormat="1" ht="18" customHeight="1" x14ac:dyDescent="0.3">
      <c r="A1727" s="41" t="s">
        <v>39</v>
      </c>
      <c r="B1727" s="37">
        <f>[1]consoCURRENT!E39899</f>
        <v>0</v>
      </c>
      <c r="C1727" s="37">
        <f>[1]consoCURRENT!F39899</f>
        <v>0</v>
      </c>
      <c r="D1727" s="37">
        <f>[1]consoCURRENT!G39899</f>
        <v>0</v>
      </c>
      <c r="E1727" s="37">
        <f>[1]consoCURRENT!H39899</f>
        <v>0</v>
      </c>
      <c r="F1727" s="37">
        <f>[1]consoCURRENT!I39899</f>
        <v>0</v>
      </c>
      <c r="G1727" s="37">
        <f>[1]consoCURRENT!J39899</f>
        <v>0</v>
      </c>
      <c r="H1727" s="37">
        <f>[1]consoCURRENT!K39899</f>
        <v>0</v>
      </c>
      <c r="I1727" s="37">
        <f>[1]consoCURRENT!L39899</f>
        <v>0</v>
      </c>
      <c r="J1727" s="37">
        <f>[1]consoCURRENT!M39899</f>
        <v>0</v>
      </c>
      <c r="K1727" s="37">
        <f>[1]consoCURRENT!N39899</f>
        <v>0</v>
      </c>
      <c r="L1727" s="37">
        <f>[1]consoCURRENT!O39899</f>
        <v>0</v>
      </c>
      <c r="M1727" s="37">
        <f>[1]consoCURRENT!P39899</f>
        <v>0</v>
      </c>
      <c r="N1727" s="37">
        <f>[1]consoCURRENT!Q39899</f>
        <v>0</v>
      </c>
      <c r="O1727" s="37">
        <f>[1]consoCURRENT!R39899</f>
        <v>0</v>
      </c>
      <c r="P1727" s="37">
        <f>[1]consoCURRENT!S39899</f>
        <v>0</v>
      </c>
      <c r="Q1727" s="37">
        <f>[1]consoCURRENT!T39899</f>
        <v>0</v>
      </c>
      <c r="R1727" s="37">
        <f>[1]consoCURRENT!U39899</f>
        <v>0</v>
      </c>
      <c r="S1727" s="37">
        <f>[1]consoCURRENT!V39899</f>
        <v>0</v>
      </c>
      <c r="T1727" s="37">
        <f>[1]consoCURRENT!W39899</f>
        <v>0</v>
      </c>
      <c r="U1727" s="37">
        <f>[1]consoCURRENT!X39899</f>
        <v>0</v>
      </c>
      <c r="V1727" s="37">
        <f>[1]consoCURRENT!Y39899</f>
        <v>0</v>
      </c>
      <c r="W1727" s="37">
        <f>[1]consoCURRENT!Z39899</f>
        <v>0</v>
      </c>
      <c r="X1727" s="37">
        <f>[1]consoCURRENT!AA39899</f>
        <v>0</v>
      </c>
      <c r="Y1727" s="37">
        <f>[1]consoCURRENT!AB39899</f>
        <v>0</v>
      </c>
      <c r="Z1727" s="37">
        <f t="shared" si="1289"/>
        <v>0</v>
      </c>
      <c r="AA1727" s="37">
        <f t="shared" si="1290"/>
        <v>0</v>
      </c>
      <c r="AB1727" s="42"/>
      <c r="AC1727" s="38"/>
    </row>
    <row r="1728" spans="1:29" s="39" customFormat="1" ht="18" customHeight="1" x14ac:dyDescent="0.3">
      <c r="A1728" s="43" t="s">
        <v>40</v>
      </c>
      <c r="B1728" s="44">
        <f>SUM(B1724:B1727)</f>
        <v>178398000</v>
      </c>
      <c r="C1728" s="44">
        <f t="shared" ref="C1728:AA1728" si="1292">SUM(C1724:C1727)</f>
        <v>176151400</v>
      </c>
      <c r="D1728" s="44">
        <f t="shared" si="1292"/>
        <v>-2246600</v>
      </c>
      <c r="E1728" s="44">
        <f t="shared" si="1292"/>
        <v>1393471.2</v>
      </c>
      <c r="F1728" s="44">
        <f t="shared" si="1292"/>
        <v>1068814.0900000001</v>
      </c>
      <c r="G1728" s="44">
        <f t="shared" si="1292"/>
        <v>5718</v>
      </c>
      <c r="H1728" s="44">
        <f t="shared" si="1292"/>
        <v>145283766.22999999</v>
      </c>
      <c r="I1728" s="44">
        <f t="shared" si="1292"/>
        <v>0</v>
      </c>
      <c r="J1728" s="44">
        <f t="shared" si="1292"/>
        <v>0</v>
      </c>
      <c r="K1728" s="44">
        <f t="shared" si="1292"/>
        <v>0</v>
      </c>
      <c r="L1728" s="44">
        <f t="shared" si="1292"/>
        <v>2246600</v>
      </c>
      <c r="M1728" s="44">
        <f t="shared" si="1292"/>
        <v>2246600</v>
      </c>
      <c r="N1728" s="44">
        <f t="shared" si="1292"/>
        <v>1393471.2</v>
      </c>
      <c r="O1728" s="44">
        <f t="shared" si="1292"/>
        <v>0</v>
      </c>
      <c r="P1728" s="44">
        <f t="shared" si="1292"/>
        <v>0</v>
      </c>
      <c r="Q1728" s="44">
        <f t="shared" si="1292"/>
        <v>0</v>
      </c>
      <c r="R1728" s="44">
        <f t="shared" si="1292"/>
        <v>0</v>
      </c>
      <c r="S1728" s="44">
        <f t="shared" si="1292"/>
        <v>1068814.0900000001</v>
      </c>
      <c r="T1728" s="44">
        <f t="shared" si="1292"/>
        <v>1100</v>
      </c>
      <c r="U1728" s="44">
        <f t="shared" si="1292"/>
        <v>0</v>
      </c>
      <c r="V1728" s="44">
        <f t="shared" si="1292"/>
        <v>4618</v>
      </c>
      <c r="W1728" s="44">
        <f t="shared" si="1292"/>
        <v>0</v>
      </c>
      <c r="X1728" s="44">
        <f t="shared" si="1292"/>
        <v>0</v>
      </c>
      <c r="Y1728" s="44">
        <f t="shared" si="1292"/>
        <v>143037166.22999999</v>
      </c>
      <c r="Z1728" s="44">
        <f t="shared" si="1292"/>
        <v>147751769.51999998</v>
      </c>
      <c r="AA1728" s="44">
        <f t="shared" si="1292"/>
        <v>30646230.480000019</v>
      </c>
      <c r="AB1728" s="45">
        <f t="shared" si="1291"/>
        <v>0.82821427101200673</v>
      </c>
      <c r="AC1728" s="38"/>
    </row>
    <row r="1729" spans="1:29" s="39" customFormat="1" ht="18" customHeight="1" x14ac:dyDescent="0.3">
      <c r="A1729" s="46" t="s">
        <v>41</v>
      </c>
      <c r="B1729" s="37">
        <f>[1]consoCURRENT!E39903</f>
        <v>0</v>
      </c>
      <c r="C1729" s="37">
        <f>[1]consoCURRENT!F39903</f>
        <v>0</v>
      </c>
      <c r="D1729" s="37">
        <f>[1]consoCURRENT!G39903</f>
        <v>0</v>
      </c>
      <c r="E1729" s="37">
        <f>[1]consoCURRENT!H39903</f>
        <v>0</v>
      </c>
      <c r="F1729" s="37">
        <f>[1]consoCURRENT!I39903</f>
        <v>0</v>
      </c>
      <c r="G1729" s="37">
        <f>[1]consoCURRENT!J39903</f>
        <v>0</v>
      </c>
      <c r="H1729" s="37">
        <f>[1]consoCURRENT!K39903</f>
        <v>0</v>
      </c>
      <c r="I1729" s="37">
        <f>[1]consoCURRENT!L39903</f>
        <v>0</v>
      </c>
      <c r="J1729" s="37">
        <f>[1]consoCURRENT!M39903</f>
        <v>0</v>
      </c>
      <c r="K1729" s="37">
        <f>[1]consoCURRENT!N39903</f>
        <v>0</v>
      </c>
      <c r="L1729" s="37">
        <f>[1]consoCURRENT!O39903</f>
        <v>0</v>
      </c>
      <c r="M1729" s="37">
        <f>[1]consoCURRENT!P39903</f>
        <v>0</v>
      </c>
      <c r="N1729" s="37">
        <f>[1]consoCURRENT!Q39903</f>
        <v>0</v>
      </c>
      <c r="O1729" s="37">
        <f>[1]consoCURRENT!R39903</f>
        <v>0</v>
      </c>
      <c r="P1729" s="37">
        <f>[1]consoCURRENT!S39903</f>
        <v>0</v>
      </c>
      <c r="Q1729" s="37">
        <f>[1]consoCURRENT!T39903</f>
        <v>0</v>
      </c>
      <c r="R1729" s="37">
        <f>[1]consoCURRENT!U39903</f>
        <v>0</v>
      </c>
      <c r="S1729" s="37">
        <f>[1]consoCURRENT!V39903</f>
        <v>0</v>
      </c>
      <c r="T1729" s="37">
        <f>[1]consoCURRENT!W39903</f>
        <v>0</v>
      </c>
      <c r="U1729" s="37">
        <f>[1]consoCURRENT!X39903</f>
        <v>0</v>
      </c>
      <c r="V1729" s="37">
        <f>[1]consoCURRENT!Y39903</f>
        <v>0</v>
      </c>
      <c r="W1729" s="37">
        <f>[1]consoCURRENT!Z39903</f>
        <v>0</v>
      </c>
      <c r="X1729" s="37">
        <f>[1]consoCURRENT!AA39903</f>
        <v>0</v>
      </c>
      <c r="Y1729" s="37">
        <f>[1]consoCURRENT!AB39903</f>
        <v>0</v>
      </c>
      <c r="Z1729" s="37">
        <f t="shared" ref="Z1729" si="1293">SUM(M1729:Y1729)</f>
        <v>0</v>
      </c>
      <c r="AA1729" s="37">
        <f t="shared" ref="AA1729" si="1294">B1729-Z1729</f>
        <v>0</v>
      </c>
      <c r="AB1729" s="42"/>
      <c r="AC1729" s="38"/>
    </row>
    <row r="1730" spans="1:29" s="39" customFormat="1" ht="18" customHeight="1" x14ac:dyDescent="0.3">
      <c r="A1730" s="43" t="s">
        <v>42</v>
      </c>
      <c r="B1730" s="44">
        <f>B1729+B1728</f>
        <v>178398000</v>
      </c>
      <c r="C1730" s="44">
        <f t="shared" ref="C1730:AA1730" si="1295">C1729+C1728</f>
        <v>176151400</v>
      </c>
      <c r="D1730" s="44">
        <f t="shared" si="1295"/>
        <v>-2246600</v>
      </c>
      <c r="E1730" s="44">
        <f t="shared" si="1295"/>
        <v>1393471.2</v>
      </c>
      <c r="F1730" s="44">
        <f t="shared" si="1295"/>
        <v>1068814.0900000001</v>
      </c>
      <c r="G1730" s="44">
        <f t="shared" si="1295"/>
        <v>5718</v>
      </c>
      <c r="H1730" s="44">
        <f t="shared" si="1295"/>
        <v>145283766.22999999</v>
      </c>
      <c r="I1730" s="44">
        <f t="shared" si="1295"/>
        <v>0</v>
      </c>
      <c r="J1730" s="44">
        <f t="shared" si="1295"/>
        <v>0</v>
      </c>
      <c r="K1730" s="44">
        <f t="shared" si="1295"/>
        <v>0</v>
      </c>
      <c r="L1730" s="44">
        <f t="shared" si="1295"/>
        <v>2246600</v>
      </c>
      <c r="M1730" s="44">
        <f t="shared" si="1295"/>
        <v>2246600</v>
      </c>
      <c r="N1730" s="44">
        <f t="shared" si="1295"/>
        <v>1393471.2</v>
      </c>
      <c r="O1730" s="44">
        <f t="shared" si="1295"/>
        <v>0</v>
      </c>
      <c r="P1730" s="44">
        <f t="shared" si="1295"/>
        <v>0</v>
      </c>
      <c r="Q1730" s="44">
        <f t="shared" si="1295"/>
        <v>0</v>
      </c>
      <c r="R1730" s="44">
        <f t="shared" si="1295"/>
        <v>0</v>
      </c>
      <c r="S1730" s="44">
        <f t="shared" si="1295"/>
        <v>1068814.0900000001</v>
      </c>
      <c r="T1730" s="44">
        <f t="shared" si="1295"/>
        <v>1100</v>
      </c>
      <c r="U1730" s="44">
        <f t="shared" si="1295"/>
        <v>0</v>
      </c>
      <c r="V1730" s="44">
        <f t="shared" si="1295"/>
        <v>4618</v>
      </c>
      <c r="W1730" s="44">
        <f t="shared" si="1295"/>
        <v>0</v>
      </c>
      <c r="X1730" s="44">
        <f t="shared" si="1295"/>
        <v>0</v>
      </c>
      <c r="Y1730" s="44">
        <f t="shared" si="1295"/>
        <v>143037166.22999999</v>
      </c>
      <c r="Z1730" s="44">
        <f t="shared" si="1295"/>
        <v>147751769.51999998</v>
      </c>
      <c r="AA1730" s="44">
        <f t="shared" si="1295"/>
        <v>30646230.480000019</v>
      </c>
      <c r="AB1730" s="45">
        <f t="shared" si="1291"/>
        <v>0.82821427101200673</v>
      </c>
      <c r="AC1730" s="47"/>
    </row>
    <row r="1731" spans="1:29" s="39" customFormat="1" ht="15" customHeight="1" x14ac:dyDescent="0.3">
      <c r="A1731" s="36"/>
      <c r="B1731" s="37"/>
      <c r="C1731" s="37"/>
      <c r="D1731" s="37"/>
      <c r="E1731" s="37"/>
      <c r="F1731" s="37"/>
      <c r="G1731" s="37"/>
      <c r="H1731" s="37"/>
      <c r="I1731" s="37"/>
      <c r="J1731" s="37"/>
      <c r="K1731" s="37"/>
      <c r="L1731" s="37"/>
      <c r="M1731" s="37"/>
      <c r="N1731" s="37"/>
      <c r="O1731" s="37"/>
      <c r="P1731" s="37"/>
      <c r="Q1731" s="37"/>
      <c r="R1731" s="37"/>
      <c r="S1731" s="37"/>
      <c r="T1731" s="37"/>
      <c r="U1731" s="37"/>
      <c r="V1731" s="37"/>
      <c r="W1731" s="37"/>
      <c r="X1731" s="37"/>
      <c r="Y1731" s="37"/>
      <c r="Z1731" s="37"/>
      <c r="AA1731" s="37"/>
      <c r="AB1731" s="37"/>
      <c r="AC1731" s="38"/>
    </row>
    <row r="1732" spans="1:29" s="39" customFormat="1" ht="15" customHeight="1" x14ac:dyDescent="0.3">
      <c r="A1732" s="36"/>
      <c r="B1732" s="37"/>
      <c r="C1732" s="37"/>
      <c r="D1732" s="37"/>
      <c r="E1732" s="37"/>
      <c r="F1732" s="37"/>
      <c r="G1732" s="37"/>
      <c r="H1732" s="37"/>
      <c r="I1732" s="37"/>
      <c r="J1732" s="37"/>
      <c r="K1732" s="37"/>
      <c r="L1732" s="37"/>
      <c r="M1732" s="37"/>
      <c r="N1732" s="37"/>
      <c r="O1732" s="37"/>
      <c r="P1732" s="37"/>
      <c r="Q1732" s="37"/>
      <c r="R1732" s="37"/>
      <c r="S1732" s="37"/>
      <c r="T1732" s="37"/>
      <c r="U1732" s="37"/>
      <c r="V1732" s="37"/>
      <c r="W1732" s="37"/>
      <c r="X1732" s="37"/>
      <c r="Y1732" s="37"/>
      <c r="Z1732" s="37"/>
      <c r="AA1732" s="37"/>
      <c r="AB1732" s="37"/>
      <c r="AC1732" s="38"/>
    </row>
    <row r="1733" spans="1:29" s="39" customFormat="1" ht="15" customHeight="1" x14ac:dyDescent="0.35">
      <c r="A1733" s="40" t="s">
        <v>106</v>
      </c>
      <c r="B1733" s="37"/>
      <c r="C1733" s="37"/>
      <c r="D1733" s="37"/>
      <c r="E1733" s="37"/>
      <c r="F1733" s="37"/>
      <c r="G1733" s="37"/>
      <c r="H1733" s="37"/>
      <c r="I1733" s="37"/>
      <c r="J1733" s="37"/>
      <c r="K1733" s="37"/>
      <c r="L1733" s="37"/>
      <c r="M1733" s="37"/>
      <c r="N1733" s="37"/>
      <c r="O1733" s="37"/>
      <c r="P1733" s="37"/>
      <c r="Q1733" s="37"/>
      <c r="R1733" s="37"/>
      <c r="S1733" s="37"/>
      <c r="T1733" s="37"/>
      <c r="U1733" s="37"/>
      <c r="V1733" s="37"/>
      <c r="W1733" s="37"/>
      <c r="X1733" s="37"/>
      <c r="Y1733" s="37"/>
      <c r="Z1733" s="37"/>
      <c r="AA1733" s="37"/>
      <c r="AB1733" s="37"/>
      <c r="AC1733" s="38"/>
    </row>
    <row r="1734" spans="1:29" s="39" customFormat="1" ht="18" customHeight="1" x14ac:dyDescent="0.3">
      <c r="A1734" s="41" t="s">
        <v>36</v>
      </c>
      <c r="B1734" s="37">
        <f>B1744+B1754+B1764+B1774+B1784+B1794+B1804+B1814+B1824+B1834+B1844+B1854+B1864+B1874+B1884+B1894+B1904</f>
        <v>0</v>
      </c>
      <c r="C1734" s="37">
        <f t="shared" ref="C1734:Z1739" si="1296">C1744+C1754+C1764+C1774+C1784+C1794+C1804+C1814+C1824+C1834+C1844+C1854+C1864+C1874+C1884+C1894+C1904</f>
        <v>0</v>
      </c>
      <c r="D1734" s="37">
        <f t="shared" si="1296"/>
        <v>0</v>
      </c>
      <c r="E1734" s="37">
        <f t="shared" si="1296"/>
        <v>0</v>
      </c>
      <c r="F1734" s="37">
        <f t="shared" si="1296"/>
        <v>0</v>
      </c>
      <c r="G1734" s="37">
        <f t="shared" si="1296"/>
        <v>0</v>
      </c>
      <c r="H1734" s="37">
        <f t="shared" si="1296"/>
        <v>0</v>
      </c>
      <c r="I1734" s="37">
        <f t="shared" si="1296"/>
        <v>0</v>
      </c>
      <c r="J1734" s="37">
        <f t="shared" si="1296"/>
        <v>0</v>
      </c>
      <c r="K1734" s="37">
        <f t="shared" si="1296"/>
        <v>0</v>
      </c>
      <c r="L1734" s="37">
        <f t="shared" si="1296"/>
        <v>0</v>
      </c>
      <c r="M1734" s="37">
        <f t="shared" si="1296"/>
        <v>0</v>
      </c>
      <c r="N1734" s="37">
        <f t="shared" si="1296"/>
        <v>0</v>
      </c>
      <c r="O1734" s="37">
        <f t="shared" si="1296"/>
        <v>0</v>
      </c>
      <c r="P1734" s="37">
        <f t="shared" si="1296"/>
        <v>0</v>
      </c>
      <c r="Q1734" s="37">
        <f t="shared" si="1296"/>
        <v>0</v>
      </c>
      <c r="R1734" s="37">
        <f t="shared" si="1296"/>
        <v>0</v>
      </c>
      <c r="S1734" s="37">
        <f t="shared" si="1296"/>
        <v>0</v>
      </c>
      <c r="T1734" s="37">
        <f t="shared" si="1296"/>
        <v>0</v>
      </c>
      <c r="U1734" s="37">
        <f t="shared" si="1296"/>
        <v>0</v>
      </c>
      <c r="V1734" s="37">
        <f t="shared" si="1296"/>
        <v>0</v>
      </c>
      <c r="W1734" s="37">
        <f t="shared" si="1296"/>
        <v>0</v>
      </c>
      <c r="X1734" s="37">
        <f t="shared" si="1296"/>
        <v>0</v>
      </c>
      <c r="Y1734" s="37">
        <f t="shared" si="1296"/>
        <v>0</v>
      </c>
      <c r="Z1734" s="37">
        <f t="shared" si="1296"/>
        <v>0</v>
      </c>
      <c r="AA1734" s="37">
        <f>B1734-Z1734</f>
        <v>0</v>
      </c>
      <c r="AB1734" s="42"/>
      <c r="AC1734" s="38"/>
    </row>
    <row r="1735" spans="1:29" s="39" customFormat="1" ht="18" customHeight="1" x14ac:dyDescent="0.3">
      <c r="A1735" s="41" t="s">
        <v>37</v>
      </c>
      <c r="B1735" s="37">
        <f t="shared" ref="B1735:B1739" si="1297">B1745+B1755+B1765+B1775+B1785+B1795+B1805+B1815+B1825+B1835+B1845+B1855+B1865+B1875+B1885+B1895+B1905</f>
        <v>628804000</v>
      </c>
      <c r="C1735" s="37">
        <f t="shared" si="1296"/>
        <v>396660902.35000002</v>
      </c>
      <c r="D1735" s="37">
        <f t="shared" si="1296"/>
        <v>-232143097.65000001</v>
      </c>
      <c r="E1735" s="37">
        <f t="shared" si="1296"/>
        <v>6932569.7600000007</v>
      </c>
      <c r="F1735" s="37">
        <f t="shared" si="1296"/>
        <v>60900005.850000009</v>
      </c>
      <c r="G1735" s="37">
        <f t="shared" si="1296"/>
        <v>7669735.4400000004</v>
      </c>
      <c r="H1735" s="37">
        <f t="shared" si="1296"/>
        <v>146914576.73999998</v>
      </c>
      <c r="I1735" s="37">
        <f t="shared" si="1296"/>
        <v>5579424.2999999998</v>
      </c>
      <c r="J1735" s="37">
        <f t="shared" si="1296"/>
        <v>60002162.980000012</v>
      </c>
      <c r="K1735" s="37">
        <f t="shared" si="1296"/>
        <v>7417783.5499999998</v>
      </c>
      <c r="L1735" s="37">
        <f t="shared" si="1296"/>
        <v>146486657.16</v>
      </c>
      <c r="M1735" s="37">
        <f t="shared" si="1296"/>
        <v>219486027.99000001</v>
      </c>
      <c r="N1735" s="37">
        <f t="shared" si="1296"/>
        <v>1306708.8799999999</v>
      </c>
      <c r="O1735" s="37">
        <f t="shared" si="1296"/>
        <v>8252.8900000001304</v>
      </c>
      <c r="P1735" s="37">
        <f t="shared" si="1296"/>
        <v>38183.690000000075</v>
      </c>
      <c r="Q1735" s="37">
        <f t="shared" si="1296"/>
        <v>2200</v>
      </c>
      <c r="R1735" s="37">
        <f t="shared" si="1296"/>
        <v>37058.47</v>
      </c>
      <c r="S1735" s="37">
        <f t="shared" si="1296"/>
        <v>858584.4</v>
      </c>
      <c r="T1735" s="37">
        <f t="shared" si="1296"/>
        <v>246292.52</v>
      </c>
      <c r="U1735" s="37">
        <f t="shared" si="1296"/>
        <v>0</v>
      </c>
      <c r="V1735" s="37">
        <f t="shared" si="1296"/>
        <v>5659.37</v>
      </c>
      <c r="W1735" s="37">
        <f t="shared" si="1296"/>
        <v>58028</v>
      </c>
      <c r="X1735" s="37">
        <f t="shared" si="1296"/>
        <v>27308</v>
      </c>
      <c r="Y1735" s="37">
        <f t="shared" si="1296"/>
        <v>342583.57999999996</v>
      </c>
      <c r="Z1735" s="37">
        <f t="shared" si="1296"/>
        <v>222416887.78999999</v>
      </c>
      <c r="AA1735" s="37">
        <f t="shared" ref="AA1735:AA1737" si="1298">B1735-Z1735</f>
        <v>406387112.21000004</v>
      </c>
      <c r="AB1735" s="42">
        <f t="shared" ref="AB1735:AB1738" si="1299">Z1735/B1735</f>
        <v>0.35371417451224862</v>
      </c>
      <c r="AC1735" s="38"/>
    </row>
    <row r="1736" spans="1:29" s="39" customFormat="1" ht="18" customHeight="1" x14ac:dyDescent="0.3">
      <c r="A1736" s="41" t="s">
        <v>38</v>
      </c>
      <c r="B1736" s="37">
        <f t="shared" si="1297"/>
        <v>0</v>
      </c>
      <c r="C1736" s="37">
        <f t="shared" si="1296"/>
        <v>0</v>
      </c>
      <c r="D1736" s="37">
        <f t="shared" si="1296"/>
        <v>0</v>
      </c>
      <c r="E1736" s="37">
        <f t="shared" si="1296"/>
        <v>0</v>
      </c>
      <c r="F1736" s="37">
        <f t="shared" si="1296"/>
        <v>0</v>
      </c>
      <c r="G1736" s="37">
        <f t="shared" si="1296"/>
        <v>0</v>
      </c>
      <c r="H1736" s="37">
        <f t="shared" si="1296"/>
        <v>0</v>
      </c>
      <c r="I1736" s="37">
        <f t="shared" si="1296"/>
        <v>0</v>
      </c>
      <c r="J1736" s="37">
        <f t="shared" si="1296"/>
        <v>0</v>
      </c>
      <c r="K1736" s="37">
        <f t="shared" si="1296"/>
        <v>0</v>
      </c>
      <c r="L1736" s="37">
        <f t="shared" si="1296"/>
        <v>0</v>
      </c>
      <c r="M1736" s="37">
        <f t="shared" si="1296"/>
        <v>0</v>
      </c>
      <c r="N1736" s="37">
        <f t="shared" si="1296"/>
        <v>0</v>
      </c>
      <c r="O1736" s="37">
        <f t="shared" si="1296"/>
        <v>0</v>
      </c>
      <c r="P1736" s="37">
        <f t="shared" si="1296"/>
        <v>0</v>
      </c>
      <c r="Q1736" s="37">
        <f t="shared" si="1296"/>
        <v>0</v>
      </c>
      <c r="R1736" s="37">
        <f t="shared" si="1296"/>
        <v>0</v>
      </c>
      <c r="S1736" s="37">
        <f t="shared" si="1296"/>
        <v>0</v>
      </c>
      <c r="T1736" s="37">
        <f t="shared" si="1296"/>
        <v>0</v>
      </c>
      <c r="U1736" s="37">
        <f t="shared" si="1296"/>
        <v>0</v>
      </c>
      <c r="V1736" s="37">
        <f t="shared" si="1296"/>
        <v>0</v>
      </c>
      <c r="W1736" s="37">
        <f t="shared" si="1296"/>
        <v>0</v>
      </c>
      <c r="X1736" s="37">
        <f t="shared" si="1296"/>
        <v>0</v>
      </c>
      <c r="Y1736" s="37">
        <f t="shared" si="1296"/>
        <v>0</v>
      </c>
      <c r="Z1736" s="37">
        <f t="shared" si="1296"/>
        <v>0</v>
      </c>
      <c r="AA1736" s="37">
        <f t="shared" si="1298"/>
        <v>0</v>
      </c>
      <c r="AB1736" s="42"/>
      <c r="AC1736" s="38"/>
    </row>
    <row r="1737" spans="1:29" s="39" customFormat="1" ht="18" customHeight="1" x14ac:dyDescent="0.3">
      <c r="A1737" s="41" t="s">
        <v>39</v>
      </c>
      <c r="B1737" s="37">
        <f t="shared" si="1297"/>
        <v>1350000</v>
      </c>
      <c r="C1737" s="37">
        <f t="shared" si="1296"/>
        <v>300000</v>
      </c>
      <c r="D1737" s="37">
        <f t="shared" si="1296"/>
        <v>-1050000</v>
      </c>
      <c r="E1737" s="37">
        <f t="shared" si="1296"/>
        <v>0</v>
      </c>
      <c r="F1737" s="37">
        <f t="shared" si="1296"/>
        <v>0</v>
      </c>
      <c r="G1737" s="37">
        <f t="shared" si="1296"/>
        <v>0</v>
      </c>
      <c r="H1737" s="37">
        <f t="shared" si="1296"/>
        <v>1048760</v>
      </c>
      <c r="I1737" s="37">
        <f t="shared" si="1296"/>
        <v>0</v>
      </c>
      <c r="J1737" s="37">
        <f t="shared" si="1296"/>
        <v>0</v>
      </c>
      <c r="K1737" s="37">
        <f t="shared" si="1296"/>
        <v>0</v>
      </c>
      <c r="L1737" s="37">
        <f t="shared" si="1296"/>
        <v>1048760</v>
      </c>
      <c r="M1737" s="37">
        <f t="shared" si="1296"/>
        <v>1048760</v>
      </c>
      <c r="N1737" s="37">
        <f t="shared" si="1296"/>
        <v>0</v>
      </c>
      <c r="O1737" s="37">
        <f t="shared" si="1296"/>
        <v>0</v>
      </c>
      <c r="P1737" s="37">
        <f t="shared" si="1296"/>
        <v>0</v>
      </c>
      <c r="Q1737" s="37">
        <f t="shared" si="1296"/>
        <v>0</v>
      </c>
      <c r="R1737" s="37">
        <f t="shared" si="1296"/>
        <v>0</v>
      </c>
      <c r="S1737" s="37">
        <f t="shared" si="1296"/>
        <v>0</v>
      </c>
      <c r="T1737" s="37">
        <f t="shared" si="1296"/>
        <v>0</v>
      </c>
      <c r="U1737" s="37">
        <f t="shared" si="1296"/>
        <v>0</v>
      </c>
      <c r="V1737" s="37">
        <f t="shared" si="1296"/>
        <v>0</v>
      </c>
      <c r="W1737" s="37">
        <f t="shared" si="1296"/>
        <v>0</v>
      </c>
      <c r="X1737" s="37">
        <f t="shared" si="1296"/>
        <v>0</v>
      </c>
      <c r="Y1737" s="37">
        <f t="shared" si="1296"/>
        <v>0</v>
      </c>
      <c r="Z1737" s="37">
        <f t="shared" si="1296"/>
        <v>1048760</v>
      </c>
      <c r="AA1737" s="37">
        <f t="shared" si="1298"/>
        <v>301240</v>
      </c>
      <c r="AB1737" s="42">
        <f t="shared" si="1299"/>
        <v>0.77685925925925925</v>
      </c>
      <c r="AC1737" s="38"/>
    </row>
    <row r="1738" spans="1:29" s="39" customFormat="1" ht="18" customHeight="1" x14ac:dyDescent="0.3">
      <c r="A1738" s="43" t="s">
        <v>40</v>
      </c>
      <c r="B1738" s="44">
        <f>SUM(B1734:B1737)</f>
        <v>630154000</v>
      </c>
      <c r="C1738" s="44">
        <f t="shared" ref="C1738:AA1738" si="1300">SUM(C1734:C1737)</f>
        <v>396960902.35000002</v>
      </c>
      <c r="D1738" s="44">
        <f t="shared" si="1300"/>
        <v>-233193097.65000001</v>
      </c>
      <c r="E1738" s="44">
        <f t="shared" si="1300"/>
        <v>6932569.7600000007</v>
      </c>
      <c r="F1738" s="44">
        <f t="shared" si="1300"/>
        <v>60900005.850000009</v>
      </c>
      <c r="G1738" s="44">
        <f t="shared" si="1300"/>
        <v>7669735.4400000004</v>
      </c>
      <c r="H1738" s="44">
        <f t="shared" si="1300"/>
        <v>147963336.73999998</v>
      </c>
      <c r="I1738" s="44">
        <f t="shared" si="1300"/>
        <v>5579424.2999999998</v>
      </c>
      <c r="J1738" s="44">
        <f t="shared" si="1300"/>
        <v>60002162.980000012</v>
      </c>
      <c r="K1738" s="44">
        <f t="shared" si="1300"/>
        <v>7417783.5499999998</v>
      </c>
      <c r="L1738" s="44">
        <f t="shared" si="1300"/>
        <v>147535417.16</v>
      </c>
      <c r="M1738" s="44">
        <f t="shared" si="1300"/>
        <v>220534787.99000001</v>
      </c>
      <c r="N1738" s="44">
        <f t="shared" si="1300"/>
        <v>1306708.8799999999</v>
      </c>
      <c r="O1738" s="44">
        <f t="shared" si="1300"/>
        <v>8252.8900000001304</v>
      </c>
      <c r="P1738" s="44">
        <f t="shared" si="1300"/>
        <v>38183.690000000075</v>
      </c>
      <c r="Q1738" s="44">
        <f t="shared" si="1300"/>
        <v>2200</v>
      </c>
      <c r="R1738" s="44">
        <f t="shared" si="1300"/>
        <v>37058.47</v>
      </c>
      <c r="S1738" s="44">
        <f t="shared" si="1300"/>
        <v>858584.4</v>
      </c>
      <c r="T1738" s="44">
        <f t="shared" si="1300"/>
        <v>246292.52</v>
      </c>
      <c r="U1738" s="44">
        <f t="shared" si="1300"/>
        <v>0</v>
      </c>
      <c r="V1738" s="44">
        <f t="shared" si="1300"/>
        <v>5659.37</v>
      </c>
      <c r="W1738" s="44">
        <f t="shared" si="1300"/>
        <v>58028</v>
      </c>
      <c r="X1738" s="44">
        <f t="shared" si="1300"/>
        <v>27308</v>
      </c>
      <c r="Y1738" s="44">
        <f t="shared" si="1300"/>
        <v>342583.57999999996</v>
      </c>
      <c r="Z1738" s="44">
        <f t="shared" si="1300"/>
        <v>223465647.78999999</v>
      </c>
      <c r="AA1738" s="44">
        <f t="shared" si="1300"/>
        <v>406688352.21000004</v>
      </c>
      <c r="AB1738" s="45">
        <f t="shared" si="1299"/>
        <v>0.35462069238630556</v>
      </c>
      <c r="AC1738" s="38"/>
    </row>
    <row r="1739" spans="1:29" s="39" customFormat="1" ht="18" customHeight="1" x14ac:dyDescent="0.3">
      <c r="A1739" s="46" t="s">
        <v>41</v>
      </c>
      <c r="B1739" s="37">
        <f t="shared" si="1297"/>
        <v>0</v>
      </c>
      <c r="C1739" s="37">
        <f t="shared" si="1296"/>
        <v>0</v>
      </c>
      <c r="D1739" s="37">
        <f t="shared" si="1296"/>
        <v>0</v>
      </c>
      <c r="E1739" s="37">
        <f t="shared" si="1296"/>
        <v>0</v>
      </c>
      <c r="F1739" s="37">
        <f t="shared" si="1296"/>
        <v>0</v>
      </c>
      <c r="G1739" s="37">
        <f t="shared" si="1296"/>
        <v>0</v>
      </c>
      <c r="H1739" s="37">
        <f t="shared" si="1296"/>
        <v>0</v>
      </c>
      <c r="I1739" s="37">
        <f t="shared" si="1296"/>
        <v>0</v>
      </c>
      <c r="J1739" s="37">
        <f t="shared" si="1296"/>
        <v>0</v>
      </c>
      <c r="K1739" s="37">
        <f t="shared" si="1296"/>
        <v>0</v>
      </c>
      <c r="L1739" s="37">
        <f t="shared" si="1296"/>
        <v>0</v>
      </c>
      <c r="M1739" s="37">
        <f t="shared" si="1296"/>
        <v>0</v>
      </c>
      <c r="N1739" s="37">
        <f t="shared" si="1296"/>
        <v>0</v>
      </c>
      <c r="O1739" s="37">
        <f t="shared" si="1296"/>
        <v>0</v>
      </c>
      <c r="P1739" s="37">
        <f t="shared" si="1296"/>
        <v>0</v>
      </c>
      <c r="Q1739" s="37">
        <f t="shared" si="1296"/>
        <v>0</v>
      </c>
      <c r="R1739" s="37">
        <f t="shared" si="1296"/>
        <v>0</v>
      </c>
      <c r="S1739" s="37">
        <f t="shared" si="1296"/>
        <v>0</v>
      </c>
      <c r="T1739" s="37">
        <f t="shared" si="1296"/>
        <v>0</v>
      </c>
      <c r="U1739" s="37">
        <f t="shared" si="1296"/>
        <v>0</v>
      </c>
      <c r="V1739" s="37">
        <f t="shared" si="1296"/>
        <v>0</v>
      </c>
      <c r="W1739" s="37">
        <f t="shared" si="1296"/>
        <v>0</v>
      </c>
      <c r="X1739" s="37">
        <f t="shared" si="1296"/>
        <v>0</v>
      </c>
      <c r="Y1739" s="37">
        <f t="shared" si="1296"/>
        <v>0</v>
      </c>
      <c r="Z1739" s="37">
        <f t="shared" si="1296"/>
        <v>0</v>
      </c>
      <c r="AA1739" s="37">
        <f t="shared" ref="AA1739" si="1301">B1739-Z1739</f>
        <v>0</v>
      </c>
      <c r="AB1739" s="42"/>
      <c r="AC1739" s="38"/>
    </row>
    <row r="1740" spans="1:29" s="39" customFormat="1" ht="18" customHeight="1" x14ac:dyDescent="0.3">
      <c r="A1740" s="43" t="s">
        <v>42</v>
      </c>
      <c r="B1740" s="44">
        <f>B1739+B1738</f>
        <v>630154000</v>
      </c>
      <c r="C1740" s="44">
        <f t="shared" ref="C1740:AA1740" si="1302">C1739+C1738</f>
        <v>396960902.35000002</v>
      </c>
      <c r="D1740" s="44">
        <f t="shared" si="1302"/>
        <v>-233193097.65000001</v>
      </c>
      <c r="E1740" s="44">
        <f t="shared" si="1302"/>
        <v>6932569.7600000007</v>
      </c>
      <c r="F1740" s="44">
        <f t="shared" si="1302"/>
        <v>60900005.850000009</v>
      </c>
      <c r="G1740" s="44">
        <f t="shared" si="1302"/>
        <v>7669735.4400000004</v>
      </c>
      <c r="H1740" s="44">
        <f t="shared" si="1302"/>
        <v>147963336.73999998</v>
      </c>
      <c r="I1740" s="44">
        <f t="shared" si="1302"/>
        <v>5579424.2999999998</v>
      </c>
      <c r="J1740" s="44">
        <f t="shared" si="1302"/>
        <v>60002162.980000012</v>
      </c>
      <c r="K1740" s="44">
        <f t="shared" si="1302"/>
        <v>7417783.5499999998</v>
      </c>
      <c r="L1740" s="44">
        <f t="shared" si="1302"/>
        <v>147535417.16</v>
      </c>
      <c r="M1740" s="44">
        <f t="shared" si="1302"/>
        <v>220534787.99000001</v>
      </c>
      <c r="N1740" s="44">
        <f t="shared" si="1302"/>
        <v>1306708.8799999999</v>
      </c>
      <c r="O1740" s="44">
        <f t="shared" si="1302"/>
        <v>8252.8900000001304</v>
      </c>
      <c r="P1740" s="44">
        <f t="shared" si="1302"/>
        <v>38183.690000000075</v>
      </c>
      <c r="Q1740" s="44">
        <f t="shared" si="1302"/>
        <v>2200</v>
      </c>
      <c r="R1740" s="44">
        <f t="shared" si="1302"/>
        <v>37058.47</v>
      </c>
      <c r="S1740" s="44">
        <f t="shared" si="1302"/>
        <v>858584.4</v>
      </c>
      <c r="T1740" s="44">
        <f t="shared" si="1302"/>
        <v>246292.52</v>
      </c>
      <c r="U1740" s="44">
        <f t="shared" si="1302"/>
        <v>0</v>
      </c>
      <c r="V1740" s="44">
        <f t="shared" si="1302"/>
        <v>5659.37</v>
      </c>
      <c r="W1740" s="44">
        <f t="shared" si="1302"/>
        <v>58028</v>
      </c>
      <c r="X1740" s="44">
        <f t="shared" si="1302"/>
        <v>27308</v>
      </c>
      <c r="Y1740" s="44">
        <f t="shared" si="1302"/>
        <v>342583.57999999996</v>
      </c>
      <c r="Z1740" s="44">
        <f t="shared" si="1302"/>
        <v>223465647.78999999</v>
      </c>
      <c r="AA1740" s="44">
        <f t="shared" si="1302"/>
        <v>406688352.21000004</v>
      </c>
      <c r="AB1740" s="45">
        <f t="shared" ref="AB1740" si="1303">Z1740/B1740</f>
        <v>0.35462069238630556</v>
      </c>
      <c r="AC1740" s="47"/>
    </row>
    <row r="1741" spans="1:29" s="39" customFormat="1" ht="15" customHeight="1" x14ac:dyDescent="0.3">
      <c r="A1741" s="36"/>
      <c r="B1741" s="37"/>
      <c r="C1741" s="37"/>
      <c r="D1741" s="37"/>
      <c r="E1741" s="37"/>
      <c r="F1741" s="37"/>
      <c r="G1741" s="37"/>
      <c r="H1741" s="37"/>
      <c r="I1741" s="37"/>
      <c r="J1741" s="37"/>
      <c r="K1741" s="37"/>
      <c r="L1741" s="37"/>
      <c r="M1741" s="37"/>
      <c r="N1741" s="37"/>
      <c r="O1741" s="37"/>
      <c r="P1741" s="37"/>
      <c r="Q1741" s="37"/>
      <c r="R1741" s="37"/>
      <c r="S1741" s="37"/>
      <c r="T1741" s="37"/>
      <c r="U1741" s="37"/>
      <c r="V1741" s="37"/>
      <c r="W1741" s="37"/>
      <c r="X1741" s="37"/>
      <c r="Y1741" s="37"/>
      <c r="Z1741" s="37"/>
      <c r="AA1741" s="37"/>
      <c r="AB1741" s="37"/>
      <c r="AC1741" s="38"/>
    </row>
    <row r="1742" spans="1:29" s="39" customFormat="1" ht="15" customHeight="1" x14ac:dyDescent="0.3">
      <c r="A1742" s="36"/>
      <c r="B1742" s="37"/>
      <c r="C1742" s="37"/>
      <c r="D1742" s="37"/>
      <c r="E1742" s="37"/>
      <c r="F1742" s="37"/>
      <c r="G1742" s="37"/>
      <c r="H1742" s="37"/>
      <c r="I1742" s="37"/>
      <c r="J1742" s="37"/>
      <c r="K1742" s="37"/>
      <c r="L1742" s="37"/>
      <c r="M1742" s="37"/>
      <c r="N1742" s="37"/>
      <c r="O1742" s="37"/>
      <c r="P1742" s="37"/>
      <c r="Q1742" s="37"/>
      <c r="R1742" s="37"/>
      <c r="S1742" s="37"/>
      <c r="T1742" s="37"/>
      <c r="U1742" s="37"/>
      <c r="V1742" s="37"/>
      <c r="W1742" s="37"/>
      <c r="X1742" s="37"/>
      <c r="Y1742" s="37"/>
      <c r="Z1742" s="37"/>
      <c r="AA1742" s="37"/>
      <c r="AB1742" s="37"/>
      <c r="AC1742" s="38"/>
    </row>
    <row r="1743" spans="1:29" s="39" customFormat="1" ht="15" hidden="1" customHeight="1" x14ac:dyDescent="0.35">
      <c r="A1743" s="40" t="s">
        <v>43</v>
      </c>
      <c r="B1743" s="37"/>
      <c r="C1743" s="37"/>
      <c r="D1743" s="37"/>
      <c r="E1743" s="37"/>
      <c r="F1743" s="37"/>
      <c r="G1743" s="37"/>
      <c r="H1743" s="37"/>
      <c r="I1743" s="37"/>
      <c r="J1743" s="37"/>
      <c r="K1743" s="37"/>
      <c r="L1743" s="37"/>
      <c r="M1743" s="37"/>
      <c r="N1743" s="37"/>
      <c r="O1743" s="37"/>
      <c r="P1743" s="37"/>
      <c r="Q1743" s="37"/>
      <c r="R1743" s="37"/>
      <c r="S1743" s="37"/>
      <c r="T1743" s="37"/>
      <c r="U1743" s="37"/>
      <c r="V1743" s="37"/>
      <c r="W1743" s="37"/>
      <c r="X1743" s="37"/>
      <c r="Y1743" s="37"/>
      <c r="Z1743" s="37"/>
      <c r="AA1743" s="37"/>
      <c r="AB1743" s="37"/>
      <c r="AC1743" s="38"/>
    </row>
    <row r="1744" spans="1:29" s="39" customFormat="1" ht="18" hidden="1" customHeight="1" x14ac:dyDescent="0.3">
      <c r="A1744" s="41" t="s">
        <v>36</v>
      </c>
      <c r="B1744" s="37"/>
      <c r="C1744" s="37"/>
      <c r="D1744" s="37"/>
      <c r="E1744" s="37"/>
      <c r="F1744" s="37"/>
      <c r="G1744" s="37"/>
      <c r="H1744" s="37"/>
      <c r="I1744" s="37"/>
      <c r="J1744" s="37"/>
      <c r="K1744" s="37"/>
      <c r="L1744" s="37"/>
      <c r="M1744" s="37"/>
      <c r="N1744" s="37"/>
      <c r="O1744" s="37"/>
      <c r="P1744" s="37"/>
      <c r="Q1744" s="37"/>
      <c r="R1744" s="37"/>
      <c r="S1744" s="37"/>
      <c r="T1744" s="37"/>
      <c r="U1744" s="37"/>
      <c r="V1744" s="37"/>
      <c r="W1744" s="37"/>
      <c r="X1744" s="37"/>
      <c r="Y1744" s="37"/>
      <c r="Z1744" s="37">
        <f>SUM(M1744:Y1744)</f>
        <v>0</v>
      </c>
      <c r="AA1744" s="37">
        <f>B1744-Z1744</f>
        <v>0</v>
      </c>
      <c r="AB1744" s="42"/>
      <c r="AC1744" s="38"/>
    </row>
    <row r="1745" spans="1:29" s="39" customFormat="1" ht="18" hidden="1" customHeight="1" x14ac:dyDescent="0.3">
      <c r="A1745" s="41" t="s">
        <v>37</v>
      </c>
      <c r="B1745" s="37">
        <f>[1]consoCURRENT!E40286</f>
        <v>628804000</v>
      </c>
      <c r="C1745" s="37">
        <f>[1]consoCURRENT!F40286</f>
        <v>396660902.35000002</v>
      </c>
      <c r="D1745" s="37">
        <f>[1]consoCURRENT!G40286</f>
        <v>-232143097.65000001</v>
      </c>
      <c r="E1745" s="37">
        <f>[1]consoCURRENT!H40286</f>
        <v>6932569.7600000007</v>
      </c>
      <c r="F1745" s="37">
        <f>[1]consoCURRENT!I40286</f>
        <v>60900005.850000009</v>
      </c>
      <c r="G1745" s="37">
        <f>[1]consoCURRENT!J40286</f>
        <v>7669735.4400000004</v>
      </c>
      <c r="H1745" s="37">
        <f>[1]consoCURRENT!K40286</f>
        <v>146914576.73999998</v>
      </c>
      <c r="I1745" s="37">
        <f>[1]consoCURRENT!L40286</f>
        <v>5579424.2999999998</v>
      </c>
      <c r="J1745" s="37">
        <f>[1]consoCURRENT!M40286</f>
        <v>60002162.980000012</v>
      </c>
      <c r="K1745" s="37">
        <f>[1]consoCURRENT!N40286</f>
        <v>7417783.5499999998</v>
      </c>
      <c r="L1745" s="37">
        <f>[1]consoCURRENT!O40286</f>
        <v>146486657.16</v>
      </c>
      <c r="M1745" s="37">
        <f>[1]consoCURRENT!P40286</f>
        <v>219486027.99000001</v>
      </c>
      <c r="N1745" s="37">
        <f>[1]consoCURRENT!Q40286</f>
        <v>1306708.8799999999</v>
      </c>
      <c r="O1745" s="37">
        <f>[1]consoCURRENT!R40286</f>
        <v>8252.8900000001304</v>
      </c>
      <c r="P1745" s="37">
        <f>[1]consoCURRENT!S40286</f>
        <v>38183.690000000075</v>
      </c>
      <c r="Q1745" s="37">
        <f>[1]consoCURRENT!T40286</f>
        <v>2200</v>
      </c>
      <c r="R1745" s="37">
        <f>[1]consoCURRENT!U40286</f>
        <v>37058.47</v>
      </c>
      <c r="S1745" s="37">
        <f>[1]consoCURRENT!V40286</f>
        <v>858584.4</v>
      </c>
      <c r="T1745" s="37">
        <f>[1]consoCURRENT!W40286</f>
        <v>246292.52</v>
      </c>
      <c r="U1745" s="37">
        <f>[1]consoCURRENT!X40286</f>
        <v>0</v>
      </c>
      <c r="V1745" s="37">
        <f>[1]consoCURRENT!Y40286</f>
        <v>5659.37</v>
      </c>
      <c r="W1745" s="37">
        <f>[1]consoCURRENT!Z40286</f>
        <v>58028</v>
      </c>
      <c r="X1745" s="37">
        <f>[1]consoCURRENT!AA40286</f>
        <v>27308</v>
      </c>
      <c r="Y1745" s="37">
        <f>[1]consoCURRENT!AB40286</f>
        <v>342583.57999999996</v>
      </c>
      <c r="Z1745" s="37">
        <f>[1]consoCURRENT!AC40286</f>
        <v>222416887.78999999</v>
      </c>
      <c r="AA1745" s="37">
        <f t="shared" ref="AA1745:AA1747" si="1304">B1745-Z1745</f>
        <v>406387112.21000004</v>
      </c>
      <c r="AB1745" s="42">
        <f t="shared" ref="AB1745" si="1305">Z1745/B1745</f>
        <v>0.35371417451224862</v>
      </c>
      <c r="AC1745" s="38"/>
    </row>
    <row r="1746" spans="1:29" s="39" customFormat="1" ht="18" hidden="1" customHeight="1" x14ac:dyDescent="0.3">
      <c r="A1746" s="41" t="s">
        <v>38</v>
      </c>
      <c r="B1746" s="37"/>
      <c r="C1746" s="37"/>
      <c r="D1746" s="37"/>
      <c r="E1746" s="37"/>
      <c r="F1746" s="37"/>
      <c r="G1746" s="37"/>
      <c r="H1746" s="37"/>
      <c r="I1746" s="37"/>
      <c r="J1746" s="37"/>
      <c r="K1746" s="37"/>
      <c r="L1746" s="37"/>
      <c r="M1746" s="37"/>
      <c r="N1746" s="37"/>
      <c r="O1746" s="37"/>
      <c r="P1746" s="37"/>
      <c r="Q1746" s="37"/>
      <c r="R1746" s="37"/>
      <c r="S1746" s="37"/>
      <c r="T1746" s="37"/>
      <c r="U1746" s="37"/>
      <c r="V1746" s="37"/>
      <c r="W1746" s="37"/>
      <c r="X1746" s="37"/>
      <c r="Y1746" s="37"/>
      <c r="Z1746" s="37"/>
      <c r="AA1746" s="37">
        <f t="shared" si="1304"/>
        <v>0</v>
      </c>
      <c r="AB1746" s="42"/>
      <c r="AC1746" s="38"/>
    </row>
    <row r="1747" spans="1:29" s="39" customFormat="1" ht="18" hidden="1" customHeight="1" x14ac:dyDescent="0.3">
      <c r="A1747" s="41" t="s">
        <v>39</v>
      </c>
      <c r="B1747" s="37">
        <f>[1]consoCURRENT!E40321</f>
        <v>1350000</v>
      </c>
      <c r="C1747" s="37">
        <f>[1]consoCURRENT!F40321</f>
        <v>300000</v>
      </c>
      <c r="D1747" s="37">
        <f>[1]consoCURRENT!G40321</f>
        <v>-1050000</v>
      </c>
      <c r="E1747" s="37">
        <f>[1]consoCURRENT!H40321</f>
        <v>0</v>
      </c>
      <c r="F1747" s="37">
        <f>[1]consoCURRENT!I40321</f>
        <v>0</v>
      </c>
      <c r="G1747" s="37">
        <f>[1]consoCURRENT!J40321</f>
        <v>0</v>
      </c>
      <c r="H1747" s="37">
        <f>[1]consoCURRENT!K40321</f>
        <v>1048760</v>
      </c>
      <c r="I1747" s="37">
        <f>[1]consoCURRENT!L40321</f>
        <v>0</v>
      </c>
      <c r="J1747" s="37">
        <f>[1]consoCURRENT!M40321</f>
        <v>0</v>
      </c>
      <c r="K1747" s="37">
        <f>[1]consoCURRENT!N40321</f>
        <v>0</v>
      </c>
      <c r="L1747" s="37">
        <f>[1]consoCURRENT!O40321</f>
        <v>1048760</v>
      </c>
      <c r="M1747" s="37">
        <f>[1]consoCURRENT!P40321</f>
        <v>1048760</v>
      </c>
      <c r="N1747" s="37">
        <f>[1]consoCURRENT!Q40321</f>
        <v>0</v>
      </c>
      <c r="O1747" s="37">
        <f>[1]consoCURRENT!R40321</f>
        <v>0</v>
      </c>
      <c r="P1747" s="37">
        <f>[1]consoCURRENT!S40321</f>
        <v>0</v>
      </c>
      <c r="Q1747" s="37">
        <f>[1]consoCURRENT!T40321</f>
        <v>0</v>
      </c>
      <c r="R1747" s="37">
        <f>[1]consoCURRENT!U40321</f>
        <v>0</v>
      </c>
      <c r="S1747" s="37">
        <f>[1]consoCURRENT!V40321</f>
        <v>0</v>
      </c>
      <c r="T1747" s="37">
        <f>[1]consoCURRENT!W40321</f>
        <v>0</v>
      </c>
      <c r="U1747" s="37">
        <f>[1]consoCURRENT!X40321</f>
        <v>0</v>
      </c>
      <c r="V1747" s="37">
        <f>[1]consoCURRENT!Y40321</f>
        <v>0</v>
      </c>
      <c r="W1747" s="37">
        <f>[1]consoCURRENT!Z40321</f>
        <v>0</v>
      </c>
      <c r="X1747" s="37">
        <f>[1]consoCURRENT!AA40321</f>
        <v>0</v>
      </c>
      <c r="Y1747" s="37">
        <f>[1]consoCURRENT!AB40321</f>
        <v>0</v>
      </c>
      <c r="Z1747" s="37">
        <f>[1]consoCURRENT!AC40321</f>
        <v>1048760</v>
      </c>
      <c r="AA1747" s="37">
        <f t="shared" si="1304"/>
        <v>301240</v>
      </c>
      <c r="AB1747" s="42"/>
      <c r="AC1747" s="38"/>
    </row>
    <row r="1748" spans="1:29" s="39" customFormat="1" ht="18" hidden="1" customHeight="1" x14ac:dyDescent="0.3">
      <c r="A1748" s="43" t="s">
        <v>40</v>
      </c>
      <c r="B1748" s="44">
        <f>SUM(B1744:B1747)</f>
        <v>630154000</v>
      </c>
      <c r="C1748" s="44">
        <f t="shared" ref="C1748:AA1748" si="1306">SUM(C1744:C1747)</f>
        <v>396960902.35000002</v>
      </c>
      <c r="D1748" s="44">
        <f t="shared" si="1306"/>
        <v>-233193097.65000001</v>
      </c>
      <c r="E1748" s="44">
        <f t="shared" si="1306"/>
        <v>6932569.7600000007</v>
      </c>
      <c r="F1748" s="44">
        <f t="shared" si="1306"/>
        <v>60900005.850000009</v>
      </c>
      <c r="G1748" s="44">
        <f t="shared" si="1306"/>
        <v>7669735.4400000004</v>
      </c>
      <c r="H1748" s="44">
        <f t="shared" si="1306"/>
        <v>147963336.73999998</v>
      </c>
      <c r="I1748" s="44">
        <f t="shared" si="1306"/>
        <v>5579424.2999999998</v>
      </c>
      <c r="J1748" s="44">
        <f t="shared" si="1306"/>
        <v>60002162.980000012</v>
      </c>
      <c r="K1748" s="44">
        <f t="shared" si="1306"/>
        <v>7417783.5499999998</v>
      </c>
      <c r="L1748" s="44">
        <f t="shared" si="1306"/>
        <v>147535417.16</v>
      </c>
      <c r="M1748" s="44">
        <f t="shared" si="1306"/>
        <v>220534787.99000001</v>
      </c>
      <c r="N1748" s="44">
        <f t="shared" si="1306"/>
        <v>1306708.8799999999</v>
      </c>
      <c r="O1748" s="44">
        <f t="shared" si="1306"/>
        <v>8252.8900000001304</v>
      </c>
      <c r="P1748" s="44">
        <f t="shared" si="1306"/>
        <v>38183.690000000075</v>
      </c>
      <c r="Q1748" s="44">
        <f t="shared" si="1306"/>
        <v>2200</v>
      </c>
      <c r="R1748" s="44">
        <f t="shared" si="1306"/>
        <v>37058.47</v>
      </c>
      <c r="S1748" s="44">
        <f t="shared" si="1306"/>
        <v>858584.4</v>
      </c>
      <c r="T1748" s="44">
        <f t="shared" si="1306"/>
        <v>246292.52</v>
      </c>
      <c r="U1748" s="44">
        <f t="shared" si="1306"/>
        <v>0</v>
      </c>
      <c r="V1748" s="44">
        <f t="shared" si="1306"/>
        <v>5659.37</v>
      </c>
      <c r="W1748" s="44">
        <f t="shared" si="1306"/>
        <v>58028</v>
      </c>
      <c r="X1748" s="44">
        <f t="shared" si="1306"/>
        <v>27308</v>
      </c>
      <c r="Y1748" s="44">
        <f t="shared" si="1306"/>
        <v>342583.57999999996</v>
      </c>
      <c r="Z1748" s="44">
        <f t="shared" si="1306"/>
        <v>223465647.78999999</v>
      </c>
      <c r="AA1748" s="44">
        <f t="shared" si="1306"/>
        <v>406688352.21000004</v>
      </c>
      <c r="AB1748" s="45">
        <f t="shared" ref="AB1748" si="1307">Z1748/B1748</f>
        <v>0.35462069238630556</v>
      </c>
      <c r="AC1748" s="38"/>
    </row>
    <row r="1749" spans="1:29" s="39" customFormat="1" ht="18" hidden="1" customHeight="1" x14ac:dyDescent="0.3">
      <c r="A1749" s="46" t="s">
        <v>41</v>
      </c>
      <c r="B1749" s="37"/>
      <c r="C1749" s="37"/>
      <c r="D1749" s="37"/>
      <c r="E1749" s="37"/>
      <c r="F1749" s="37"/>
      <c r="G1749" s="37"/>
      <c r="H1749" s="37"/>
      <c r="I1749" s="37"/>
      <c r="J1749" s="37"/>
      <c r="K1749" s="37"/>
      <c r="L1749" s="37"/>
      <c r="M1749" s="37"/>
      <c r="N1749" s="37"/>
      <c r="O1749" s="37"/>
      <c r="P1749" s="37"/>
      <c r="Q1749" s="37"/>
      <c r="R1749" s="37"/>
      <c r="S1749" s="37"/>
      <c r="T1749" s="37"/>
      <c r="U1749" s="37"/>
      <c r="V1749" s="37"/>
      <c r="W1749" s="37"/>
      <c r="X1749" s="37"/>
      <c r="Y1749" s="37"/>
      <c r="Z1749" s="37">
        <f t="shared" ref="Z1749" si="1308">SUM(M1749:Y1749)</f>
        <v>0</v>
      </c>
      <c r="AA1749" s="37">
        <f t="shared" ref="AA1749" si="1309">B1749-Z1749</f>
        <v>0</v>
      </c>
      <c r="AB1749" s="42"/>
      <c r="AC1749" s="38"/>
    </row>
    <row r="1750" spans="1:29" s="39" customFormat="1" ht="18" hidden="1" customHeight="1" x14ac:dyDescent="0.3">
      <c r="A1750" s="43" t="s">
        <v>42</v>
      </c>
      <c r="B1750" s="44">
        <f>B1749+B1748</f>
        <v>630154000</v>
      </c>
      <c r="C1750" s="44">
        <f t="shared" ref="C1750:AA1750" si="1310">C1749+C1748</f>
        <v>396960902.35000002</v>
      </c>
      <c r="D1750" s="44">
        <f t="shared" si="1310"/>
        <v>-233193097.65000001</v>
      </c>
      <c r="E1750" s="44">
        <f t="shared" si="1310"/>
        <v>6932569.7600000007</v>
      </c>
      <c r="F1750" s="44">
        <f t="shared" si="1310"/>
        <v>60900005.850000009</v>
      </c>
      <c r="G1750" s="44">
        <f t="shared" si="1310"/>
        <v>7669735.4400000004</v>
      </c>
      <c r="H1750" s="44">
        <f t="shared" si="1310"/>
        <v>147963336.73999998</v>
      </c>
      <c r="I1750" s="44">
        <f t="shared" si="1310"/>
        <v>5579424.2999999998</v>
      </c>
      <c r="J1750" s="44">
        <f t="shared" si="1310"/>
        <v>60002162.980000012</v>
      </c>
      <c r="K1750" s="44">
        <f t="shared" si="1310"/>
        <v>7417783.5499999998</v>
      </c>
      <c r="L1750" s="44">
        <f t="shared" si="1310"/>
        <v>147535417.16</v>
      </c>
      <c r="M1750" s="44">
        <f t="shared" si="1310"/>
        <v>220534787.99000001</v>
      </c>
      <c r="N1750" s="44">
        <f t="shared" si="1310"/>
        <v>1306708.8799999999</v>
      </c>
      <c r="O1750" s="44">
        <f t="shared" si="1310"/>
        <v>8252.8900000001304</v>
      </c>
      <c r="P1750" s="44">
        <f t="shared" si="1310"/>
        <v>38183.690000000075</v>
      </c>
      <c r="Q1750" s="44">
        <f t="shared" si="1310"/>
        <v>2200</v>
      </c>
      <c r="R1750" s="44">
        <f t="shared" si="1310"/>
        <v>37058.47</v>
      </c>
      <c r="S1750" s="44">
        <f t="shared" si="1310"/>
        <v>858584.4</v>
      </c>
      <c r="T1750" s="44">
        <f t="shared" si="1310"/>
        <v>246292.52</v>
      </c>
      <c r="U1750" s="44">
        <f t="shared" si="1310"/>
        <v>0</v>
      </c>
      <c r="V1750" s="44">
        <f t="shared" si="1310"/>
        <v>5659.37</v>
      </c>
      <c r="W1750" s="44">
        <f t="shared" si="1310"/>
        <v>58028</v>
      </c>
      <c r="X1750" s="44">
        <f t="shared" si="1310"/>
        <v>27308</v>
      </c>
      <c r="Y1750" s="44">
        <f t="shared" si="1310"/>
        <v>342583.57999999996</v>
      </c>
      <c r="Z1750" s="44">
        <f t="shared" si="1310"/>
        <v>223465647.78999999</v>
      </c>
      <c r="AA1750" s="44">
        <f t="shared" si="1310"/>
        <v>406688352.21000004</v>
      </c>
      <c r="AB1750" s="45">
        <f t="shared" ref="AB1750" si="1311">Z1750/B1750</f>
        <v>0.35462069238630556</v>
      </c>
      <c r="AC1750" s="47"/>
    </row>
    <row r="1751" spans="1:29" s="39" customFormat="1" ht="15" hidden="1" customHeight="1" x14ac:dyDescent="0.3">
      <c r="A1751" s="36"/>
      <c r="B1751" s="37"/>
      <c r="C1751" s="37"/>
      <c r="D1751" s="37"/>
      <c r="E1751" s="37"/>
      <c r="F1751" s="37"/>
      <c r="G1751" s="37"/>
      <c r="H1751" s="37"/>
      <c r="I1751" s="37"/>
      <c r="J1751" s="37"/>
      <c r="K1751" s="37"/>
      <c r="L1751" s="37"/>
      <c r="M1751" s="37"/>
      <c r="N1751" s="37"/>
      <c r="O1751" s="37"/>
      <c r="P1751" s="37"/>
      <c r="Q1751" s="37"/>
      <c r="R1751" s="37"/>
      <c r="S1751" s="37"/>
      <c r="T1751" s="37"/>
      <c r="U1751" s="37"/>
      <c r="V1751" s="37"/>
      <c r="W1751" s="37"/>
      <c r="X1751" s="37"/>
      <c r="Y1751" s="37"/>
      <c r="Z1751" s="37"/>
      <c r="AA1751" s="37"/>
      <c r="AB1751" s="37"/>
      <c r="AC1751" s="38"/>
    </row>
    <row r="1752" spans="1:29" s="39" customFormat="1" ht="15" hidden="1" customHeight="1" x14ac:dyDescent="0.3">
      <c r="A1752" s="36"/>
      <c r="B1752" s="37"/>
      <c r="C1752" s="37"/>
      <c r="D1752" s="37"/>
      <c r="E1752" s="37"/>
      <c r="F1752" s="37"/>
      <c r="G1752" s="37"/>
      <c r="H1752" s="37"/>
      <c r="I1752" s="37"/>
      <c r="J1752" s="37"/>
      <c r="K1752" s="37"/>
      <c r="L1752" s="37"/>
      <c r="M1752" s="37"/>
      <c r="N1752" s="37"/>
      <c r="O1752" s="37"/>
      <c r="P1752" s="37"/>
      <c r="Q1752" s="37"/>
      <c r="R1752" s="37"/>
      <c r="S1752" s="37"/>
      <c r="T1752" s="37"/>
      <c r="U1752" s="37"/>
      <c r="V1752" s="37"/>
      <c r="W1752" s="37"/>
      <c r="X1752" s="37"/>
      <c r="Y1752" s="37"/>
      <c r="Z1752" s="37"/>
      <c r="AA1752" s="37"/>
      <c r="AB1752" s="37"/>
      <c r="AC1752" s="38"/>
    </row>
    <row r="1753" spans="1:29" s="39" customFormat="1" ht="15" hidden="1" customHeight="1" x14ac:dyDescent="0.35">
      <c r="A1753" s="40" t="s">
        <v>44</v>
      </c>
      <c r="B1753" s="37"/>
      <c r="C1753" s="37"/>
      <c r="D1753" s="37"/>
      <c r="E1753" s="37"/>
      <c r="F1753" s="37"/>
      <c r="G1753" s="37"/>
      <c r="H1753" s="37"/>
      <c r="I1753" s="37"/>
      <c r="J1753" s="37"/>
      <c r="K1753" s="37"/>
      <c r="L1753" s="37"/>
      <c r="M1753" s="37"/>
      <c r="N1753" s="37"/>
      <c r="O1753" s="37"/>
      <c r="P1753" s="37"/>
      <c r="Q1753" s="37"/>
      <c r="R1753" s="37"/>
      <c r="S1753" s="37"/>
      <c r="T1753" s="37"/>
      <c r="U1753" s="37"/>
      <c r="V1753" s="37"/>
      <c r="W1753" s="37"/>
      <c r="X1753" s="37"/>
      <c r="Y1753" s="37"/>
      <c r="Z1753" s="37"/>
      <c r="AA1753" s="37"/>
      <c r="AB1753" s="37"/>
      <c r="AC1753" s="38"/>
    </row>
    <row r="1754" spans="1:29" s="39" customFormat="1" ht="18" hidden="1" customHeight="1" x14ac:dyDescent="0.3">
      <c r="A1754" s="41" t="s">
        <v>36</v>
      </c>
      <c r="B1754" s="37"/>
      <c r="C1754" s="37"/>
      <c r="D1754" s="37"/>
      <c r="E1754" s="37"/>
      <c r="F1754" s="37"/>
      <c r="G1754" s="37"/>
      <c r="H1754" s="37"/>
      <c r="I1754" s="37"/>
      <c r="J1754" s="37"/>
      <c r="K1754" s="37"/>
      <c r="L1754" s="37"/>
      <c r="M1754" s="37"/>
      <c r="N1754" s="37"/>
      <c r="O1754" s="37"/>
      <c r="P1754" s="37"/>
      <c r="Q1754" s="37"/>
      <c r="R1754" s="37"/>
      <c r="S1754" s="37"/>
      <c r="T1754" s="37"/>
      <c r="U1754" s="37"/>
      <c r="V1754" s="37"/>
      <c r="W1754" s="37"/>
      <c r="X1754" s="37"/>
      <c r="Y1754" s="37"/>
      <c r="Z1754" s="37">
        <f>SUM(M1754:Y1754)</f>
        <v>0</v>
      </c>
      <c r="AA1754" s="37">
        <f>B1754-Z1754</f>
        <v>0</v>
      </c>
      <c r="AB1754" s="42"/>
      <c r="AC1754" s="38"/>
    </row>
    <row r="1755" spans="1:29" s="39" customFormat="1" ht="18" hidden="1" customHeight="1" x14ac:dyDescent="0.3">
      <c r="A1755" s="41" t="s">
        <v>37</v>
      </c>
      <c r="B1755" s="37">
        <f>[1]consoCURRENT!E40497</f>
        <v>0</v>
      </c>
      <c r="C1755" s="37">
        <f>[1]consoCURRENT!F40497</f>
        <v>0</v>
      </c>
      <c r="D1755" s="37">
        <f>[1]consoCURRENT!G40497</f>
        <v>0</v>
      </c>
      <c r="E1755" s="37">
        <f>[1]consoCURRENT!H40497</f>
        <v>0</v>
      </c>
      <c r="F1755" s="37">
        <f>[1]consoCURRENT!I40497</f>
        <v>0</v>
      </c>
      <c r="G1755" s="37">
        <f>[1]consoCURRENT!J40497</f>
        <v>0</v>
      </c>
      <c r="H1755" s="37">
        <f>[1]consoCURRENT!K40497</f>
        <v>0</v>
      </c>
      <c r="I1755" s="37">
        <f>[1]consoCURRENT!L40497</f>
        <v>0</v>
      </c>
      <c r="J1755" s="37">
        <f>[1]consoCURRENT!M40497</f>
        <v>0</v>
      </c>
      <c r="K1755" s="37">
        <f>[1]consoCURRENT!N40497</f>
        <v>0</v>
      </c>
      <c r="L1755" s="37">
        <f>[1]consoCURRENT!O40497</f>
        <v>0</v>
      </c>
      <c r="M1755" s="37">
        <f>[1]consoCURRENT!P40497</f>
        <v>0</v>
      </c>
      <c r="N1755" s="37">
        <f>[1]consoCURRENT!Q40497</f>
        <v>0</v>
      </c>
      <c r="O1755" s="37">
        <f>[1]consoCURRENT!R40497</f>
        <v>0</v>
      </c>
      <c r="P1755" s="37">
        <f>[1]consoCURRENT!S40497</f>
        <v>0</v>
      </c>
      <c r="Q1755" s="37">
        <f>[1]consoCURRENT!T40497</f>
        <v>0</v>
      </c>
      <c r="R1755" s="37">
        <f>[1]consoCURRENT!U40497</f>
        <v>0</v>
      </c>
      <c r="S1755" s="37">
        <f>[1]consoCURRENT!V40497</f>
        <v>0</v>
      </c>
      <c r="T1755" s="37">
        <f>[1]consoCURRENT!W40497</f>
        <v>0</v>
      </c>
      <c r="U1755" s="37">
        <f>[1]consoCURRENT!X40497</f>
        <v>0</v>
      </c>
      <c r="V1755" s="37">
        <f>[1]consoCURRENT!Y40497</f>
        <v>0</v>
      </c>
      <c r="W1755" s="37">
        <f>[1]consoCURRENT!Z40497</f>
        <v>0</v>
      </c>
      <c r="X1755" s="37">
        <f>[1]consoCURRENT!AA40497</f>
        <v>0</v>
      </c>
      <c r="Y1755" s="37">
        <f>[1]consoCURRENT!AB40497</f>
        <v>0</v>
      </c>
      <c r="Z1755" s="37">
        <f t="shared" ref="Z1755:Z1757" si="1312">SUM(M1755:Y1755)</f>
        <v>0</v>
      </c>
      <c r="AA1755" s="37">
        <f t="shared" ref="AA1755:AA1757" si="1313">B1755-Z1755</f>
        <v>0</v>
      </c>
      <c r="AB1755" s="42" t="e">
        <f t="shared" ref="AB1755" si="1314">Z1755/B1755</f>
        <v>#DIV/0!</v>
      </c>
      <c r="AC1755" s="38"/>
    </row>
    <row r="1756" spans="1:29" s="39" customFormat="1" ht="18" hidden="1" customHeight="1" x14ac:dyDescent="0.3">
      <c r="A1756" s="41" t="s">
        <v>38</v>
      </c>
      <c r="B1756" s="37"/>
      <c r="C1756" s="37"/>
      <c r="D1756" s="37"/>
      <c r="E1756" s="37"/>
      <c r="F1756" s="37"/>
      <c r="G1756" s="37"/>
      <c r="H1756" s="37"/>
      <c r="I1756" s="37"/>
      <c r="J1756" s="37"/>
      <c r="K1756" s="37"/>
      <c r="L1756" s="37"/>
      <c r="M1756" s="37"/>
      <c r="N1756" s="37"/>
      <c r="O1756" s="37"/>
      <c r="P1756" s="37"/>
      <c r="Q1756" s="37"/>
      <c r="R1756" s="37"/>
      <c r="S1756" s="37"/>
      <c r="T1756" s="37"/>
      <c r="U1756" s="37"/>
      <c r="V1756" s="37"/>
      <c r="W1756" s="37"/>
      <c r="X1756" s="37"/>
      <c r="Y1756" s="37"/>
      <c r="Z1756" s="37">
        <f t="shared" si="1312"/>
        <v>0</v>
      </c>
      <c r="AA1756" s="37">
        <f t="shared" si="1313"/>
        <v>0</v>
      </c>
      <c r="AB1756" s="42"/>
      <c r="AC1756" s="38"/>
    </row>
    <row r="1757" spans="1:29" s="39" customFormat="1" ht="18" hidden="1" customHeight="1" x14ac:dyDescent="0.3">
      <c r="A1757" s="41" t="s">
        <v>39</v>
      </c>
      <c r="B1757" s="37"/>
      <c r="C1757" s="37"/>
      <c r="D1757" s="37"/>
      <c r="E1757" s="37"/>
      <c r="F1757" s="37"/>
      <c r="G1757" s="37"/>
      <c r="H1757" s="37"/>
      <c r="I1757" s="37"/>
      <c r="J1757" s="37"/>
      <c r="K1757" s="37"/>
      <c r="L1757" s="37"/>
      <c r="M1757" s="37"/>
      <c r="N1757" s="37"/>
      <c r="O1757" s="37"/>
      <c r="P1757" s="37"/>
      <c r="Q1757" s="37"/>
      <c r="R1757" s="37"/>
      <c r="S1757" s="37"/>
      <c r="T1757" s="37"/>
      <c r="U1757" s="37"/>
      <c r="V1757" s="37"/>
      <c r="W1757" s="37"/>
      <c r="X1757" s="37"/>
      <c r="Y1757" s="37"/>
      <c r="Z1757" s="37">
        <f t="shared" si="1312"/>
        <v>0</v>
      </c>
      <c r="AA1757" s="37">
        <f t="shared" si="1313"/>
        <v>0</v>
      </c>
      <c r="AB1757" s="42"/>
      <c r="AC1757" s="38"/>
    </row>
    <row r="1758" spans="1:29" s="39" customFormat="1" ht="18" hidden="1" customHeight="1" x14ac:dyDescent="0.3">
      <c r="A1758" s="43" t="s">
        <v>40</v>
      </c>
      <c r="B1758" s="44">
        <f>SUM(B1754:B1757)</f>
        <v>0</v>
      </c>
      <c r="C1758" s="44">
        <f t="shared" ref="C1758:AA1758" si="1315">SUM(C1754:C1757)</f>
        <v>0</v>
      </c>
      <c r="D1758" s="44">
        <f t="shared" si="1315"/>
        <v>0</v>
      </c>
      <c r="E1758" s="44">
        <f t="shared" si="1315"/>
        <v>0</v>
      </c>
      <c r="F1758" s="44">
        <f t="shared" si="1315"/>
        <v>0</v>
      </c>
      <c r="G1758" s="44">
        <f t="shared" si="1315"/>
        <v>0</v>
      </c>
      <c r="H1758" s="44">
        <f t="shared" si="1315"/>
        <v>0</v>
      </c>
      <c r="I1758" s="44">
        <f t="shared" si="1315"/>
        <v>0</v>
      </c>
      <c r="J1758" s="44">
        <f t="shared" si="1315"/>
        <v>0</v>
      </c>
      <c r="K1758" s="44">
        <f t="shared" si="1315"/>
        <v>0</v>
      </c>
      <c r="L1758" s="44">
        <f t="shared" si="1315"/>
        <v>0</v>
      </c>
      <c r="M1758" s="44">
        <f t="shared" si="1315"/>
        <v>0</v>
      </c>
      <c r="N1758" s="44">
        <f t="shared" si="1315"/>
        <v>0</v>
      </c>
      <c r="O1758" s="44">
        <f t="shared" si="1315"/>
        <v>0</v>
      </c>
      <c r="P1758" s="44">
        <f t="shared" si="1315"/>
        <v>0</v>
      </c>
      <c r="Q1758" s="44">
        <f t="shared" si="1315"/>
        <v>0</v>
      </c>
      <c r="R1758" s="44">
        <f t="shared" si="1315"/>
        <v>0</v>
      </c>
      <c r="S1758" s="44">
        <f t="shared" si="1315"/>
        <v>0</v>
      </c>
      <c r="T1758" s="44">
        <f t="shared" si="1315"/>
        <v>0</v>
      </c>
      <c r="U1758" s="44">
        <f t="shared" si="1315"/>
        <v>0</v>
      </c>
      <c r="V1758" s="44">
        <f t="shared" si="1315"/>
        <v>0</v>
      </c>
      <c r="W1758" s="44">
        <f t="shared" si="1315"/>
        <v>0</v>
      </c>
      <c r="X1758" s="44">
        <f t="shared" si="1315"/>
        <v>0</v>
      </c>
      <c r="Y1758" s="44">
        <f t="shared" si="1315"/>
        <v>0</v>
      </c>
      <c r="Z1758" s="44">
        <f t="shared" si="1315"/>
        <v>0</v>
      </c>
      <c r="AA1758" s="44">
        <f t="shared" si="1315"/>
        <v>0</v>
      </c>
      <c r="AB1758" s="45" t="e">
        <f t="shared" ref="AB1758" si="1316">Z1758/B1758</f>
        <v>#DIV/0!</v>
      </c>
      <c r="AC1758" s="38"/>
    </row>
    <row r="1759" spans="1:29" s="39" customFormat="1" ht="18" hidden="1" customHeight="1" x14ac:dyDescent="0.3">
      <c r="A1759" s="46" t="s">
        <v>41</v>
      </c>
      <c r="B1759" s="37">
        <f>[1]consoCURRENT!E36339</f>
        <v>0</v>
      </c>
      <c r="C1759" s="37">
        <f>[1]consoCURRENT!F36339</f>
        <v>0</v>
      </c>
      <c r="D1759" s="37">
        <f>[1]consoCURRENT!G36339</f>
        <v>0</v>
      </c>
      <c r="E1759" s="37">
        <f>[1]consoCURRENT!H36339</f>
        <v>0</v>
      </c>
      <c r="F1759" s="37">
        <f>[1]consoCURRENT!I36339</f>
        <v>0</v>
      </c>
      <c r="G1759" s="37">
        <f>[1]consoCURRENT!J36339</f>
        <v>0</v>
      </c>
      <c r="H1759" s="37">
        <f>[1]consoCURRENT!K36339</f>
        <v>0</v>
      </c>
      <c r="I1759" s="37">
        <f>[1]consoCURRENT!L36339</f>
        <v>0</v>
      </c>
      <c r="J1759" s="37">
        <f>[1]consoCURRENT!M36339</f>
        <v>0</v>
      </c>
      <c r="K1759" s="37">
        <f>[1]consoCURRENT!N36339</f>
        <v>0</v>
      </c>
      <c r="L1759" s="37">
        <f>[1]consoCURRENT!O36339</f>
        <v>0</v>
      </c>
      <c r="M1759" s="37">
        <f>[1]consoCURRENT!P36339</f>
        <v>0</v>
      </c>
      <c r="N1759" s="37">
        <f>[1]consoCURRENT!Q36339</f>
        <v>0</v>
      </c>
      <c r="O1759" s="37">
        <f>[1]consoCURRENT!R36339</f>
        <v>0</v>
      </c>
      <c r="P1759" s="37">
        <f>[1]consoCURRENT!S36339</f>
        <v>0</v>
      </c>
      <c r="Q1759" s="37">
        <f>[1]consoCURRENT!T36339</f>
        <v>0</v>
      </c>
      <c r="R1759" s="37">
        <f>[1]consoCURRENT!U36339</f>
        <v>0</v>
      </c>
      <c r="S1759" s="37">
        <f>[1]consoCURRENT!V36339</f>
        <v>0</v>
      </c>
      <c r="T1759" s="37">
        <f>[1]consoCURRENT!W36339</f>
        <v>0</v>
      </c>
      <c r="U1759" s="37">
        <f>[1]consoCURRENT!X36339</f>
        <v>0</v>
      </c>
      <c r="V1759" s="37">
        <f>[1]consoCURRENT!Y36339</f>
        <v>0</v>
      </c>
      <c r="W1759" s="37">
        <f>[1]consoCURRENT!Z36339</f>
        <v>0</v>
      </c>
      <c r="X1759" s="37">
        <f>[1]consoCURRENT!AA36339</f>
        <v>0</v>
      </c>
      <c r="Y1759" s="37">
        <f>[1]consoCURRENT!AB36339</f>
        <v>0</v>
      </c>
      <c r="Z1759" s="37">
        <f t="shared" ref="Z1759" si="1317">SUM(M1759:Y1759)</f>
        <v>0</v>
      </c>
      <c r="AA1759" s="37">
        <f t="shared" ref="AA1759" si="1318">B1759-Z1759</f>
        <v>0</v>
      </c>
      <c r="AB1759" s="42"/>
      <c r="AC1759" s="38"/>
    </row>
    <row r="1760" spans="1:29" s="39" customFormat="1" ht="18" hidden="1" customHeight="1" x14ac:dyDescent="0.3">
      <c r="A1760" s="43" t="s">
        <v>42</v>
      </c>
      <c r="B1760" s="44">
        <f>B1759+B1758</f>
        <v>0</v>
      </c>
      <c r="C1760" s="44">
        <f t="shared" ref="C1760:AA1760" si="1319">C1759+C1758</f>
        <v>0</v>
      </c>
      <c r="D1760" s="44">
        <f t="shared" si="1319"/>
        <v>0</v>
      </c>
      <c r="E1760" s="44">
        <f t="shared" si="1319"/>
        <v>0</v>
      </c>
      <c r="F1760" s="44">
        <f t="shared" si="1319"/>
        <v>0</v>
      </c>
      <c r="G1760" s="44">
        <f t="shared" si="1319"/>
        <v>0</v>
      </c>
      <c r="H1760" s="44">
        <f t="shared" si="1319"/>
        <v>0</v>
      </c>
      <c r="I1760" s="44">
        <f t="shared" si="1319"/>
        <v>0</v>
      </c>
      <c r="J1760" s="44">
        <f t="shared" si="1319"/>
        <v>0</v>
      </c>
      <c r="K1760" s="44">
        <f t="shared" si="1319"/>
        <v>0</v>
      </c>
      <c r="L1760" s="44">
        <f t="shared" si="1319"/>
        <v>0</v>
      </c>
      <c r="M1760" s="44">
        <f t="shared" si="1319"/>
        <v>0</v>
      </c>
      <c r="N1760" s="44">
        <f t="shared" si="1319"/>
        <v>0</v>
      </c>
      <c r="O1760" s="44">
        <f t="shared" si="1319"/>
        <v>0</v>
      </c>
      <c r="P1760" s="44">
        <f t="shared" si="1319"/>
        <v>0</v>
      </c>
      <c r="Q1760" s="44">
        <f t="shared" si="1319"/>
        <v>0</v>
      </c>
      <c r="R1760" s="44">
        <f t="shared" si="1319"/>
        <v>0</v>
      </c>
      <c r="S1760" s="44">
        <f t="shared" si="1319"/>
        <v>0</v>
      </c>
      <c r="T1760" s="44">
        <f t="shared" si="1319"/>
        <v>0</v>
      </c>
      <c r="U1760" s="44">
        <f t="shared" si="1319"/>
        <v>0</v>
      </c>
      <c r="V1760" s="44">
        <f t="shared" si="1319"/>
        <v>0</v>
      </c>
      <c r="W1760" s="44">
        <f t="shared" si="1319"/>
        <v>0</v>
      </c>
      <c r="X1760" s="44">
        <f t="shared" si="1319"/>
        <v>0</v>
      </c>
      <c r="Y1760" s="44">
        <f t="shared" si="1319"/>
        <v>0</v>
      </c>
      <c r="Z1760" s="44">
        <f t="shared" si="1319"/>
        <v>0</v>
      </c>
      <c r="AA1760" s="44">
        <f t="shared" si="1319"/>
        <v>0</v>
      </c>
      <c r="AB1760" s="45" t="e">
        <f t="shared" ref="AB1760" si="1320">Z1760/B1760</f>
        <v>#DIV/0!</v>
      </c>
      <c r="AC1760" s="47"/>
    </row>
    <row r="1761" spans="1:29" s="39" customFormat="1" ht="15" hidden="1" customHeight="1" x14ac:dyDescent="0.3">
      <c r="A1761" s="36"/>
      <c r="B1761" s="37"/>
      <c r="C1761" s="37"/>
      <c r="D1761" s="37"/>
      <c r="E1761" s="37"/>
      <c r="F1761" s="37"/>
      <c r="G1761" s="37"/>
      <c r="H1761" s="37"/>
      <c r="I1761" s="37"/>
      <c r="J1761" s="37"/>
      <c r="K1761" s="37"/>
      <c r="L1761" s="37"/>
      <c r="M1761" s="37"/>
      <c r="N1761" s="37"/>
      <c r="O1761" s="37"/>
      <c r="P1761" s="37"/>
      <c r="Q1761" s="37"/>
      <c r="R1761" s="37"/>
      <c r="S1761" s="37"/>
      <c r="T1761" s="37"/>
      <c r="U1761" s="37"/>
      <c r="V1761" s="37"/>
      <c r="W1761" s="37"/>
      <c r="X1761" s="37"/>
      <c r="Y1761" s="37"/>
      <c r="Z1761" s="37"/>
      <c r="AA1761" s="37"/>
      <c r="AB1761" s="37"/>
      <c r="AC1761" s="38"/>
    </row>
    <row r="1762" spans="1:29" s="39" customFormat="1" ht="15" hidden="1" customHeight="1" x14ac:dyDescent="0.3">
      <c r="A1762" s="36"/>
      <c r="B1762" s="37"/>
      <c r="C1762" s="37"/>
      <c r="D1762" s="37"/>
      <c r="E1762" s="37"/>
      <c r="F1762" s="37"/>
      <c r="G1762" s="37"/>
      <c r="H1762" s="37"/>
      <c r="I1762" s="37"/>
      <c r="J1762" s="37"/>
      <c r="K1762" s="37"/>
      <c r="L1762" s="37"/>
      <c r="M1762" s="37"/>
      <c r="N1762" s="37"/>
      <c r="O1762" s="37"/>
      <c r="P1762" s="37"/>
      <c r="Q1762" s="37"/>
      <c r="R1762" s="37"/>
      <c r="S1762" s="37"/>
      <c r="T1762" s="37"/>
      <c r="U1762" s="37"/>
      <c r="V1762" s="37"/>
      <c r="W1762" s="37"/>
      <c r="X1762" s="37"/>
      <c r="Y1762" s="37"/>
      <c r="Z1762" s="37"/>
      <c r="AA1762" s="37"/>
      <c r="AB1762" s="37"/>
      <c r="AC1762" s="38"/>
    </row>
    <row r="1763" spans="1:29" s="39" customFormat="1" ht="15" hidden="1" customHeight="1" x14ac:dyDescent="0.35">
      <c r="A1763" s="40" t="s">
        <v>45</v>
      </c>
      <c r="B1763" s="37"/>
      <c r="C1763" s="37"/>
      <c r="D1763" s="37"/>
      <c r="E1763" s="37"/>
      <c r="F1763" s="37"/>
      <c r="G1763" s="37"/>
      <c r="H1763" s="37"/>
      <c r="I1763" s="37"/>
      <c r="J1763" s="37"/>
      <c r="K1763" s="37"/>
      <c r="L1763" s="37"/>
      <c r="M1763" s="37"/>
      <c r="N1763" s="37"/>
      <c r="O1763" s="37"/>
      <c r="P1763" s="37"/>
      <c r="Q1763" s="37"/>
      <c r="R1763" s="37"/>
      <c r="S1763" s="37"/>
      <c r="T1763" s="37"/>
      <c r="U1763" s="37"/>
      <c r="V1763" s="37"/>
      <c r="W1763" s="37"/>
      <c r="X1763" s="37"/>
      <c r="Y1763" s="37"/>
      <c r="Z1763" s="37"/>
      <c r="AA1763" s="37"/>
      <c r="AB1763" s="37"/>
      <c r="AC1763" s="38"/>
    </row>
    <row r="1764" spans="1:29" s="39" customFormat="1" ht="18" hidden="1" customHeight="1" x14ac:dyDescent="0.3">
      <c r="A1764" s="41" t="s">
        <v>36</v>
      </c>
      <c r="B1764" s="37"/>
      <c r="C1764" s="37"/>
      <c r="D1764" s="37"/>
      <c r="E1764" s="37"/>
      <c r="F1764" s="37"/>
      <c r="G1764" s="37"/>
      <c r="H1764" s="37"/>
      <c r="I1764" s="37"/>
      <c r="J1764" s="37"/>
      <c r="K1764" s="37"/>
      <c r="L1764" s="37"/>
      <c r="M1764" s="37"/>
      <c r="N1764" s="37"/>
      <c r="O1764" s="37"/>
      <c r="P1764" s="37"/>
      <c r="Q1764" s="37"/>
      <c r="R1764" s="37"/>
      <c r="S1764" s="37"/>
      <c r="T1764" s="37"/>
      <c r="U1764" s="37"/>
      <c r="V1764" s="37"/>
      <c r="W1764" s="37"/>
      <c r="X1764" s="37"/>
      <c r="Y1764" s="37"/>
      <c r="Z1764" s="37">
        <f>SUM(M1764:Y1764)</f>
        <v>0</v>
      </c>
      <c r="AA1764" s="37">
        <f>B1764-Z1764</f>
        <v>0</v>
      </c>
      <c r="AB1764" s="42" t="e">
        <f>Z1764/B1764</f>
        <v>#DIV/0!</v>
      </c>
      <c r="AC1764" s="38"/>
    </row>
    <row r="1765" spans="1:29" s="39" customFormat="1" ht="18" hidden="1" customHeight="1" x14ac:dyDescent="0.3">
      <c r="A1765" s="41" t="s">
        <v>37</v>
      </c>
      <c r="B1765" s="37">
        <f>[1]consoCURRENT!E40708</f>
        <v>0</v>
      </c>
      <c r="C1765" s="37">
        <f>[1]consoCURRENT!F40708</f>
        <v>0</v>
      </c>
      <c r="D1765" s="37">
        <f>[1]consoCURRENT!G40708</f>
        <v>0</v>
      </c>
      <c r="E1765" s="37">
        <f>[1]consoCURRENT!H40708</f>
        <v>0</v>
      </c>
      <c r="F1765" s="37">
        <f>[1]consoCURRENT!I40708</f>
        <v>0</v>
      </c>
      <c r="G1765" s="37">
        <f>[1]consoCURRENT!J40708</f>
        <v>0</v>
      </c>
      <c r="H1765" s="37">
        <f>[1]consoCURRENT!K40708</f>
        <v>0</v>
      </c>
      <c r="I1765" s="37">
        <f>[1]consoCURRENT!L40708</f>
        <v>0</v>
      </c>
      <c r="J1765" s="37">
        <f>[1]consoCURRENT!M40708</f>
        <v>0</v>
      </c>
      <c r="K1765" s="37">
        <f>[1]consoCURRENT!N40708</f>
        <v>0</v>
      </c>
      <c r="L1765" s="37">
        <f>[1]consoCURRENT!O40708</f>
        <v>0</v>
      </c>
      <c r="M1765" s="37">
        <f>[1]consoCURRENT!P40708</f>
        <v>0</v>
      </c>
      <c r="N1765" s="37">
        <f>[1]consoCURRENT!Q40708</f>
        <v>0</v>
      </c>
      <c r="O1765" s="37">
        <f>[1]consoCURRENT!R40708</f>
        <v>0</v>
      </c>
      <c r="P1765" s="37">
        <f>[1]consoCURRENT!S40708</f>
        <v>0</v>
      </c>
      <c r="Q1765" s="37">
        <f>[1]consoCURRENT!T40708</f>
        <v>0</v>
      </c>
      <c r="R1765" s="37">
        <f>[1]consoCURRENT!U40708</f>
        <v>0</v>
      </c>
      <c r="S1765" s="37">
        <f>[1]consoCURRENT!V40708</f>
        <v>0</v>
      </c>
      <c r="T1765" s="37">
        <f>[1]consoCURRENT!W40708</f>
        <v>0</v>
      </c>
      <c r="U1765" s="37">
        <f>[1]consoCURRENT!X40708</f>
        <v>0</v>
      </c>
      <c r="V1765" s="37">
        <f>[1]consoCURRENT!Y40708</f>
        <v>0</v>
      </c>
      <c r="W1765" s="37">
        <f>[1]consoCURRENT!Z40708</f>
        <v>0</v>
      </c>
      <c r="X1765" s="37">
        <f>[1]consoCURRENT!AA40708</f>
        <v>0</v>
      </c>
      <c r="Y1765" s="37">
        <f>[1]consoCURRENT!AB40708</f>
        <v>0</v>
      </c>
      <c r="Z1765" s="37">
        <f t="shared" ref="Z1765:Z1767" si="1321">SUM(M1765:Y1765)</f>
        <v>0</v>
      </c>
      <c r="AA1765" s="37">
        <f t="shared" ref="AA1765:AA1767" si="1322">B1765-Z1765</f>
        <v>0</v>
      </c>
      <c r="AB1765" s="42" t="e">
        <f t="shared" ref="AB1765" si="1323">Z1765/B1765</f>
        <v>#DIV/0!</v>
      </c>
      <c r="AC1765" s="38"/>
    </row>
    <row r="1766" spans="1:29" s="39" customFormat="1" ht="18" hidden="1" customHeight="1" x14ac:dyDescent="0.3">
      <c r="A1766" s="41" t="s">
        <v>38</v>
      </c>
      <c r="B1766" s="37"/>
      <c r="C1766" s="37"/>
      <c r="D1766" s="37"/>
      <c r="E1766" s="37"/>
      <c r="F1766" s="37"/>
      <c r="G1766" s="37"/>
      <c r="H1766" s="37"/>
      <c r="I1766" s="37"/>
      <c r="J1766" s="37"/>
      <c r="K1766" s="37"/>
      <c r="L1766" s="37"/>
      <c r="M1766" s="37"/>
      <c r="N1766" s="37"/>
      <c r="O1766" s="37"/>
      <c r="P1766" s="37"/>
      <c r="Q1766" s="37"/>
      <c r="R1766" s="37"/>
      <c r="S1766" s="37"/>
      <c r="T1766" s="37"/>
      <c r="U1766" s="37"/>
      <c r="V1766" s="37"/>
      <c r="W1766" s="37"/>
      <c r="X1766" s="37"/>
      <c r="Y1766" s="37"/>
      <c r="Z1766" s="37">
        <f t="shared" si="1321"/>
        <v>0</v>
      </c>
      <c r="AA1766" s="37">
        <f t="shared" si="1322"/>
        <v>0</v>
      </c>
      <c r="AB1766" s="42"/>
      <c r="AC1766" s="38"/>
    </row>
    <row r="1767" spans="1:29" s="39" customFormat="1" ht="18" hidden="1" customHeight="1" x14ac:dyDescent="0.3">
      <c r="A1767" s="41" t="s">
        <v>39</v>
      </c>
      <c r="B1767" s="37"/>
      <c r="C1767" s="37"/>
      <c r="D1767" s="37"/>
      <c r="E1767" s="37"/>
      <c r="F1767" s="37"/>
      <c r="G1767" s="37"/>
      <c r="H1767" s="37"/>
      <c r="I1767" s="37"/>
      <c r="J1767" s="37"/>
      <c r="K1767" s="37"/>
      <c r="L1767" s="37"/>
      <c r="M1767" s="37"/>
      <c r="N1767" s="37"/>
      <c r="O1767" s="37"/>
      <c r="P1767" s="37"/>
      <c r="Q1767" s="37"/>
      <c r="R1767" s="37"/>
      <c r="S1767" s="37"/>
      <c r="T1767" s="37"/>
      <c r="U1767" s="37"/>
      <c r="V1767" s="37"/>
      <c r="W1767" s="37"/>
      <c r="X1767" s="37"/>
      <c r="Y1767" s="37"/>
      <c r="Z1767" s="37">
        <f t="shared" si="1321"/>
        <v>0</v>
      </c>
      <c r="AA1767" s="37">
        <f t="shared" si="1322"/>
        <v>0</v>
      </c>
      <c r="AB1767" s="42"/>
      <c r="AC1767" s="38"/>
    </row>
    <row r="1768" spans="1:29" s="39" customFormat="1" ht="18" hidden="1" customHeight="1" x14ac:dyDescent="0.3">
      <c r="A1768" s="43" t="s">
        <v>40</v>
      </c>
      <c r="B1768" s="44">
        <f>SUM(B1764:B1767)</f>
        <v>0</v>
      </c>
      <c r="C1768" s="44">
        <f t="shared" ref="C1768:AA1768" si="1324">SUM(C1764:C1767)</f>
        <v>0</v>
      </c>
      <c r="D1768" s="44">
        <f t="shared" si="1324"/>
        <v>0</v>
      </c>
      <c r="E1768" s="44">
        <f t="shared" si="1324"/>
        <v>0</v>
      </c>
      <c r="F1768" s="44">
        <f t="shared" si="1324"/>
        <v>0</v>
      </c>
      <c r="G1768" s="44">
        <f t="shared" si="1324"/>
        <v>0</v>
      </c>
      <c r="H1768" s="44">
        <f t="shared" si="1324"/>
        <v>0</v>
      </c>
      <c r="I1768" s="44">
        <f t="shared" si="1324"/>
        <v>0</v>
      </c>
      <c r="J1768" s="44">
        <f t="shared" si="1324"/>
        <v>0</v>
      </c>
      <c r="K1768" s="44">
        <f t="shared" si="1324"/>
        <v>0</v>
      </c>
      <c r="L1768" s="44">
        <f t="shared" si="1324"/>
        <v>0</v>
      </c>
      <c r="M1768" s="44">
        <f t="shared" si="1324"/>
        <v>0</v>
      </c>
      <c r="N1768" s="44">
        <f t="shared" si="1324"/>
        <v>0</v>
      </c>
      <c r="O1768" s="44">
        <f t="shared" si="1324"/>
        <v>0</v>
      </c>
      <c r="P1768" s="44">
        <f t="shared" si="1324"/>
        <v>0</v>
      </c>
      <c r="Q1768" s="44">
        <f t="shared" si="1324"/>
        <v>0</v>
      </c>
      <c r="R1768" s="44">
        <f t="shared" si="1324"/>
        <v>0</v>
      </c>
      <c r="S1768" s="44">
        <f t="shared" si="1324"/>
        <v>0</v>
      </c>
      <c r="T1768" s="44">
        <f t="shared" si="1324"/>
        <v>0</v>
      </c>
      <c r="U1768" s="44">
        <f t="shared" si="1324"/>
        <v>0</v>
      </c>
      <c r="V1768" s="44">
        <f t="shared" si="1324"/>
        <v>0</v>
      </c>
      <c r="W1768" s="44">
        <f t="shared" si="1324"/>
        <v>0</v>
      </c>
      <c r="X1768" s="44">
        <f t="shared" si="1324"/>
        <v>0</v>
      </c>
      <c r="Y1768" s="44">
        <f t="shared" si="1324"/>
        <v>0</v>
      </c>
      <c r="Z1768" s="44">
        <f t="shared" si="1324"/>
        <v>0</v>
      </c>
      <c r="AA1768" s="44">
        <f t="shared" si="1324"/>
        <v>0</v>
      </c>
      <c r="AB1768" s="45" t="e">
        <f t="shared" ref="AB1768" si="1325">Z1768/B1768</f>
        <v>#DIV/0!</v>
      </c>
      <c r="AC1768" s="38"/>
    </row>
    <row r="1769" spans="1:29" s="39" customFormat="1" ht="18" hidden="1" customHeight="1" x14ac:dyDescent="0.3">
      <c r="A1769" s="46" t="s">
        <v>41</v>
      </c>
      <c r="B1769" s="37"/>
      <c r="C1769" s="37"/>
      <c r="D1769" s="37"/>
      <c r="E1769" s="37"/>
      <c r="F1769" s="37"/>
      <c r="G1769" s="37"/>
      <c r="H1769" s="37"/>
      <c r="I1769" s="37"/>
      <c r="J1769" s="37"/>
      <c r="K1769" s="37"/>
      <c r="L1769" s="37"/>
      <c r="M1769" s="37"/>
      <c r="N1769" s="37"/>
      <c r="O1769" s="37"/>
      <c r="P1769" s="37"/>
      <c r="Q1769" s="37"/>
      <c r="R1769" s="37"/>
      <c r="S1769" s="37"/>
      <c r="T1769" s="37"/>
      <c r="U1769" s="37"/>
      <c r="V1769" s="37"/>
      <c r="W1769" s="37"/>
      <c r="X1769" s="37"/>
      <c r="Y1769" s="37"/>
      <c r="Z1769" s="37">
        <f t="shared" ref="Z1769" si="1326">SUM(M1769:Y1769)</f>
        <v>0</v>
      </c>
      <c r="AA1769" s="37">
        <f t="shared" ref="AA1769" si="1327">B1769-Z1769</f>
        <v>0</v>
      </c>
      <c r="AB1769" s="42"/>
      <c r="AC1769" s="38"/>
    </row>
    <row r="1770" spans="1:29" s="39" customFormat="1" ht="18" hidden="1" customHeight="1" x14ac:dyDescent="0.3">
      <c r="A1770" s="43" t="s">
        <v>42</v>
      </c>
      <c r="B1770" s="44">
        <f>B1769+B1768</f>
        <v>0</v>
      </c>
      <c r="C1770" s="44">
        <f t="shared" ref="C1770:AA1770" si="1328">C1769+C1768</f>
        <v>0</v>
      </c>
      <c r="D1770" s="44">
        <f t="shared" si="1328"/>
        <v>0</v>
      </c>
      <c r="E1770" s="44">
        <f t="shared" si="1328"/>
        <v>0</v>
      </c>
      <c r="F1770" s="44">
        <f t="shared" si="1328"/>
        <v>0</v>
      </c>
      <c r="G1770" s="44">
        <f t="shared" si="1328"/>
        <v>0</v>
      </c>
      <c r="H1770" s="44">
        <f t="shared" si="1328"/>
        <v>0</v>
      </c>
      <c r="I1770" s="44">
        <f t="shared" si="1328"/>
        <v>0</v>
      </c>
      <c r="J1770" s="44">
        <f t="shared" si="1328"/>
        <v>0</v>
      </c>
      <c r="K1770" s="44">
        <f t="shared" si="1328"/>
        <v>0</v>
      </c>
      <c r="L1770" s="44">
        <f t="shared" si="1328"/>
        <v>0</v>
      </c>
      <c r="M1770" s="44">
        <f t="shared" si="1328"/>
        <v>0</v>
      </c>
      <c r="N1770" s="44">
        <f t="shared" si="1328"/>
        <v>0</v>
      </c>
      <c r="O1770" s="44">
        <f t="shared" si="1328"/>
        <v>0</v>
      </c>
      <c r="P1770" s="44">
        <f t="shared" si="1328"/>
        <v>0</v>
      </c>
      <c r="Q1770" s="44">
        <f t="shared" si="1328"/>
        <v>0</v>
      </c>
      <c r="R1770" s="44">
        <f t="shared" si="1328"/>
        <v>0</v>
      </c>
      <c r="S1770" s="44">
        <f t="shared" si="1328"/>
        <v>0</v>
      </c>
      <c r="T1770" s="44">
        <f t="shared" si="1328"/>
        <v>0</v>
      </c>
      <c r="U1770" s="44">
        <f t="shared" si="1328"/>
        <v>0</v>
      </c>
      <c r="V1770" s="44">
        <f t="shared" si="1328"/>
        <v>0</v>
      </c>
      <c r="W1770" s="44">
        <f t="shared" si="1328"/>
        <v>0</v>
      </c>
      <c r="X1770" s="44">
        <f t="shared" si="1328"/>
        <v>0</v>
      </c>
      <c r="Y1770" s="44">
        <f t="shared" si="1328"/>
        <v>0</v>
      </c>
      <c r="Z1770" s="44">
        <f t="shared" si="1328"/>
        <v>0</v>
      </c>
      <c r="AA1770" s="44">
        <f t="shared" si="1328"/>
        <v>0</v>
      </c>
      <c r="AB1770" s="45" t="e">
        <f t="shared" ref="AB1770" si="1329">Z1770/B1770</f>
        <v>#DIV/0!</v>
      </c>
      <c r="AC1770" s="47"/>
    </row>
    <row r="1771" spans="1:29" s="39" customFormat="1" ht="15" hidden="1" customHeight="1" x14ac:dyDescent="0.3">
      <c r="A1771" s="36"/>
      <c r="B1771" s="37"/>
      <c r="C1771" s="37"/>
      <c r="D1771" s="37"/>
      <c r="E1771" s="37"/>
      <c r="F1771" s="37"/>
      <c r="G1771" s="37"/>
      <c r="H1771" s="37"/>
      <c r="I1771" s="37"/>
      <c r="J1771" s="37"/>
      <c r="K1771" s="37"/>
      <c r="L1771" s="37"/>
      <c r="M1771" s="37"/>
      <c r="N1771" s="37"/>
      <c r="O1771" s="37"/>
      <c r="P1771" s="37"/>
      <c r="Q1771" s="37"/>
      <c r="R1771" s="37"/>
      <c r="S1771" s="37"/>
      <c r="T1771" s="37"/>
      <c r="U1771" s="37"/>
      <c r="V1771" s="37"/>
      <c r="W1771" s="37"/>
      <c r="X1771" s="37"/>
      <c r="Y1771" s="37"/>
      <c r="Z1771" s="37"/>
      <c r="AA1771" s="37"/>
      <c r="AB1771" s="37"/>
      <c r="AC1771" s="38"/>
    </row>
    <row r="1772" spans="1:29" s="39" customFormat="1" ht="15" hidden="1" customHeight="1" x14ac:dyDescent="0.3">
      <c r="A1772" s="36"/>
      <c r="B1772" s="37"/>
      <c r="C1772" s="37"/>
      <c r="D1772" s="37"/>
      <c r="E1772" s="37"/>
      <c r="F1772" s="37"/>
      <c r="G1772" s="37"/>
      <c r="H1772" s="37"/>
      <c r="I1772" s="37"/>
      <c r="J1772" s="37"/>
      <c r="K1772" s="37"/>
      <c r="L1772" s="37"/>
      <c r="M1772" s="37"/>
      <c r="N1772" s="37"/>
      <c r="O1772" s="37"/>
      <c r="P1772" s="37"/>
      <c r="Q1772" s="37"/>
      <c r="R1772" s="37"/>
      <c r="S1772" s="37"/>
      <c r="T1772" s="37"/>
      <c r="U1772" s="37"/>
      <c r="V1772" s="37"/>
      <c r="W1772" s="37"/>
      <c r="X1772" s="37"/>
      <c r="Y1772" s="37"/>
      <c r="Z1772" s="37"/>
      <c r="AA1772" s="37"/>
      <c r="AB1772" s="37"/>
      <c r="AC1772" s="38"/>
    </row>
    <row r="1773" spans="1:29" s="39" customFormat="1" ht="15" hidden="1" customHeight="1" x14ac:dyDescent="0.35">
      <c r="A1773" s="40" t="s">
        <v>47</v>
      </c>
      <c r="B1773" s="37"/>
      <c r="C1773" s="37"/>
      <c r="D1773" s="37"/>
      <c r="E1773" s="37"/>
      <c r="F1773" s="37"/>
      <c r="G1773" s="37"/>
      <c r="H1773" s="37"/>
      <c r="I1773" s="37"/>
      <c r="J1773" s="37"/>
      <c r="K1773" s="37"/>
      <c r="L1773" s="37"/>
      <c r="M1773" s="37"/>
      <c r="N1773" s="37"/>
      <c r="O1773" s="37"/>
      <c r="P1773" s="37"/>
      <c r="Q1773" s="37"/>
      <c r="R1773" s="37"/>
      <c r="S1773" s="37"/>
      <c r="T1773" s="37"/>
      <c r="U1773" s="37"/>
      <c r="V1773" s="37"/>
      <c r="W1773" s="37"/>
      <c r="X1773" s="37"/>
      <c r="Y1773" s="37"/>
      <c r="Z1773" s="37"/>
      <c r="AA1773" s="37"/>
      <c r="AB1773" s="37"/>
      <c r="AC1773" s="38"/>
    </row>
    <row r="1774" spans="1:29" s="39" customFormat="1" ht="18" hidden="1" customHeight="1" x14ac:dyDescent="0.3">
      <c r="A1774" s="41" t="s">
        <v>36</v>
      </c>
      <c r="B1774" s="37"/>
      <c r="C1774" s="37"/>
      <c r="D1774" s="37"/>
      <c r="E1774" s="37"/>
      <c r="F1774" s="37"/>
      <c r="G1774" s="37"/>
      <c r="H1774" s="37"/>
      <c r="I1774" s="37"/>
      <c r="J1774" s="37"/>
      <c r="K1774" s="37"/>
      <c r="L1774" s="37"/>
      <c r="M1774" s="37"/>
      <c r="N1774" s="37"/>
      <c r="O1774" s="37"/>
      <c r="P1774" s="37"/>
      <c r="Q1774" s="37"/>
      <c r="R1774" s="37"/>
      <c r="S1774" s="37"/>
      <c r="T1774" s="37"/>
      <c r="U1774" s="37"/>
      <c r="V1774" s="37"/>
      <c r="W1774" s="37"/>
      <c r="X1774" s="37"/>
      <c r="Y1774" s="37"/>
      <c r="Z1774" s="37">
        <f>SUM(M1774:Y1774)</f>
        <v>0</v>
      </c>
      <c r="AA1774" s="37">
        <f>B1774-Z1774</f>
        <v>0</v>
      </c>
      <c r="AB1774" s="42" t="e">
        <f>Z1774/B1774</f>
        <v>#DIV/0!</v>
      </c>
      <c r="AC1774" s="38"/>
    </row>
    <row r="1775" spans="1:29" s="39" customFormat="1" ht="18" hidden="1" customHeight="1" x14ac:dyDescent="0.3">
      <c r="A1775" s="41" t="s">
        <v>37</v>
      </c>
      <c r="B1775" s="37">
        <f>[1]consoCURRENT!E40919</f>
        <v>0</v>
      </c>
      <c r="C1775" s="37">
        <f>[1]consoCURRENT!F40919</f>
        <v>0</v>
      </c>
      <c r="D1775" s="37">
        <f>[1]consoCURRENT!G40919</f>
        <v>0</v>
      </c>
      <c r="E1775" s="37">
        <f>[1]consoCURRENT!H40919</f>
        <v>0</v>
      </c>
      <c r="F1775" s="37">
        <f>[1]consoCURRENT!I40919</f>
        <v>0</v>
      </c>
      <c r="G1775" s="37">
        <f>[1]consoCURRENT!J40919</f>
        <v>0</v>
      </c>
      <c r="H1775" s="37">
        <f>[1]consoCURRENT!K40919</f>
        <v>0</v>
      </c>
      <c r="I1775" s="37">
        <f>[1]consoCURRENT!L40919</f>
        <v>0</v>
      </c>
      <c r="J1775" s="37">
        <f>[1]consoCURRENT!M40919</f>
        <v>0</v>
      </c>
      <c r="K1775" s="37">
        <f>[1]consoCURRENT!N40919</f>
        <v>0</v>
      </c>
      <c r="L1775" s="37">
        <f>[1]consoCURRENT!O40919</f>
        <v>0</v>
      </c>
      <c r="M1775" s="37">
        <f>[1]consoCURRENT!P40919</f>
        <v>0</v>
      </c>
      <c r="N1775" s="37">
        <f>[1]consoCURRENT!Q40919</f>
        <v>0</v>
      </c>
      <c r="O1775" s="37">
        <f>[1]consoCURRENT!R40919</f>
        <v>0</v>
      </c>
      <c r="P1775" s="37">
        <f>[1]consoCURRENT!S40919</f>
        <v>0</v>
      </c>
      <c r="Q1775" s="37">
        <f>[1]consoCURRENT!T40919</f>
        <v>0</v>
      </c>
      <c r="R1775" s="37">
        <f>[1]consoCURRENT!U40919</f>
        <v>0</v>
      </c>
      <c r="S1775" s="37">
        <f>[1]consoCURRENT!V40919</f>
        <v>0</v>
      </c>
      <c r="T1775" s="37">
        <f>[1]consoCURRENT!W40919</f>
        <v>0</v>
      </c>
      <c r="U1775" s="37">
        <f>[1]consoCURRENT!X40919</f>
        <v>0</v>
      </c>
      <c r="V1775" s="37">
        <f>[1]consoCURRENT!Y40919</f>
        <v>0</v>
      </c>
      <c r="W1775" s="37">
        <f>[1]consoCURRENT!Z40919</f>
        <v>0</v>
      </c>
      <c r="X1775" s="37">
        <f>[1]consoCURRENT!AA40919</f>
        <v>0</v>
      </c>
      <c r="Y1775" s="37">
        <f>[1]consoCURRENT!AB40919</f>
        <v>0</v>
      </c>
      <c r="Z1775" s="37">
        <f t="shared" ref="Z1775:Z1777" si="1330">SUM(M1775:Y1775)</f>
        <v>0</v>
      </c>
      <c r="AA1775" s="37">
        <f t="shared" ref="AA1775:AA1777" si="1331">B1775-Z1775</f>
        <v>0</v>
      </c>
      <c r="AB1775" s="42" t="e">
        <f t="shared" ref="AB1775" si="1332">Z1775/B1775</f>
        <v>#DIV/0!</v>
      </c>
      <c r="AC1775" s="38"/>
    </row>
    <row r="1776" spans="1:29" s="39" customFormat="1" ht="18" hidden="1" customHeight="1" x14ac:dyDescent="0.3">
      <c r="A1776" s="41" t="s">
        <v>38</v>
      </c>
      <c r="B1776" s="37"/>
      <c r="C1776" s="37"/>
      <c r="D1776" s="37"/>
      <c r="E1776" s="37"/>
      <c r="F1776" s="37"/>
      <c r="G1776" s="37"/>
      <c r="H1776" s="37"/>
      <c r="I1776" s="37"/>
      <c r="J1776" s="37"/>
      <c r="K1776" s="37"/>
      <c r="L1776" s="37"/>
      <c r="M1776" s="37"/>
      <c r="N1776" s="37"/>
      <c r="O1776" s="37"/>
      <c r="P1776" s="37"/>
      <c r="Q1776" s="37"/>
      <c r="R1776" s="37"/>
      <c r="S1776" s="37"/>
      <c r="T1776" s="37"/>
      <c r="U1776" s="37"/>
      <c r="V1776" s="37"/>
      <c r="W1776" s="37"/>
      <c r="X1776" s="37"/>
      <c r="Y1776" s="37"/>
      <c r="Z1776" s="37">
        <f t="shared" si="1330"/>
        <v>0</v>
      </c>
      <c r="AA1776" s="37">
        <f t="shared" si="1331"/>
        <v>0</v>
      </c>
      <c r="AB1776" s="42"/>
      <c r="AC1776" s="38"/>
    </row>
    <row r="1777" spans="1:29" s="39" customFormat="1" ht="18" hidden="1" customHeight="1" x14ac:dyDescent="0.3">
      <c r="A1777" s="41" t="s">
        <v>39</v>
      </c>
      <c r="B1777" s="37"/>
      <c r="C1777" s="37"/>
      <c r="D1777" s="37"/>
      <c r="E1777" s="37"/>
      <c r="F1777" s="37"/>
      <c r="G1777" s="37"/>
      <c r="H1777" s="37"/>
      <c r="I1777" s="37"/>
      <c r="J1777" s="37"/>
      <c r="K1777" s="37"/>
      <c r="L1777" s="37"/>
      <c r="M1777" s="37"/>
      <c r="N1777" s="37"/>
      <c r="O1777" s="37"/>
      <c r="P1777" s="37"/>
      <c r="Q1777" s="37"/>
      <c r="R1777" s="37"/>
      <c r="S1777" s="37"/>
      <c r="T1777" s="37"/>
      <c r="U1777" s="37"/>
      <c r="V1777" s="37"/>
      <c r="W1777" s="37"/>
      <c r="X1777" s="37"/>
      <c r="Y1777" s="37"/>
      <c r="Z1777" s="37">
        <f t="shared" si="1330"/>
        <v>0</v>
      </c>
      <c r="AA1777" s="37">
        <f t="shared" si="1331"/>
        <v>0</v>
      </c>
      <c r="AB1777" s="42"/>
      <c r="AC1777" s="38"/>
    </row>
    <row r="1778" spans="1:29" s="39" customFormat="1" ht="18" hidden="1" customHeight="1" x14ac:dyDescent="0.3">
      <c r="A1778" s="43" t="s">
        <v>40</v>
      </c>
      <c r="B1778" s="44">
        <f>SUM(B1774:B1777)</f>
        <v>0</v>
      </c>
      <c r="C1778" s="44">
        <f t="shared" ref="C1778:AA1778" si="1333">SUM(C1774:C1777)</f>
        <v>0</v>
      </c>
      <c r="D1778" s="44">
        <f t="shared" si="1333"/>
        <v>0</v>
      </c>
      <c r="E1778" s="44">
        <f t="shared" si="1333"/>
        <v>0</v>
      </c>
      <c r="F1778" s="44">
        <f t="shared" si="1333"/>
        <v>0</v>
      </c>
      <c r="G1778" s="44">
        <f t="shared" si="1333"/>
        <v>0</v>
      </c>
      <c r="H1778" s="44">
        <f t="shared" si="1333"/>
        <v>0</v>
      </c>
      <c r="I1778" s="44">
        <f t="shared" si="1333"/>
        <v>0</v>
      </c>
      <c r="J1778" s="44">
        <f t="shared" si="1333"/>
        <v>0</v>
      </c>
      <c r="K1778" s="44">
        <f t="shared" si="1333"/>
        <v>0</v>
      </c>
      <c r="L1778" s="44">
        <f t="shared" si="1333"/>
        <v>0</v>
      </c>
      <c r="M1778" s="44">
        <f t="shared" si="1333"/>
        <v>0</v>
      </c>
      <c r="N1778" s="44">
        <f t="shared" si="1333"/>
        <v>0</v>
      </c>
      <c r="O1778" s="44">
        <f t="shared" si="1333"/>
        <v>0</v>
      </c>
      <c r="P1778" s="44">
        <f t="shared" si="1333"/>
        <v>0</v>
      </c>
      <c r="Q1778" s="44">
        <f t="shared" si="1333"/>
        <v>0</v>
      </c>
      <c r="R1778" s="44">
        <f t="shared" si="1333"/>
        <v>0</v>
      </c>
      <c r="S1778" s="44">
        <f t="shared" si="1333"/>
        <v>0</v>
      </c>
      <c r="T1778" s="44">
        <f t="shared" si="1333"/>
        <v>0</v>
      </c>
      <c r="U1778" s="44">
        <f t="shared" si="1333"/>
        <v>0</v>
      </c>
      <c r="V1778" s="44">
        <f t="shared" si="1333"/>
        <v>0</v>
      </c>
      <c r="W1778" s="44">
        <f t="shared" si="1333"/>
        <v>0</v>
      </c>
      <c r="X1778" s="44">
        <f t="shared" si="1333"/>
        <v>0</v>
      </c>
      <c r="Y1778" s="44">
        <f t="shared" si="1333"/>
        <v>0</v>
      </c>
      <c r="Z1778" s="44">
        <f t="shared" si="1333"/>
        <v>0</v>
      </c>
      <c r="AA1778" s="44">
        <f t="shared" si="1333"/>
        <v>0</v>
      </c>
      <c r="AB1778" s="45" t="e">
        <f t="shared" ref="AB1778" si="1334">Z1778/B1778</f>
        <v>#DIV/0!</v>
      </c>
      <c r="AC1778" s="38"/>
    </row>
    <row r="1779" spans="1:29" s="39" customFormat="1" ht="18" hidden="1" customHeight="1" x14ac:dyDescent="0.3">
      <c r="A1779" s="46" t="s">
        <v>41</v>
      </c>
      <c r="B1779" s="37"/>
      <c r="C1779" s="37"/>
      <c r="D1779" s="37"/>
      <c r="E1779" s="37"/>
      <c r="F1779" s="37"/>
      <c r="G1779" s="37"/>
      <c r="H1779" s="37"/>
      <c r="I1779" s="37"/>
      <c r="J1779" s="37"/>
      <c r="K1779" s="37"/>
      <c r="L1779" s="37"/>
      <c r="M1779" s="37"/>
      <c r="N1779" s="37"/>
      <c r="O1779" s="37"/>
      <c r="P1779" s="37"/>
      <c r="Q1779" s="37"/>
      <c r="R1779" s="37"/>
      <c r="S1779" s="37"/>
      <c r="T1779" s="37"/>
      <c r="U1779" s="37"/>
      <c r="V1779" s="37"/>
      <c r="W1779" s="37"/>
      <c r="X1779" s="37"/>
      <c r="Y1779" s="37"/>
      <c r="Z1779" s="37">
        <f t="shared" ref="Z1779" si="1335">SUM(M1779:Y1779)</f>
        <v>0</v>
      </c>
      <c r="AA1779" s="37">
        <f t="shared" ref="AA1779" si="1336">B1779-Z1779</f>
        <v>0</v>
      </c>
      <c r="AB1779" s="42"/>
      <c r="AC1779" s="38"/>
    </row>
    <row r="1780" spans="1:29" s="39" customFormat="1" ht="18" hidden="1" customHeight="1" x14ac:dyDescent="0.3">
      <c r="A1780" s="43" t="s">
        <v>42</v>
      </c>
      <c r="B1780" s="44">
        <f>B1779+B1778</f>
        <v>0</v>
      </c>
      <c r="C1780" s="44">
        <f t="shared" ref="C1780:AA1780" si="1337">C1779+C1778</f>
        <v>0</v>
      </c>
      <c r="D1780" s="44">
        <f t="shared" si="1337"/>
        <v>0</v>
      </c>
      <c r="E1780" s="44">
        <f t="shared" si="1337"/>
        <v>0</v>
      </c>
      <c r="F1780" s="44">
        <f t="shared" si="1337"/>
        <v>0</v>
      </c>
      <c r="G1780" s="44">
        <f t="shared" si="1337"/>
        <v>0</v>
      </c>
      <c r="H1780" s="44">
        <f t="shared" si="1337"/>
        <v>0</v>
      </c>
      <c r="I1780" s="44">
        <f t="shared" si="1337"/>
        <v>0</v>
      </c>
      <c r="J1780" s="44">
        <f t="shared" si="1337"/>
        <v>0</v>
      </c>
      <c r="K1780" s="44">
        <f t="shared" si="1337"/>
        <v>0</v>
      </c>
      <c r="L1780" s="44">
        <f t="shared" si="1337"/>
        <v>0</v>
      </c>
      <c r="M1780" s="44">
        <f t="shared" si="1337"/>
        <v>0</v>
      </c>
      <c r="N1780" s="44">
        <f t="shared" si="1337"/>
        <v>0</v>
      </c>
      <c r="O1780" s="44">
        <f t="shared" si="1337"/>
        <v>0</v>
      </c>
      <c r="P1780" s="44">
        <f t="shared" si="1337"/>
        <v>0</v>
      </c>
      <c r="Q1780" s="44">
        <f t="shared" si="1337"/>
        <v>0</v>
      </c>
      <c r="R1780" s="44">
        <f t="shared" si="1337"/>
        <v>0</v>
      </c>
      <c r="S1780" s="44">
        <f t="shared" si="1337"/>
        <v>0</v>
      </c>
      <c r="T1780" s="44">
        <f t="shared" si="1337"/>
        <v>0</v>
      </c>
      <c r="U1780" s="44">
        <f t="shared" si="1337"/>
        <v>0</v>
      </c>
      <c r="V1780" s="44">
        <f t="shared" si="1337"/>
        <v>0</v>
      </c>
      <c r="W1780" s="44">
        <f t="shared" si="1337"/>
        <v>0</v>
      </c>
      <c r="X1780" s="44">
        <f t="shared" si="1337"/>
        <v>0</v>
      </c>
      <c r="Y1780" s="44">
        <f t="shared" si="1337"/>
        <v>0</v>
      </c>
      <c r="Z1780" s="44">
        <f t="shared" si="1337"/>
        <v>0</v>
      </c>
      <c r="AA1780" s="44">
        <f t="shared" si="1337"/>
        <v>0</v>
      </c>
      <c r="AB1780" s="45" t="e">
        <f t="shared" ref="AB1780" si="1338">Z1780/B1780</f>
        <v>#DIV/0!</v>
      </c>
      <c r="AC1780" s="47"/>
    </row>
    <row r="1781" spans="1:29" s="39" customFormat="1" ht="15" hidden="1" customHeight="1" x14ac:dyDescent="0.3">
      <c r="A1781" s="36"/>
      <c r="B1781" s="37"/>
      <c r="C1781" s="37"/>
      <c r="D1781" s="37"/>
      <c r="E1781" s="37"/>
      <c r="F1781" s="37"/>
      <c r="G1781" s="37"/>
      <c r="H1781" s="37"/>
      <c r="I1781" s="37"/>
      <c r="J1781" s="37"/>
      <c r="K1781" s="37"/>
      <c r="L1781" s="37"/>
      <c r="M1781" s="37"/>
      <c r="N1781" s="37"/>
      <c r="O1781" s="37"/>
      <c r="P1781" s="37"/>
      <c r="Q1781" s="37"/>
      <c r="R1781" s="37"/>
      <c r="S1781" s="37"/>
      <c r="T1781" s="37"/>
      <c r="U1781" s="37"/>
      <c r="V1781" s="37"/>
      <c r="W1781" s="37"/>
      <c r="X1781" s="37"/>
      <c r="Y1781" s="37"/>
      <c r="Z1781" s="37"/>
      <c r="AA1781" s="37"/>
      <c r="AB1781" s="37"/>
      <c r="AC1781" s="38"/>
    </row>
    <row r="1782" spans="1:29" s="39" customFormat="1" ht="15" hidden="1" customHeight="1" x14ac:dyDescent="0.3">
      <c r="A1782" s="36"/>
      <c r="B1782" s="37"/>
      <c r="C1782" s="37"/>
      <c r="D1782" s="37"/>
      <c r="E1782" s="37"/>
      <c r="F1782" s="37"/>
      <c r="G1782" s="37"/>
      <c r="H1782" s="37"/>
      <c r="I1782" s="37"/>
      <c r="J1782" s="37"/>
      <c r="K1782" s="37"/>
      <c r="L1782" s="37"/>
      <c r="M1782" s="37"/>
      <c r="N1782" s="37"/>
      <c r="O1782" s="37"/>
      <c r="P1782" s="37"/>
      <c r="Q1782" s="37"/>
      <c r="R1782" s="37"/>
      <c r="S1782" s="37"/>
      <c r="T1782" s="37"/>
      <c r="U1782" s="37"/>
      <c r="V1782" s="37"/>
      <c r="W1782" s="37"/>
      <c r="X1782" s="37"/>
      <c r="Y1782" s="37"/>
      <c r="Z1782" s="37"/>
      <c r="AA1782" s="37"/>
      <c r="AB1782" s="37"/>
      <c r="AC1782" s="38"/>
    </row>
    <row r="1783" spans="1:29" s="39" customFormat="1" ht="15" hidden="1" customHeight="1" x14ac:dyDescent="0.35">
      <c r="A1783" s="40" t="s">
        <v>46</v>
      </c>
      <c r="B1783" s="37"/>
      <c r="C1783" s="37"/>
      <c r="D1783" s="37"/>
      <c r="E1783" s="37"/>
      <c r="F1783" s="37"/>
      <c r="G1783" s="37"/>
      <c r="H1783" s="37"/>
      <c r="I1783" s="37"/>
      <c r="J1783" s="37"/>
      <c r="K1783" s="37"/>
      <c r="L1783" s="37"/>
      <c r="M1783" s="37"/>
      <c r="N1783" s="37"/>
      <c r="O1783" s="37"/>
      <c r="P1783" s="37"/>
      <c r="Q1783" s="37"/>
      <c r="R1783" s="37"/>
      <c r="S1783" s="37"/>
      <c r="T1783" s="37"/>
      <c r="U1783" s="37"/>
      <c r="V1783" s="37"/>
      <c r="W1783" s="37"/>
      <c r="X1783" s="37"/>
      <c r="Y1783" s="37"/>
      <c r="Z1783" s="37"/>
      <c r="AA1783" s="37"/>
      <c r="AB1783" s="37"/>
      <c r="AC1783" s="38"/>
    </row>
    <row r="1784" spans="1:29" s="39" customFormat="1" ht="18" hidden="1" customHeight="1" x14ac:dyDescent="0.3">
      <c r="A1784" s="41" t="s">
        <v>36</v>
      </c>
      <c r="B1784" s="37"/>
      <c r="C1784" s="37"/>
      <c r="D1784" s="37"/>
      <c r="E1784" s="37"/>
      <c r="F1784" s="37"/>
      <c r="G1784" s="37"/>
      <c r="H1784" s="37"/>
      <c r="I1784" s="37"/>
      <c r="J1784" s="37"/>
      <c r="K1784" s="37"/>
      <c r="L1784" s="37"/>
      <c r="M1784" s="37"/>
      <c r="N1784" s="37"/>
      <c r="O1784" s="37"/>
      <c r="P1784" s="37"/>
      <c r="Q1784" s="37"/>
      <c r="R1784" s="37"/>
      <c r="S1784" s="37"/>
      <c r="T1784" s="37"/>
      <c r="U1784" s="37"/>
      <c r="V1784" s="37"/>
      <c r="W1784" s="37"/>
      <c r="X1784" s="37"/>
      <c r="Y1784" s="37"/>
      <c r="Z1784" s="37">
        <f>SUM(M1784:Y1784)</f>
        <v>0</v>
      </c>
      <c r="AA1784" s="37">
        <f>B1784-Z1784</f>
        <v>0</v>
      </c>
      <c r="AB1784" s="42" t="e">
        <f>Z1784/B1784</f>
        <v>#DIV/0!</v>
      </c>
      <c r="AC1784" s="38"/>
    </row>
    <row r="1785" spans="1:29" s="39" customFormat="1" ht="18" hidden="1" customHeight="1" x14ac:dyDescent="0.3">
      <c r="A1785" s="41" t="s">
        <v>37</v>
      </c>
      <c r="B1785" s="37">
        <f>[1]consoCURRENT!E41130</f>
        <v>0</v>
      </c>
      <c r="C1785" s="37">
        <f>[1]consoCURRENT!F41130</f>
        <v>0</v>
      </c>
      <c r="D1785" s="37">
        <f>[1]consoCURRENT!G41130</f>
        <v>0</v>
      </c>
      <c r="E1785" s="37">
        <f>[1]consoCURRENT!H41130</f>
        <v>0</v>
      </c>
      <c r="F1785" s="37">
        <f>[1]consoCURRENT!I41130</f>
        <v>0</v>
      </c>
      <c r="G1785" s="37">
        <f>[1]consoCURRENT!J41130</f>
        <v>0</v>
      </c>
      <c r="H1785" s="37">
        <f>[1]consoCURRENT!K41130</f>
        <v>0</v>
      </c>
      <c r="I1785" s="37">
        <f>[1]consoCURRENT!L41130</f>
        <v>0</v>
      </c>
      <c r="J1785" s="37">
        <f>[1]consoCURRENT!M41130</f>
        <v>0</v>
      </c>
      <c r="K1785" s="37">
        <f>[1]consoCURRENT!N41130</f>
        <v>0</v>
      </c>
      <c r="L1785" s="37">
        <f>[1]consoCURRENT!O41130</f>
        <v>0</v>
      </c>
      <c r="M1785" s="37">
        <f>[1]consoCURRENT!P41130</f>
        <v>0</v>
      </c>
      <c r="N1785" s="37">
        <f>[1]consoCURRENT!Q41130</f>
        <v>0</v>
      </c>
      <c r="O1785" s="37">
        <f>[1]consoCURRENT!R41130</f>
        <v>0</v>
      </c>
      <c r="P1785" s="37">
        <f>[1]consoCURRENT!S41130</f>
        <v>0</v>
      </c>
      <c r="Q1785" s="37">
        <f>[1]consoCURRENT!T41130</f>
        <v>0</v>
      </c>
      <c r="R1785" s="37">
        <f>[1]consoCURRENT!U41130</f>
        <v>0</v>
      </c>
      <c r="S1785" s="37">
        <f>[1]consoCURRENT!V41130</f>
        <v>0</v>
      </c>
      <c r="T1785" s="37">
        <f>[1]consoCURRENT!W41130</f>
        <v>0</v>
      </c>
      <c r="U1785" s="37">
        <f>[1]consoCURRENT!X41130</f>
        <v>0</v>
      </c>
      <c r="V1785" s="37">
        <f>[1]consoCURRENT!Y41130</f>
        <v>0</v>
      </c>
      <c r="W1785" s="37">
        <f>[1]consoCURRENT!Z41130</f>
        <v>0</v>
      </c>
      <c r="X1785" s="37">
        <f>[1]consoCURRENT!AA41130</f>
        <v>0</v>
      </c>
      <c r="Y1785" s="37">
        <f>[1]consoCURRENT!AB41130</f>
        <v>0</v>
      </c>
      <c r="Z1785" s="37">
        <f t="shared" ref="Z1785:Z1787" si="1339">SUM(M1785:Y1785)</f>
        <v>0</v>
      </c>
      <c r="AA1785" s="37">
        <f t="shared" ref="AA1785:AA1787" si="1340">B1785-Z1785</f>
        <v>0</v>
      </c>
      <c r="AB1785" s="42" t="e">
        <f t="shared" ref="AB1785" si="1341">Z1785/B1785</f>
        <v>#DIV/0!</v>
      </c>
      <c r="AC1785" s="38"/>
    </row>
    <row r="1786" spans="1:29" s="39" customFormat="1" ht="18" hidden="1" customHeight="1" x14ac:dyDescent="0.3">
      <c r="A1786" s="41" t="s">
        <v>38</v>
      </c>
      <c r="B1786" s="37"/>
      <c r="C1786" s="37"/>
      <c r="D1786" s="37"/>
      <c r="E1786" s="37"/>
      <c r="F1786" s="37"/>
      <c r="G1786" s="37"/>
      <c r="H1786" s="37"/>
      <c r="I1786" s="37"/>
      <c r="J1786" s="37"/>
      <c r="K1786" s="37"/>
      <c r="L1786" s="37"/>
      <c r="M1786" s="37"/>
      <c r="N1786" s="37"/>
      <c r="O1786" s="37"/>
      <c r="P1786" s="37"/>
      <c r="Q1786" s="37"/>
      <c r="R1786" s="37"/>
      <c r="S1786" s="37"/>
      <c r="T1786" s="37"/>
      <c r="U1786" s="37"/>
      <c r="V1786" s="37"/>
      <c r="W1786" s="37"/>
      <c r="X1786" s="37"/>
      <c r="Y1786" s="37"/>
      <c r="Z1786" s="37">
        <f t="shared" si="1339"/>
        <v>0</v>
      </c>
      <c r="AA1786" s="37">
        <f t="shared" si="1340"/>
        <v>0</v>
      </c>
      <c r="AB1786" s="42"/>
      <c r="AC1786" s="38"/>
    </row>
    <row r="1787" spans="1:29" s="39" customFormat="1" ht="18" hidden="1" customHeight="1" x14ac:dyDescent="0.3">
      <c r="A1787" s="41" t="s">
        <v>39</v>
      </c>
      <c r="B1787" s="37"/>
      <c r="C1787" s="37"/>
      <c r="D1787" s="37"/>
      <c r="E1787" s="37"/>
      <c r="F1787" s="37"/>
      <c r="G1787" s="37"/>
      <c r="H1787" s="37"/>
      <c r="I1787" s="37"/>
      <c r="J1787" s="37"/>
      <c r="K1787" s="37"/>
      <c r="L1787" s="37"/>
      <c r="M1787" s="37"/>
      <c r="N1787" s="37"/>
      <c r="O1787" s="37"/>
      <c r="P1787" s="37"/>
      <c r="Q1787" s="37"/>
      <c r="R1787" s="37"/>
      <c r="S1787" s="37"/>
      <c r="T1787" s="37"/>
      <c r="U1787" s="37"/>
      <c r="V1787" s="37"/>
      <c r="W1787" s="37"/>
      <c r="X1787" s="37"/>
      <c r="Y1787" s="37"/>
      <c r="Z1787" s="37">
        <f t="shared" si="1339"/>
        <v>0</v>
      </c>
      <c r="AA1787" s="37">
        <f t="shared" si="1340"/>
        <v>0</v>
      </c>
      <c r="AB1787" s="42"/>
      <c r="AC1787" s="38"/>
    </row>
    <row r="1788" spans="1:29" s="39" customFormat="1" ht="18" hidden="1" customHeight="1" x14ac:dyDescent="0.3">
      <c r="A1788" s="43" t="s">
        <v>40</v>
      </c>
      <c r="B1788" s="44">
        <f>SUM(B1784:B1787)</f>
        <v>0</v>
      </c>
      <c r="C1788" s="44">
        <f t="shared" ref="C1788:AA1788" si="1342">SUM(C1784:C1787)</f>
        <v>0</v>
      </c>
      <c r="D1788" s="44">
        <f t="shared" si="1342"/>
        <v>0</v>
      </c>
      <c r="E1788" s="44">
        <f t="shared" si="1342"/>
        <v>0</v>
      </c>
      <c r="F1788" s="44">
        <f t="shared" si="1342"/>
        <v>0</v>
      </c>
      <c r="G1788" s="44">
        <f t="shared" si="1342"/>
        <v>0</v>
      </c>
      <c r="H1788" s="44">
        <f t="shared" si="1342"/>
        <v>0</v>
      </c>
      <c r="I1788" s="44">
        <f t="shared" si="1342"/>
        <v>0</v>
      </c>
      <c r="J1788" s="44">
        <f t="shared" si="1342"/>
        <v>0</v>
      </c>
      <c r="K1788" s="44">
        <f t="shared" si="1342"/>
        <v>0</v>
      </c>
      <c r="L1788" s="44">
        <f t="shared" si="1342"/>
        <v>0</v>
      </c>
      <c r="M1788" s="44">
        <f t="shared" si="1342"/>
        <v>0</v>
      </c>
      <c r="N1788" s="44">
        <f t="shared" si="1342"/>
        <v>0</v>
      </c>
      <c r="O1788" s="44">
        <f t="shared" si="1342"/>
        <v>0</v>
      </c>
      <c r="P1788" s="44">
        <f t="shared" si="1342"/>
        <v>0</v>
      </c>
      <c r="Q1788" s="44">
        <f t="shared" si="1342"/>
        <v>0</v>
      </c>
      <c r="R1788" s="44">
        <f t="shared" si="1342"/>
        <v>0</v>
      </c>
      <c r="S1788" s="44">
        <f t="shared" si="1342"/>
        <v>0</v>
      </c>
      <c r="T1788" s="44">
        <f t="shared" si="1342"/>
        <v>0</v>
      </c>
      <c r="U1788" s="44">
        <f t="shared" si="1342"/>
        <v>0</v>
      </c>
      <c r="V1788" s="44">
        <f t="shared" si="1342"/>
        <v>0</v>
      </c>
      <c r="W1788" s="44">
        <f t="shared" si="1342"/>
        <v>0</v>
      </c>
      <c r="X1788" s="44">
        <f t="shared" si="1342"/>
        <v>0</v>
      </c>
      <c r="Y1788" s="44">
        <f t="shared" si="1342"/>
        <v>0</v>
      </c>
      <c r="Z1788" s="44">
        <f t="shared" si="1342"/>
        <v>0</v>
      </c>
      <c r="AA1788" s="44">
        <f t="shared" si="1342"/>
        <v>0</v>
      </c>
      <c r="AB1788" s="45" t="e">
        <f t="shared" ref="AB1788" si="1343">Z1788/B1788</f>
        <v>#DIV/0!</v>
      </c>
      <c r="AC1788" s="38"/>
    </row>
    <row r="1789" spans="1:29" s="39" customFormat="1" ht="18" hidden="1" customHeight="1" x14ac:dyDescent="0.3">
      <c r="A1789" s="46" t="s">
        <v>41</v>
      </c>
      <c r="B1789" s="37"/>
      <c r="C1789" s="37"/>
      <c r="D1789" s="37"/>
      <c r="E1789" s="37"/>
      <c r="F1789" s="37"/>
      <c r="G1789" s="37"/>
      <c r="H1789" s="37"/>
      <c r="I1789" s="37"/>
      <c r="J1789" s="37"/>
      <c r="K1789" s="37"/>
      <c r="L1789" s="37"/>
      <c r="M1789" s="37"/>
      <c r="N1789" s="37"/>
      <c r="O1789" s="37"/>
      <c r="P1789" s="37"/>
      <c r="Q1789" s="37"/>
      <c r="R1789" s="37"/>
      <c r="S1789" s="37"/>
      <c r="T1789" s="37"/>
      <c r="U1789" s="37"/>
      <c r="V1789" s="37"/>
      <c r="W1789" s="37"/>
      <c r="X1789" s="37"/>
      <c r="Y1789" s="37"/>
      <c r="Z1789" s="37">
        <f t="shared" ref="Z1789" si="1344">SUM(M1789:Y1789)</f>
        <v>0</v>
      </c>
      <c r="AA1789" s="37">
        <f t="shared" ref="AA1789" si="1345">B1789-Z1789</f>
        <v>0</v>
      </c>
      <c r="AB1789" s="42"/>
      <c r="AC1789" s="38"/>
    </row>
    <row r="1790" spans="1:29" s="39" customFormat="1" ht="18" hidden="1" customHeight="1" x14ac:dyDescent="0.3">
      <c r="A1790" s="43" t="s">
        <v>42</v>
      </c>
      <c r="B1790" s="44">
        <f>B1789+B1788</f>
        <v>0</v>
      </c>
      <c r="C1790" s="44">
        <f t="shared" ref="C1790:AA1790" si="1346">C1789+C1788</f>
        <v>0</v>
      </c>
      <c r="D1790" s="44">
        <f t="shared" si="1346"/>
        <v>0</v>
      </c>
      <c r="E1790" s="44">
        <f t="shared" si="1346"/>
        <v>0</v>
      </c>
      <c r="F1790" s="44">
        <f t="shared" si="1346"/>
        <v>0</v>
      </c>
      <c r="G1790" s="44">
        <f t="shared" si="1346"/>
        <v>0</v>
      </c>
      <c r="H1790" s="44">
        <f t="shared" si="1346"/>
        <v>0</v>
      </c>
      <c r="I1790" s="44">
        <f t="shared" si="1346"/>
        <v>0</v>
      </c>
      <c r="J1790" s="44">
        <f t="shared" si="1346"/>
        <v>0</v>
      </c>
      <c r="K1790" s="44">
        <f t="shared" si="1346"/>
        <v>0</v>
      </c>
      <c r="L1790" s="44">
        <f t="shared" si="1346"/>
        <v>0</v>
      </c>
      <c r="M1790" s="44">
        <f t="shared" si="1346"/>
        <v>0</v>
      </c>
      <c r="N1790" s="44">
        <f t="shared" si="1346"/>
        <v>0</v>
      </c>
      <c r="O1790" s="44">
        <f t="shared" si="1346"/>
        <v>0</v>
      </c>
      <c r="P1790" s="44">
        <f t="shared" si="1346"/>
        <v>0</v>
      </c>
      <c r="Q1790" s="44">
        <f t="shared" si="1346"/>
        <v>0</v>
      </c>
      <c r="R1790" s="44">
        <f t="shared" si="1346"/>
        <v>0</v>
      </c>
      <c r="S1790" s="44">
        <f t="shared" si="1346"/>
        <v>0</v>
      </c>
      <c r="T1790" s="44">
        <f t="shared" si="1346"/>
        <v>0</v>
      </c>
      <c r="U1790" s="44">
        <f t="shared" si="1346"/>
        <v>0</v>
      </c>
      <c r="V1790" s="44">
        <f t="shared" si="1346"/>
        <v>0</v>
      </c>
      <c r="W1790" s="44">
        <f t="shared" si="1346"/>
        <v>0</v>
      </c>
      <c r="X1790" s="44">
        <f t="shared" si="1346"/>
        <v>0</v>
      </c>
      <c r="Y1790" s="44">
        <f t="shared" si="1346"/>
        <v>0</v>
      </c>
      <c r="Z1790" s="44">
        <f t="shared" si="1346"/>
        <v>0</v>
      </c>
      <c r="AA1790" s="44">
        <f t="shared" si="1346"/>
        <v>0</v>
      </c>
      <c r="AB1790" s="45" t="e">
        <f t="shared" ref="AB1790" si="1347">Z1790/B1790</f>
        <v>#DIV/0!</v>
      </c>
      <c r="AC1790" s="47"/>
    </row>
    <row r="1791" spans="1:29" s="39" customFormat="1" ht="15" hidden="1" customHeight="1" x14ac:dyDescent="0.3">
      <c r="A1791" s="36"/>
      <c r="B1791" s="37"/>
      <c r="C1791" s="37"/>
      <c r="D1791" s="37"/>
      <c r="E1791" s="37"/>
      <c r="F1791" s="37"/>
      <c r="G1791" s="37"/>
      <c r="H1791" s="37"/>
      <c r="I1791" s="37"/>
      <c r="J1791" s="37"/>
      <c r="K1791" s="37"/>
      <c r="L1791" s="37"/>
      <c r="M1791" s="37"/>
      <c r="N1791" s="37"/>
      <c r="O1791" s="37"/>
      <c r="P1791" s="37"/>
      <c r="Q1791" s="37"/>
      <c r="R1791" s="37"/>
      <c r="S1791" s="37"/>
      <c r="T1791" s="37"/>
      <c r="U1791" s="37"/>
      <c r="V1791" s="37"/>
      <c r="W1791" s="37"/>
      <c r="X1791" s="37"/>
      <c r="Y1791" s="37"/>
      <c r="Z1791" s="37"/>
      <c r="AA1791" s="37"/>
      <c r="AB1791" s="37"/>
      <c r="AC1791" s="38"/>
    </row>
    <row r="1792" spans="1:29" s="39" customFormat="1" ht="15" hidden="1" customHeight="1" x14ac:dyDescent="0.3">
      <c r="A1792" s="36"/>
      <c r="B1792" s="37"/>
      <c r="C1792" s="37"/>
      <c r="D1792" s="37"/>
      <c r="E1792" s="37"/>
      <c r="F1792" s="37"/>
      <c r="G1792" s="37"/>
      <c r="H1792" s="37"/>
      <c r="I1792" s="37"/>
      <c r="J1792" s="37"/>
      <c r="K1792" s="37"/>
      <c r="L1792" s="37"/>
      <c r="M1792" s="37"/>
      <c r="N1792" s="37"/>
      <c r="O1792" s="37"/>
      <c r="P1792" s="37"/>
      <c r="Q1792" s="37"/>
      <c r="R1792" s="37"/>
      <c r="S1792" s="37"/>
      <c r="T1792" s="37"/>
      <c r="U1792" s="37"/>
      <c r="V1792" s="37"/>
      <c r="W1792" s="37"/>
      <c r="X1792" s="37"/>
      <c r="Y1792" s="37"/>
      <c r="Z1792" s="37"/>
      <c r="AA1792" s="37"/>
      <c r="AB1792" s="37"/>
      <c r="AC1792" s="38"/>
    </row>
    <row r="1793" spans="1:29" s="39" customFormat="1" ht="15" hidden="1" customHeight="1" x14ac:dyDescent="0.35">
      <c r="A1793" s="40" t="s">
        <v>48</v>
      </c>
      <c r="B1793" s="37"/>
      <c r="C1793" s="37"/>
      <c r="D1793" s="37"/>
      <c r="E1793" s="37"/>
      <c r="F1793" s="37"/>
      <c r="G1793" s="37"/>
      <c r="H1793" s="37"/>
      <c r="I1793" s="37"/>
      <c r="J1793" s="37"/>
      <c r="K1793" s="37"/>
      <c r="L1793" s="37"/>
      <c r="M1793" s="37"/>
      <c r="N1793" s="37"/>
      <c r="O1793" s="37"/>
      <c r="P1793" s="37"/>
      <c r="Q1793" s="37"/>
      <c r="R1793" s="37"/>
      <c r="S1793" s="37"/>
      <c r="T1793" s="37"/>
      <c r="U1793" s="37"/>
      <c r="V1793" s="37"/>
      <c r="W1793" s="37"/>
      <c r="X1793" s="37"/>
      <c r="Y1793" s="37"/>
      <c r="Z1793" s="37"/>
      <c r="AA1793" s="37"/>
      <c r="AB1793" s="37"/>
      <c r="AC1793" s="38"/>
    </row>
    <row r="1794" spans="1:29" s="39" customFormat="1" ht="18" hidden="1" customHeight="1" x14ac:dyDescent="0.3">
      <c r="A1794" s="41" t="s">
        <v>36</v>
      </c>
      <c r="B1794" s="37"/>
      <c r="C1794" s="37"/>
      <c r="D1794" s="37"/>
      <c r="E1794" s="37"/>
      <c r="F1794" s="37"/>
      <c r="G1794" s="37"/>
      <c r="H1794" s="37"/>
      <c r="I1794" s="37"/>
      <c r="J1794" s="37"/>
      <c r="K1794" s="37"/>
      <c r="L1794" s="37"/>
      <c r="M1794" s="37"/>
      <c r="N1794" s="37"/>
      <c r="O1794" s="37"/>
      <c r="P1794" s="37"/>
      <c r="Q1794" s="37"/>
      <c r="R1794" s="37"/>
      <c r="S1794" s="37"/>
      <c r="T1794" s="37"/>
      <c r="U1794" s="37"/>
      <c r="V1794" s="37"/>
      <c r="W1794" s="37"/>
      <c r="X1794" s="37"/>
      <c r="Y1794" s="37"/>
      <c r="Z1794" s="37">
        <f>SUM(M1794:Y1794)</f>
        <v>0</v>
      </c>
      <c r="AA1794" s="37">
        <f>B1794-Z1794</f>
        <v>0</v>
      </c>
      <c r="AB1794" s="42" t="e">
        <f>Z1794/B1794</f>
        <v>#DIV/0!</v>
      </c>
      <c r="AC1794" s="38"/>
    </row>
    <row r="1795" spans="1:29" s="39" customFormat="1" ht="18" hidden="1" customHeight="1" x14ac:dyDescent="0.3">
      <c r="A1795" s="41" t="s">
        <v>37</v>
      </c>
      <c r="B1795" s="37">
        <f>[1]consoCURRENT!E41341</f>
        <v>0</v>
      </c>
      <c r="C1795" s="37">
        <f>[1]consoCURRENT!F41341</f>
        <v>0</v>
      </c>
      <c r="D1795" s="37">
        <f>[1]consoCURRENT!G41341</f>
        <v>0</v>
      </c>
      <c r="E1795" s="37">
        <f>[1]consoCURRENT!H41341</f>
        <v>0</v>
      </c>
      <c r="F1795" s="37">
        <f>[1]consoCURRENT!I41341</f>
        <v>0</v>
      </c>
      <c r="G1795" s="37">
        <f>[1]consoCURRENT!J41341</f>
        <v>0</v>
      </c>
      <c r="H1795" s="37">
        <f>[1]consoCURRENT!K41341</f>
        <v>0</v>
      </c>
      <c r="I1795" s="37">
        <f>[1]consoCURRENT!L41341</f>
        <v>0</v>
      </c>
      <c r="J1795" s="37">
        <f>[1]consoCURRENT!M41341</f>
        <v>0</v>
      </c>
      <c r="K1795" s="37">
        <f>[1]consoCURRENT!N41341</f>
        <v>0</v>
      </c>
      <c r="L1795" s="37">
        <f>[1]consoCURRENT!O41341</f>
        <v>0</v>
      </c>
      <c r="M1795" s="37">
        <f>[1]consoCURRENT!P41341</f>
        <v>0</v>
      </c>
      <c r="N1795" s="37">
        <f>[1]consoCURRENT!Q41341</f>
        <v>0</v>
      </c>
      <c r="O1795" s="37">
        <f>[1]consoCURRENT!R41341</f>
        <v>0</v>
      </c>
      <c r="P1795" s="37">
        <f>[1]consoCURRENT!S41341</f>
        <v>0</v>
      </c>
      <c r="Q1795" s="37">
        <f>[1]consoCURRENT!T41341</f>
        <v>0</v>
      </c>
      <c r="R1795" s="37">
        <f>[1]consoCURRENT!U41341</f>
        <v>0</v>
      </c>
      <c r="S1795" s="37">
        <f>[1]consoCURRENT!V41341</f>
        <v>0</v>
      </c>
      <c r="T1795" s="37">
        <f>[1]consoCURRENT!W41341</f>
        <v>0</v>
      </c>
      <c r="U1795" s="37">
        <f>[1]consoCURRENT!X41341</f>
        <v>0</v>
      </c>
      <c r="V1795" s="37">
        <f>[1]consoCURRENT!Y41341</f>
        <v>0</v>
      </c>
      <c r="W1795" s="37">
        <f>[1]consoCURRENT!Z41341</f>
        <v>0</v>
      </c>
      <c r="X1795" s="37">
        <f>[1]consoCURRENT!AA41341</f>
        <v>0</v>
      </c>
      <c r="Y1795" s="37">
        <f>[1]consoCURRENT!AB41341</f>
        <v>0</v>
      </c>
      <c r="Z1795" s="37">
        <f t="shared" ref="Z1795:Z1797" si="1348">SUM(M1795:Y1795)</f>
        <v>0</v>
      </c>
      <c r="AA1795" s="37">
        <f t="shared" ref="AA1795:AA1797" si="1349">B1795-Z1795</f>
        <v>0</v>
      </c>
      <c r="AB1795" s="42" t="e">
        <f t="shared" ref="AB1795" si="1350">Z1795/B1795</f>
        <v>#DIV/0!</v>
      </c>
      <c r="AC1795" s="38"/>
    </row>
    <row r="1796" spans="1:29" s="39" customFormat="1" ht="18" hidden="1" customHeight="1" x14ac:dyDescent="0.3">
      <c r="A1796" s="41" t="s">
        <v>38</v>
      </c>
      <c r="B1796" s="37"/>
      <c r="C1796" s="37"/>
      <c r="D1796" s="37"/>
      <c r="E1796" s="37"/>
      <c r="F1796" s="37"/>
      <c r="G1796" s="37"/>
      <c r="H1796" s="37"/>
      <c r="I1796" s="37"/>
      <c r="J1796" s="37"/>
      <c r="K1796" s="37"/>
      <c r="L1796" s="37"/>
      <c r="M1796" s="37"/>
      <c r="N1796" s="37"/>
      <c r="O1796" s="37"/>
      <c r="P1796" s="37"/>
      <c r="Q1796" s="37"/>
      <c r="R1796" s="37"/>
      <c r="S1796" s="37"/>
      <c r="T1796" s="37"/>
      <c r="U1796" s="37"/>
      <c r="V1796" s="37"/>
      <c r="W1796" s="37"/>
      <c r="X1796" s="37"/>
      <c r="Y1796" s="37"/>
      <c r="Z1796" s="37">
        <f t="shared" si="1348"/>
        <v>0</v>
      </c>
      <c r="AA1796" s="37">
        <f t="shared" si="1349"/>
        <v>0</v>
      </c>
      <c r="AB1796" s="42"/>
      <c r="AC1796" s="38"/>
    </row>
    <row r="1797" spans="1:29" s="39" customFormat="1" ht="18" hidden="1" customHeight="1" x14ac:dyDescent="0.3">
      <c r="A1797" s="41" t="s">
        <v>39</v>
      </c>
      <c r="B1797" s="37"/>
      <c r="C1797" s="37"/>
      <c r="D1797" s="37"/>
      <c r="E1797" s="37"/>
      <c r="F1797" s="37"/>
      <c r="G1797" s="37"/>
      <c r="H1797" s="37"/>
      <c r="I1797" s="37"/>
      <c r="J1797" s="37"/>
      <c r="K1797" s="37"/>
      <c r="L1797" s="37"/>
      <c r="M1797" s="37"/>
      <c r="N1797" s="37"/>
      <c r="O1797" s="37"/>
      <c r="P1797" s="37"/>
      <c r="Q1797" s="37"/>
      <c r="R1797" s="37"/>
      <c r="S1797" s="37"/>
      <c r="T1797" s="37"/>
      <c r="U1797" s="37"/>
      <c r="V1797" s="37"/>
      <c r="W1797" s="37"/>
      <c r="X1797" s="37"/>
      <c r="Y1797" s="37"/>
      <c r="Z1797" s="37">
        <f t="shared" si="1348"/>
        <v>0</v>
      </c>
      <c r="AA1797" s="37">
        <f t="shared" si="1349"/>
        <v>0</v>
      </c>
      <c r="AB1797" s="42"/>
      <c r="AC1797" s="38"/>
    </row>
    <row r="1798" spans="1:29" s="39" customFormat="1" ht="18" hidden="1" customHeight="1" x14ac:dyDescent="0.3">
      <c r="A1798" s="43" t="s">
        <v>40</v>
      </c>
      <c r="B1798" s="44">
        <f>SUM(B1794:B1797)</f>
        <v>0</v>
      </c>
      <c r="C1798" s="44">
        <f t="shared" ref="C1798:AA1798" si="1351">SUM(C1794:C1797)</f>
        <v>0</v>
      </c>
      <c r="D1798" s="44">
        <f t="shared" si="1351"/>
        <v>0</v>
      </c>
      <c r="E1798" s="44">
        <f t="shared" si="1351"/>
        <v>0</v>
      </c>
      <c r="F1798" s="44">
        <f t="shared" si="1351"/>
        <v>0</v>
      </c>
      <c r="G1798" s="44">
        <f t="shared" si="1351"/>
        <v>0</v>
      </c>
      <c r="H1798" s="44">
        <f t="shared" si="1351"/>
        <v>0</v>
      </c>
      <c r="I1798" s="44">
        <f t="shared" si="1351"/>
        <v>0</v>
      </c>
      <c r="J1798" s="44">
        <f t="shared" si="1351"/>
        <v>0</v>
      </c>
      <c r="K1798" s="44">
        <f t="shared" si="1351"/>
        <v>0</v>
      </c>
      <c r="L1798" s="44">
        <f t="shared" si="1351"/>
        <v>0</v>
      </c>
      <c r="M1798" s="44">
        <f t="shared" si="1351"/>
        <v>0</v>
      </c>
      <c r="N1798" s="44">
        <f t="shared" si="1351"/>
        <v>0</v>
      </c>
      <c r="O1798" s="44">
        <f t="shared" si="1351"/>
        <v>0</v>
      </c>
      <c r="P1798" s="44">
        <f t="shared" si="1351"/>
        <v>0</v>
      </c>
      <c r="Q1798" s="44">
        <f t="shared" si="1351"/>
        <v>0</v>
      </c>
      <c r="R1798" s="44">
        <f t="shared" si="1351"/>
        <v>0</v>
      </c>
      <c r="S1798" s="44">
        <f t="shared" si="1351"/>
        <v>0</v>
      </c>
      <c r="T1798" s="44">
        <f t="shared" si="1351"/>
        <v>0</v>
      </c>
      <c r="U1798" s="44">
        <f t="shared" si="1351"/>
        <v>0</v>
      </c>
      <c r="V1798" s="44">
        <f t="shared" si="1351"/>
        <v>0</v>
      </c>
      <c r="W1798" s="44">
        <f t="shared" si="1351"/>
        <v>0</v>
      </c>
      <c r="X1798" s="44">
        <f t="shared" si="1351"/>
        <v>0</v>
      </c>
      <c r="Y1798" s="44">
        <f t="shared" si="1351"/>
        <v>0</v>
      </c>
      <c r="Z1798" s="44">
        <f t="shared" si="1351"/>
        <v>0</v>
      </c>
      <c r="AA1798" s="44">
        <f t="shared" si="1351"/>
        <v>0</v>
      </c>
      <c r="AB1798" s="45" t="e">
        <f t="shared" ref="AB1798" si="1352">Z1798/B1798</f>
        <v>#DIV/0!</v>
      </c>
      <c r="AC1798" s="38"/>
    </row>
    <row r="1799" spans="1:29" s="39" customFormat="1" ht="18" hidden="1" customHeight="1" x14ac:dyDescent="0.3">
      <c r="A1799" s="46" t="s">
        <v>41</v>
      </c>
      <c r="B1799" s="37"/>
      <c r="C1799" s="37"/>
      <c r="D1799" s="37"/>
      <c r="E1799" s="37"/>
      <c r="F1799" s="37"/>
      <c r="G1799" s="37"/>
      <c r="H1799" s="37"/>
      <c r="I1799" s="37"/>
      <c r="J1799" s="37"/>
      <c r="K1799" s="37"/>
      <c r="L1799" s="37"/>
      <c r="M1799" s="37"/>
      <c r="N1799" s="37"/>
      <c r="O1799" s="37"/>
      <c r="P1799" s="37"/>
      <c r="Q1799" s="37"/>
      <c r="R1799" s="37"/>
      <c r="S1799" s="37"/>
      <c r="T1799" s="37"/>
      <c r="U1799" s="37"/>
      <c r="V1799" s="37"/>
      <c r="W1799" s="37"/>
      <c r="X1799" s="37"/>
      <c r="Y1799" s="37"/>
      <c r="Z1799" s="37">
        <f t="shared" ref="Z1799" si="1353">SUM(M1799:Y1799)</f>
        <v>0</v>
      </c>
      <c r="AA1799" s="37">
        <f t="shared" ref="AA1799" si="1354">B1799-Z1799</f>
        <v>0</v>
      </c>
      <c r="AB1799" s="42"/>
      <c r="AC1799" s="38"/>
    </row>
    <row r="1800" spans="1:29" s="39" customFormat="1" ht="18" hidden="1" customHeight="1" x14ac:dyDescent="0.3">
      <c r="A1800" s="43" t="s">
        <v>42</v>
      </c>
      <c r="B1800" s="44">
        <f>B1799+B1798</f>
        <v>0</v>
      </c>
      <c r="C1800" s="44">
        <f t="shared" ref="C1800:AA1800" si="1355">C1799+C1798</f>
        <v>0</v>
      </c>
      <c r="D1800" s="44">
        <f t="shared" si="1355"/>
        <v>0</v>
      </c>
      <c r="E1800" s="44">
        <f t="shared" si="1355"/>
        <v>0</v>
      </c>
      <c r="F1800" s="44">
        <f t="shared" si="1355"/>
        <v>0</v>
      </c>
      <c r="G1800" s="44">
        <f t="shared" si="1355"/>
        <v>0</v>
      </c>
      <c r="H1800" s="44">
        <f t="shared" si="1355"/>
        <v>0</v>
      </c>
      <c r="I1800" s="44">
        <f t="shared" si="1355"/>
        <v>0</v>
      </c>
      <c r="J1800" s="44">
        <f t="shared" si="1355"/>
        <v>0</v>
      </c>
      <c r="K1800" s="44">
        <f t="shared" si="1355"/>
        <v>0</v>
      </c>
      <c r="L1800" s="44">
        <f t="shared" si="1355"/>
        <v>0</v>
      </c>
      <c r="M1800" s="44">
        <f t="shared" si="1355"/>
        <v>0</v>
      </c>
      <c r="N1800" s="44">
        <f t="shared" si="1355"/>
        <v>0</v>
      </c>
      <c r="O1800" s="44">
        <f t="shared" si="1355"/>
        <v>0</v>
      </c>
      <c r="P1800" s="44">
        <f t="shared" si="1355"/>
        <v>0</v>
      </c>
      <c r="Q1800" s="44">
        <f t="shared" si="1355"/>
        <v>0</v>
      </c>
      <c r="R1800" s="44">
        <f t="shared" si="1355"/>
        <v>0</v>
      </c>
      <c r="S1800" s="44">
        <f t="shared" si="1355"/>
        <v>0</v>
      </c>
      <c r="T1800" s="44">
        <f t="shared" si="1355"/>
        <v>0</v>
      </c>
      <c r="U1800" s="44">
        <f t="shared" si="1355"/>
        <v>0</v>
      </c>
      <c r="V1800" s="44">
        <f t="shared" si="1355"/>
        <v>0</v>
      </c>
      <c r="W1800" s="44">
        <f t="shared" si="1355"/>
        <v>0</v>
      </c>
      <c r="X1800" s="44">
        <f t="shared" si="1355"/>
        <v>0</v>
      </c>
      <c r="Y1800" s="44">
        <f t="shared" si="1355"/>
        <v>0</v>
      </c>
      <c r="Z1800" s="44">
        <f t="shared" si="1355"/>
        <v>0</v>
      </c>
      <c r="AA1800" s="44">
        <f t="shared" si="1355"/>
        <v>0</v>
      </c>
      <c r="AB1800" s="45" t="e">
        <f t="shared" ref="AB1800" si="1356">Z1800/B1800</f>
        <v>#DIV/0!</v>
      </c>
      <c r="AC1800" s="47"/>
    </row>
    <row r="1801" spans="1:29" s="39" customFormat="1" ht="15" hidden="1" customHeight="1" x14ac:dyDescent="0.3">
      <c r="A1801" s="36"/>
      <c r="B1801" s="37"/>
      <c r="C1801" s="37"/>
      <c r="D1801" s="37"/>
      <c r="E1801" s="37"/>
      <c r="F1801" s="37"/>
      <c r="G1801" s="37"/>
      <c r="H1801" s="37"/>
      <c r="I1801" s="37"/>
      <c r="J1801" s="37"/>
      <c r="K1801" s="37"/>
      <c r="L1801" s="37"/>
      <c r="M1801" s="37"/>
      <c r="N1801" s="37"/>
      <c r="O1801" s="37"/>
      <c r="P1801" s="37"/>
      <c r="Q1801" s="37"/>
      <c r="R1801" s="37"/>
      <c r="S1801" s="37"/>
      <c r="T1801" s="37"/>
      <c r="U1801" s="37"/>
      <c r="V1801" s="37"/>
      <c r="W1801" s="37"/>
      <c r="X1801" s="37"/>
      <c r="Y1801" s="37"/>
      <c r="Z1801" s="37"/>
      <c r="AA1801" s="37"/>
      <c r="AB1801" s="37"/>
      <c r="AC1801" s="38"/>
    </row>
    <row r="1802" spans="1:29" s="39" customFormat="1" ht="15" hidden="1" customHeight="1" x14ac:dyDescent="0.3">
      <c r="A1802" s="36"/>
      <c r="B1802" s="37"/>
      <c r="C1802" s="37"/>
      <c r="D1802" s="37"/>
      <c r="E1802" s="37"/>
      <c r="F1802" s="37"/>
      <c r="G1802" s="37"/>
      <c r="H1802" s="37"/>
      <c r="I1802" s="37"/>
      <c r="J1802" s="37"/>
      <c r="K1802" s="37"/>
      <c r="L1802" s="37"/>
      <c r="M1802" s="37"/>
      <c r="N1802" s="37"/>
      <c r="O1802" s="37"/>
      <c r="P1802" s="37"/>
      <c r="Q1802" s="37"/>
      <c r="R1802" s="37"/>
      <c r="S1802" s="37"/>
      <c r="T1802" s="37"/>
      <c r="U1802" s="37"/>
      <c r="V1802" s="37"/>
      <c r="W1802" s="37"/>
      <c r="X1802" s="37"/>
      <c r="Y1802" s="37"/>
      <c r="Z1802" s="37"/>
      <c r="AA1802" s="37"/>
      <c r="AB1802" s="37"/>
      <c r="AC1802" s="38"/>
    </row>
    <row r="1803" spans="1:29" s="39" customFormat="1" ht="15" hidden="1" customHeight="1" x14ac:dyDescent="0.35">
      <c r="A1803" s="40" t="s">
        <v>49</v>
      </c>
      <c r="B1803" s="37"/>
      <c r="C1803" s="37"/>
      <c r="D1803" s="37"/>
      <c r="E1803" s="37"/>
      <c r="F1803" s="37"/>
      <c r="G1803" s="37"/>
      <c r="H1803" s="37"/>
      <c r="I1803" s="37"/>
      <c r="J1803" s="37"/>
      <c r="K1803" s="37"/>
      <c r="L1803" s="37"/>
      <c r="M1803" s="37"/>
      <c r="N1803" s="37"/>
      <c r="O1803" s="37"/>
      <c r="P1803" s="37"/>
      <c r="Q1803" s="37"/>
      <c r="R1803" s="37"/>
      <c r="S1803" s="37"/>
      <c r="T1803" s="37"/>
      <c r="U1803" s="37"/>
      <c r="V1803" s="37"/>
      <c r="W1803" s="37"/>
      <c r="X1803" s="37"/>
      <c r="Y1803" s="37"/>
      <c r="Z1803" s="37"/>
      <c r="AA1803" s="37"/>
      <c r="AB1803" s="37"/>
      <c r="AC1803" s="38"/>
    </row>
    <row r="1804" spans="1:29" s="39" customFormat="1" ht="18" hidden="1" customHeight="1" x14ac:dyDescent="0.3">
      <c r="A1804" s="41" t="s">
        <v>36</v>
      </c>
      <c r="B1804" s="37"/>
      <c r="C1804" s="37"/>
      <c r="D1804" s="37"/>
      <c r="E1804" s="37"/>
      <c r="F1804" s="37"/>
      <c r="G1804" s="37"/>
      <c r="H1804" s="37"/>
      <c r="I1804" s="37"/>
      <c r="J1804" s="37"/>
      <c r="K1804" s="37"/>
      <c r="L1804" s="37"/>
      <c r="M1804" s="37"/>
      <c r="N1804" s="37"/>
      <c r="O1804" s="37"/>
      <c r="P1804" s="37"/>
      <c r="Q1804" s="37"/>
      <c r="R1804" s="37"/>
      <c r="S1804" s="37"/>
      <c r="T1804" s="37"/>
      <c r="U1804" s="37"/>
      <c r="V1804" s="37"/>
      <c r="W1804" s="37"/>
      <c r="X1804" s="37"/>
      <c r="Y1804" s="37"/>
      <c r="Z1804" s="37">
        <f>SUM(M1804:Y1804)</f>
        <v>0</v>
      </c>
      <c r="AA1804" s="37">
        <f>B1804-Z1804</f>
        <v>0</v>
      </c>
      <c r="AB1804" s="42" t="e">
        <f>Z1804/B1804</f>
        <v>#DIV/0!</v>
      </c>
      <c r="AC1804" s="38"/>
    </row>
    <row r="1805" spans="1:29" s="39" customFormat="1" ht="18" hidden="1" customHeight="1" x14ac:dyDescent="0.3">
      <c r="A1805" s="41" t="s">
        <v>37</v>
      </c>
      <c r="B1805" s="37">
        <f>[1]consoCURRENT!E41552</f>
        <v>0</v>
      </c>
      <c r="C1805" s="37">
        <f>[1]consoCURRENT!F41552</f>
        <v>0</v>
      </c>
      <c r="D1805" s="37">
        <f>[1]consoCURRENT!G41552</f>
        <v>0</v>
      </c>
      <c r="E1805" s="37">
        <f>[1]consoCURRENT!H41552</f>
        <v>0</v>
      </c>
      <c r="F1805" s="37">
        <f>[1]consoCURRENT!I41552</f>
        <v>0</v>
      </c>
      <c r="G1805" s="37">
        <f>[1]consoCURRENT!J41552</f>
        <v>0</v>
      </c>
      <c r="H1805" s="37">
        <f>[1]consoCURRENT!K41552</f>
        <v>0</v>
      </c>
      <c r="I1805" s="37">
        <f>[1]consoCURRENT!L41552</f>
        <v>0</v>
      </c>
      <c r="J1805" s="37">
        <f>[1]consoCURRENT!M41552</f>
        <v>0</v>
      </c>
      <c r="K1805" s="37">
        <f>[1]consoCURRENT!N41552</f>
        <v>0</v>
      </c>
      <c r="L1805" s="37">
        <f>[1]consoCURRENT!O41552</f>
        <v>0</v>
      </c>
      <c r="M1805" s="37">
        <f>[1]consoCURRENT!P41552</f>
        <v>0</v>
      </c>
      <c r="N1805" s="37">
        <f>[1]consoCURRENT!Q41552</f>
        <v>0</v>
      </c>
      <c r="O1805" s="37">
        <f>[1]consoCURRENT!R41552</f>
        <v>0</v>
      </c>
      <c r="P1805" s="37">
        <f>[1]consoCURRENT!S41552</f>
        <v>0</v>
      </c>
      <c r="Q1805" s="37">
        <f>[1]consoCURRENT!T41552</f>
        <v>0</v>
      </c>
      <c r="R1805" s="37">
        <f>[1]consoCURRENT!U41552</f>
        <v>0</v>
      </c>
      <c r="S1805" s="37">
        <f>[1]consoCURRENT!V41552</f>
        <v>0</v>
      </c>
      <c r="T1805" s="37">
        <f>[1]consoCURRENT!W41552</f>
        <v>0</v>
      </c>
      <c r="U1805" s="37">
        <f>[1]consoCURRENT!X41552</f>
        <v>0</v>
      </c>
      <c r="V1805" s="37">
        <f>[1]consoCURRENT!Y41552</f>
        <v>0</v>
      </c>
      <c r="W1805" s="37">
        <f>[1]consoCURRENT!Z41552</f>
        <v>0</v>
      </c>
      <c r="X1805" s="37">
        <f>[1]consoCURRENT!AA41552</f>
        <v>0</v>
      </c>
      <c r="Y1805" s="37">
        <f>[1]consoCURRENT!AB41552</f>
        <v>0</v>
      </c>
      <c r="Z1805" s="37">
        <f t="shared" ref="Z1805:Z1807" si="1357">SUM(M1805:Y1805)</f>
        <v>0</v>
      </c>
      <c r="AA1805" s="37">
        <f t="shared" ref="AA1805:AA1807" si="1358">B1805-Z1805</f>
        <v>0</v>
      </c>
      <c r="AB1805" s="42" t="e">
        <f t="shared" ref="AB1805" si="1359">Z1805/B1805</f>
        <v>#DIV/0!</v>
      </c>
      <c r="AC1805" s="38"/>
    </row>
    <row r="1806" spans="1:29" s="39" customFormat="1" ht="18" hidden="1" customHeight="1" x14ac:dyDescent="0.3">
      <c r="A1806" s="41" t="s">
        <v>38</v>
      </c>
      <c r="B1806" s="37"/>
      <c r="C1806" s="37"/>
      <c r="D1806" s="37"/>
      <c r="E1806" s="37"/>
      <c r="F1806" s="37"/>
      <c r="G1806" s="37"/>
      <c r="H1806" s="37"/>
      <c r="I1806" s="37"/>
      <c r="J1806" s="37"/>
      <c r="K1806" s="37"/>
      <c r="L1806" s="37"/>
      <c r="M1806" s="37"/>
      <c r="N1806" s="37"/>
      <c r="O1806" s="37"/>
      <c r="P1806" s="37"/>
      <c r="Q1806" s="37"/>
      <c r="R1806" s="37"/>
      <c r="S1806" s="37"/>
      <c r="T1806" s="37"/>
      <c r="U1806" s="37"/>
      <c r="V1806" s="37"/>
      <c r="W1806" s="37"/>
      <c r="X1806" s="37"/>
      <c r="Y1806" s="37"/>
      <c r="Z1806" s="37">
        <f t="shared" si="1357"/>
        <v>0</v>
      </c>
      <c r="AA1806" s="37">
        <f t="shared" si="1358"/>
        <v>0</v>
      </c>
      <c r="AB1806" s="42"/>
      <c r="AC1806" s="38"/>
    </row>
    <row r="1807" spans="1:29" s="39" customFormat="1" ht="18" hidden="1" customHeight="1" x14ac:dyDescent="0.3">
      <c r="A1807" s="41" t="s">
        <v>39</v>
      </c>
      <c r="B1807" s="37"/>
      <c r="C1807" s="37"/>
      <c r="D1807" s="37"/>
      <c r="E1807" s="37"/>
      <c r="F1807" s="37"/>
      <c r="G1807" s="37"/>
      <c r="H1807" s="37"/>
      <c r="I1807" s="37"/>
      <c r="J1807" s="37"/>
      <c r="K1807" s="37"/>
      <c r="L1807" s="37"/>
      <c r="M1807" s="37"/>
      <c r="N1807" s="37"/>
      <c r="O1807" s="37"/>
      <c r="P1807" s="37"/>
      <c r="Q1807" s="37"/>
      <c r="R1807" s="37"/>
      <c r="S1807" s="37"/>
      <c r="T1807" s="37"/>
      <c r="U1807" s="37"/>
      <c r="V1807" s="37"/>
      <c r="W1807" s="37"/>
      <c r="X1807" s="37"/>
      <c r="Y1807" s="37"/>
      <c r="Z1807" s="37">
        <f t="shared" si="1357"/>
        <v>0</v>
      </c>
      <c r="AA1807" s="37">
        <f t="shared" si="1358"/>
        <v>0</v>
      </c>
      <c r="AB1807" s="42"/>
      <c r="AC1807" s="38"/>
    </row>
    <row r="1808" spans="1:29" s="39" customFormat="1" ht="18" hidden="1" customHeight="1" x14ac:dyDescent="0.3">
      <c r="A1808" s="43" t="s">
        <v>40</v>
      </c>
      <c r="B1808" s="44">
        <f>SUM(B1804:B1807)</f>
        <v>0</v>
      </c>
      <c r="C1808" s="44">
        <f t="shared" ref="C1808:AA1808" si="1360">SUM(C1804:C1807)</f>
        <v>0</v>
      </c>
      <c r="D1808" s="44">
        <f t="shared" si="1360"/>
        <v>0</v>
      </c>
      <c r="E1808" s="44">
        <f t="shared" si="1360"/>
        <v>0</v>
      </c>
      <c r="F1808" s="44">
        <f t="shared" si="1360"/>
        <v>0</v>
      </c>
      <c r="G1808" s="44">
        <f t="shared" si="1360"/>
        <v>0</v>
      </c>
      <c r="H1808" s="44">
        <f t="shared" si="1360"/>
        <v>0</v>
      </c>
      <c r="I1808" s="44">
        <f t="shared" si="1360"/>
        <v>0</v>
      </c>
      <c r="J1808" s="44">
        <f t="shared" si="1360"/>
        <v>0</v>
      </c>
      <c r="K1808" s="44">
        <f t="shared" si="1360"/>
        <v>0</v>
      </c>
      <c r="L1808" s="44">
        <f t="shared" si="1360"/>
        <v>0</v>
      </c>
      <c r="M1808" s="44">
        <f t="shared" si="1360"/>
        <v>0</v>
      </c>
      <c r="N1808" s="44">
        <f t="shared" si="1360"/>
        <v>0</v>
      </c>
      <c r="O1808" s="44">
        <f t="shared" si="1360"/>
        <v>0</v>
      </c>
      <c r="P1808" s="44">
        <f t="shared" si="1360"/>
        <v>0</v>
      </c>
      <c r="Q1808" s="44">
        <f t="shared" si="1360"/>
        <v>0</v>
      </c>
      <c r="R1808" s="44">
        <f t="shared" si="1360"/>
        <v>0</v>
      </c>
      <c r="S1808" s="44">
        <f t="shared" si="1360"/>
        <v>0</v>
      </c>
      <c r="T1808" s="44">
        <f t="shared" si="1360"/>
        <v>0</v>
      </c>
      <c r="U1808" s="44">
        <f t="shared" si="1360"/>
        <v>0</v>
      </c>
      <c r="V1808" s="44">
        <f t="shared" si="1360"/>
        <v>0</v>
      </c>
      <c r="W1808" s="44">
        <f t="shared" si="1360"/>
        <v>0</v>
      </c>
      <c r="X1808" s="44">
        <f t="shared" si="1360"/>
        <v>0</v>
      </c>
      <c r="Y1808" s="44">
        <f t="shared" si="1360"/>
        <v>0</v>
      </c>
      <c r="Z1808" s="44">
        <f t="shared" si="1360"/>
        <v>0</v>
      </c>
      <c r="AA1808" s="44">
        <f t="shared" si="1360"/>
        <v>0</v>
      </c>
      <c r="AB1808" s="45" t="e">
        <f t="shared" ref="AB1808" si="1361">Z1808/B1808</f>
        <v>#DIV/0!</v>
      </c>
      <c r="AC1808" s="38"/>
    </row>
    <row r="1809" spans="1:29" s="39" customFormat="1" ht="18" hidden="1" customHeight="1" x14ac:dyDescent="0.3">
      <c r="A1809" s="46" t="s">
        <v>41</v>
      </c>
      <c r="B1809" s="37"/>
      <c r="C1809" s="37"/>
      <c r="D1809" s="37"/>
      <c r="E1809" s="37"/>
      <c r="F1809" s="37"/>
      <c r="G1809" s="37"/>
      <c r="H1809" s="37"/>
      <c r="I1809" s="37"/>
      <c r="J1809" s="37"/>
      <c r="K1809" s="37"/>
      <c r="L1809" s="37"/>
      <c r="M1809" s="37"/>
      <c r="N1809" s="37"/>
      <c r="O1809" s="37"/>
      <c r="P1809" s="37"/>
      <c r="Q1809" s="37"/>
      <c r="R1809" s="37"/>
      <c r="S1809" s="37"/>
      <c r="T1809" s="37"/>
      <c r="U1809" s="37"/>
      <c r="V1809" s="37"/>
      <c r="W1809" s="37"/>
      <c r="X1809" s="37"/>
      <c r="Y1809" s="37"/>
      <c r="Z1809" s="37">
        <f t="shared" ref="Z1809" si="1362">SUM(M1809:Y1809)</f>
        <v>0</v>
      </c>
      <c r="AA1809" s="37">
        <f t="shared" ref="AA1809" si="1363">B1809-Z1809</f>
        <v>0</v>
      </c>
      <c r="AB1809" s="42"/>
      <c r="AC1809" s="38"/>
    </row>
    <row r="1810" spans="1:29" s="39" customFormat="1" ht="18" hidden="1" customHeight="1" x14ac:dyDescent="0.3">
      <c r="A1810" s="43" t="s">
        <v>42</v>
      </c>
      <c r="B1810" s="44">
        <f>B1809+B1808</f>
        <v>0</v>
      </c>
      <c r="C1810" s="44">
        <f t="shared" ref="C1810:AA1810" si="1364">C1809+C1808</f>
        <v>0</v>
      </c>
      <c r="D1810" s="44">
        <f t="shared" si="1364"/>
        <v>0</v>
      </c>
      <c r="E1810" s="44">
        <f t="shared" si="1364"/>
        <v>0</v>
      </c>
      <c r="F1810" s="44">
        <f t="shared" si="1364"/>
        <v>0</v>
      </c>
      <c r="G1810" s="44">
        <f t="shared" si="1364"/>
        <v>0</v>
      </c>
      <c r="H1810" s="44">
        <f t="shared" si="1364"/>
        <v>0</v>
      </c>
      <c r="I1810" s="44">
        <f t="shared" si="1364"/>
        <v>0</v>
      </c>
      <c r="J1810" s="44">
        <f t="shared" si="1364"/>
        <v>0</v>
      </c>
      <c r="K1810" s="44">
        <f t="shared" si="1364"/>
        <v>0</v>
      </c>
      <c r="L1810" s="44">
        <f t="shared" si="1364"/>
        <v>0</v>
      </c>
      <c r="M1810" s="44">
        <f t="shared" si="1364"/>
        <v>0</v>
      </c>
      <c r="N1810" s="44">
        <f t="shared" si="1364"/>
        <v>0</v>
      </c>
      <c r="O1810" s="44">
        <f t="shared" si="1364"/>
        <v>0</v>
      </c>
      <c r="P1810" s="44">
        <f t="shared" si="1364"/>
        <v>0</v>
      </c>
      <c r="Q1810" s="44">
        <f t="shared" si="1364"/>
        <v>0</v>
      </c>
      <c r="R1810" s="44">
        <f t="shared" si="1364"/>
        <v>0</v>
      </c>
      <c r="S1810" s="44">
        <f t="shared" si="1364"/>
        <v>0</v>
      </c>
      <c r="T1810" s="44">
        <f t="shared" si="1364"/>
        <v>0</v>
      </c>
      <c r="U1810" s="44">
        <f t="shared" si="1364"/>
        <v>0</v>
      </c>
      <c r="V1810" s="44">
        <f t="shared" si="1364"/>
        <v>0</v>
      </c>
      <c r="W1810" s="44">
        <f t="shared" si="1364"/>
        <v>0</v>
      </c>
      <c r="X1810" s="44">
        <f t="shared" si="1364"/>
        <v>0</v>
      </c>
      <c r="Y1810" s="44">
        <f t="shared" si="1364"/>
        <v>0</v>
      </c>
      <c r="Z1810" s="44">
        <f t="shared" si="1364"/>
        <v>0</v>
      </c>
      <c r="AA1810" s="44">
        <f t="shared" si="1364"/>
        <v>0</v>
      </c>
      <c r="AB1810" s="45" t="e">
        <f t="shared" ref="AB1810" si="1365">Z1810/B1810</f>
        <v>#DIV/0!</v>
      </c>
      <c r="AC1810" s="47"/>
    </row>
    <row r="1811" spans="1:29" s="39" customFormat="1" ht="15" hidden="1" customHeight="1" x14ac:dyDescent="0.3">
      <c r="A1811" s="36"/>
      <c r="B1811" s="37"/>
      <c r="C1811" s="37"/>
      <c r="D1811" s="37"/>
      <c r="E1811" s="37"/>
      <c r="F1811" s="37"/>
      <c r="G1811" s="37"/>
      <c r="H1811" s="37"/>
      <c r="I1811" s="37"/>
      <c r="J1811" s="37"/>
      <c r="K1811" s="37"/>
      <c r="L1811" s="37"/>
      <c r="M1811" s="37"/>
      <c r="N1811" s="37"/>
      <c r="O1811" s="37"/>
      <c r="P1811" s="37"/>
      <c r="Q1811" s="37"/>
      <c r="R1811" s="37"/>
      <c r="S1811" s="37"/>
      <c r="T1811" s="37"/>
      <c r="U1811" s="37"/>
      <c r="V1811" s="37"/>
      <c r="W1811" s="37"/>
      <c r="X1811" s="37"/>
      <c r="Y1811" s="37"/>
      <c r="Z1811" s="37"/>
      <c r="AA1811" s="37"/>
      <c r="AB1811" s="37"/>
      <c r="AC1811" s="38"/>
    </row>
    <row r="1812" spans="1:29" s="39" customFormat="1" ht="15" hidden="1" customHeight="1" x14ac:dyDescent="0.3">
      <c r="A1812" s="36"/>
      <c r="B1812" s="37"/>
      <c r="C1812" s="37"/>
      <c r="D1812" s="37"/>
      <c r="E1812" s="37"/>
      <c r="F1812" s="37"/>
      <c r="G1812" s="37"/>
      <c r="H1812" s="37"/>
      <c r="I1812" s="37"/>
      <c r="J1812" s="37"/>
      <c r="K1812" s="37"/>
      <c r="L1812" s="37"/>
      <c r="M1812" s="37"/>
      <c r="N1812" s="37"/>
      <c r="O1812" s="37"/>
      <c r="P1812" s="37"/>
      <c r="Q1812" s="37"/>
      <c r="R1812" s="37"/>
      <c r="S1812" s="37"/>
      <c r="T1812" s="37"/>
      <c r="U1812" s="37"/>
      <c r="V1812" s="37"/>
      <c r="W1812" s="37"/>
      <c r="X1812" s="37"/>
      <c r="Y1812" s="37"/>
      <c r="Z1812" s="37"/>
      <c r="AA1812" s="37"/>
      <c r="AB1812" s="37"/>
      <c r="AC1812" s="38"/>
    </row>
    <row r="1813" spans="1:29" s="39" customFormat="1" ht="15" hidden="1" customHeight="1" x14ac:dyDescent="0.35">
      <c r="A1813" s="40" t="s">
        <v>50</v>
      </c>
      <c r="B1813" s="37"/>
      <c r="C1813" s="37"/>
      <c r="D1813" s="37"/>
      <c r="E1813" s="37"/>
      <c r="F1813" s="37"/>
      <c r="G1813" s="37"/>
      <c r="H1813" s="37"/>
      <c r="I1813" s="37"/>
      <c r="J1813" s="37"/>
      <c r="K1813" s="37"/>
      <c r="L1813" s="37"/>
      <c r="M1813" s="37"/>
      <c r="N1813" s="37"/>
      <c r="O1813" s="37"/>
      <c r="P1813" s="37"/>
      <c r="Q1813" s="37"/>
      <c r="R1813" s="37"/>
      <c r="S1813" s="37"/>
      <c r="T1813" s="37"/>
      <c r="U1813" s="37"/>
      <c r="V1813" s="37"/>
      <c r="W1813" s="37"/>
      <c r="X1813" s="37"/>
      <c r="Y1813" s="37"/>
      <c r="Z1813" s="37"/>
      <c r="AA1813" s="37"/>
      <c r="AB1813" s="37"/>
      <c r="AC1813" s="38"/>
    </row>
    <row r="1814" spans="1:29" s="39" customFormat="1" ht="18" hidden="1" customHeight="1" x14ac:dyDescent="0.3">
      <c r="A1814" s="41" t="s">
        <v>36</v>
      </c>
      <c r="B1814" s="37"/>
      <c r="C1814" s="37"/>
      <c r="D1814" s="37"/>
      <c r="E1814" s="37"/>
      <c r="F1814" s="37"/>
      <c r="G1814" s="37"/>
      <c r="H1814" s="37"/>
      <c r="I1814" s="37"/>
      <c r="J1814" s="37"/>
      <c r="K1814" s="37"/>
      <c r="L1814" s="37"/>
      <c r="M1814" s="37"/>
      <c r="N1814" s="37"/>
      <c r="O1814" s="37"/>
      <c r="P1814" s="37"/>
      <c r="Q1814" s="37"/>
      <c r="R1814" s="37"/>
      <c r="S1814" s="37"/>
      <c r="T1814" s="37"/>
      <c r="U1814" s="37"/>
      <c r="V1814" s="37"/>
      <c r="W1814" s="37"/>
      <c r="X1814" s="37"/>
      <c r="Y1814" s="37"/>
      <c r="Z1814" s="37">
        <f>SUM(M1814:Y1814)</f>
        <v>0</v>
      </c>
      <c r="AA1814" s="37">
        <f>B1814-Z1814</f>
        <v>0</v>
      </c>
      <c r="AB1814" s="42" t="e">
        <f>Z1814/B1814</f>
        <v>#DIV/0!</v>
      </c>
      <c r="AC1814" s="38"/>
    </row>
    <row r="1815" spans="1:29" s="39" customFormat="1" ht="18" hidden="1" customHeight="1" x14ac:dyDescent="0.3">
      <c r="A1815" s="41" t="s">
        <v>37</v>
      </c>
      <c r="B1815" s="37">
        <f>[1]consoCURRENT!E41763</f>
        <v>0</v>
      </c>
      <c r="C1815" s="37">
        <f>[1]consoCURRENT!F41763</f>
        <v>0</v>
      </c>
      <c r="D1815" s="37">
        <f>[1]consoCURRENT!G41763</f>
        <v>0</v>
      </c>
      <c r="E1815" s="37">
        <f>[1]consoCURRENT!H41763</f>
        <v>0</v>
      </c>
      <c r="F1815" s="37">
        <f>[1]consoCURRENT!I41763</f>
        <v>0</v>
      </c>
      <c r="G1815" s="37">
        <f>[1]consoCURRENT!J41763</f>
        <v>0</v>
      </c>
      <c r="H1815" s="37">
        <f>[1]consoCURRENT!K41763</f>
        <v>0</v>
      </c>
      <c r="I1815" s="37">
        <f>[1]consoCURRENT!L41763</f>
        <v>0</v>
      </c>
      <c r="J1815" s="37">
        <f>[1]consoCURRENT!M41763</f>
        <v>0</v>
      </c>
      <c r="K1815" s="37">
        <f>[1]consoCURRENT!N41763</f>
        <v>0</v>
      </c>
      <c r="L1815" s="37">
        <f>[1]consoCURRENT!O41763</f>
        <v>0</v>
      </c>
      <c r="M1815" s="37">
        <f>[1]consoCURRENT!P41763</f>
        <v>0</v>
      </c>
      <c r="N1815" s="37">
        <f>[1]consoCURRENT!Q41763</f>
        <v>0</v>
      </c>
      <c r="O1815" s="37">
        <f>[1]consoCURRENT!R41763</f>
        <v>0</v>
      </c>
      <c r="P1815" s="37">
        <f>[1]consoCURRENT!S41763</f>
        <v>0</v>
      </c>
      <c r="Q1815" s="37">
        <f>[1]consoCURRENT!T41763</f>
        <v>0</v>
      </c>
      <c r="R1815" s="37">
        <f>[1]consoCURRENT!U41763</f>
        <v>0</v>
      </c>
      <c r="S1815" s="37">
        <f>[1]consoCURRENT!V41763</f>
        <v>0</v>
      </c>
      <c r="T1815" s="37">
        <f>[1]consoCURRENT!W41763</f>
        <v>0</v>
      </c>
      <c r="U1815" s="37">
        <f>[1]consoCURRENT!X41763</f>
        <v>0</v>
      </c>
      <c r="V1815" s="37">
        <f>[1]consoCURRENT!Y41763</f>
        <v>0</v>
      </c>
      <c r="W1815" s="37">
        <f>[1]consoCURRENT!Z41763</f>
        <v>0</v>
      </c>
      <c r="X1815" s="37">
        <f>[1]consoCURRENT!AA41763</f>
        <v>0</v>
      </c>
      <c r="Y1815" s="37">
        <f>[1]consoCURRENT!AB41763</f>
        <v>0</v>
      </c>
      <c r="Z1815" s="37">
        <f t="shared" ref="Z1815:Z1817" si="1366">SUM(M1815:Y1815)</f>
        <v>0</v>
      </c>
      <c r="AA1815" s="37">
        <f t="shared" ref="AA1815:AA1817" si="1367">B1815-Z1815</f>
        <v>0</v>
      </c>
      <c r="AB1815" s="42" t="e">
        <f t="shared" ref="AB1815" si="1368">Z1815/B1815</f>
        <v>#DIV/0!</v>
      </c>
      <c r="AC1815" s="38"/>
    </row>
    <row r="1816" spans="1:29" s="39" customFormat="1" ht="18" hidden="1" customHeight="1" x14ac:dyDescent="0.3">
      <c r="A1816" s="41" t="s">
        <v>38</v>
      </c>
      <c r="B1816" s="37"/>
      <c r="C1816" s="37"/>
      <c r="D1816" s="37"/>
      <c r="E1816" s="37"/>
      <c r="F1816" s="37"/>
      <c r="G1816" s="37"/>
      <c r="H1816" s="37"/>
      <c r="I1816" s="37"/>
      <c r="J1816" s="37"/>
      <c r="K1816" s="37"/>
      <c r="L1816" s="37"/>
      <c r="M1816" s="37"/>
      <c r="N1816" s="37"/>
      <c r="O1816" s="37"/>
      <c r="P1816" s="37"/>
      <c r="Q1816" s="37"/>
      <c r="R1816" s="37"/>
      <c r="S1816" s="37"/>
      <c r="T1816" s="37"/>
      <c r="U1816" s="37"/>
      <c r="V1816" s="37"/>
      <c r="W1816" s="37"/>
      <c r="X1816" s="37"/>
      <c r="Y1816" s="37"/>
      <c r="Z1816" s="37">
        <f t="shared" si="1366"/>
        <v>0</v>
      </c>
      <c r="AA1816" s="37">
        <f t="shared" si="1367"/>
        <v>0</v>
      </c>
      <c r="AB1816" s="42"/>
      <c r="AC1816" s="38"/>
    </row>
    <row r="1817" spans="1:29" s="39" customFormat="1" ht="18" hidden="1" customHeight="1" x14ac:dyDescent="0.3">
      <c r="A1817" s="41" t="s">
        <v>39</v>
      </c>
      <c r="B1817" s="37"/>
      <c r="C1817" s="37"/>
      <c r="D1817" s="37"/>
      <c r="E1817" s="37"/>
      <c r="F1817" s="37"/>
      <c r="G1817" s="37"/>
      <c r="H1817" s="37"/>
      <c r="I1817" s="37"/>
      <c r="J1817" s="37"/>
      <c r="K1817" s="37"/>
      <c r="L1817" s="37"/>
      <c r="M1817" s="37"/>
      <c r="N1817" s="37"/>
      <c r="O1817" s="37"/>
      <c r="P1817" s="37"/>
      <c r="Q1817" s="37"/>
      <c r="R1817" s="37"/>
      <c r="S1817" s="37"/>
      <c r="T1817" s="37"/>
      <c r="U1817" s="37"/>
      <c r="V1817" s="37"/>
      <c r="W1817" s="37"/>
      <c r="X1817" s="37"/>
      <c r="Y1817" s="37"/>
      <c r="Z1817" s="37">
        <f t="shared" si="1366"/>
        <v>0</v>
      </c>
      <c r="AA1817" s="37">
        <f t="shared" si="1367"/>
        <v>0</v>
      </c>
      <c r="AB1817" s="42"/>
      <c r="AC1817" s="38"/>
    </row>
    <row r="1818" spans="1:29" s="39" customFormat="1" ht="18" hidden="1" customHeight="1" x14ac:dyDescent="0.3">
      <c r="A1818" s="43" t="s">
        <v>40</v>
      </c>
      <c r="B1818" s="44">
        <f>SUM(B1814:B1817)</f>
        <v>0</v>
      </c>
      <c r="C1818" s="44">
        <f t="shared" ref="C1818:AA1818" si="1369">SUM(C1814:C1817)</f>
        <v>0</v>
      </c>
      <c r="D1818" s="44">
        <f t="shared" si="1369"/>
        <v>0</v>
      </c>
      <c r="E1818" s="44">
        <f t="shared" si="1369"/>
        <v>0</v>
      </c>
      <c r="F1818" s="44">
        <f t="shared" si="1369"/>
        <v>0</v>
      </c>
      <c r="G1818" s="44">
        <f t="shared" si="1369"/>
        <v>0</v>
      </c>
      <c r="H1818" s="44">
        <f t="shared" si="1369"/>
        <v>0</v>
      </c>
      <c r="I1818" s="44">
        <f t="shared" si="1369"/>
        <v>0</v>
      </c>
      <c r="J1818" s="44">
        <f t="shared" si="1369"/>
        <v>0</v>
      </c>
      <c r="K1818" s="44">
        <f t="shared" si="1369"/>
        <v>0</v>
      </c>
      <c r="L1818" s="44">
        <f t="shared" si="1369"/>
        <v>0</v>
      </c>
      <c r="M1818" s="44">
        <f t="shared" si="1369"/>
        <v>0</v>
      </c>
      <c r="N1818" s="44">
        <f t="shared" si="1369"/>
        <v>0</v>
      </c>
      <c r="O1818" s="44">
        <f t="shared" si="1369"/>
        <v>0</v>
      </c>
      <c r="P1818" s="44">
        <f t="shared" si="1369"/>
        <v>0</v>
      </c>
      <c r="Q1818" s="44">
        <f t="shared" si="1369"/>
        <v>0</v>
      </c>
      <c r="R1818" s="44">
        <f t="shared" si="1369"/>
        <v>0</v>
      </c>
      <c r="S1818" s="44">
        <f t="shared" si="1369"/>
        <v>0</v>
      </c>
      <c r="T1818" s="44">
        <f t="shared" si="1369"/>
        <v>0</v>
      </c>
      <c r="U1818" s="44">
        <f t="shared" si="1369"/>
        <v>0</v>
      </c>
      <c r="V1818" s="44">
        <f t="shared" si="1369"/>
        <v>0</v>
      </c>
      <c r="W1818" s="44">
        <f t="shared" si="1369"/>
        <v>0</v>
      </c>
      <c r="X1818" s="44">
        <f t="shared" si="1369"/>
        <v>0</v>
      </c>
      <c r="Y1818" s="44">
        <f t="shared" si="1369"/>
        <v>0</v>
      </c>
      <c r="Z1818" s="44">
        <f t="shared" si="1369"/>
        <v>0</v>
      </c>
      <c r="AA1818" s="44">
        <f t="shared" si="1369"/>
        <v>0</v>
      </c>
      <c r="AB1818" s="45" t="e">
        <f t="shared" ref="AB1818" si="1370">Z1818/B1818</f>
        <v>#DIV/0!</v>
      </c>
      <c r="AC1818" s="38"/>
    </row>
    <row r="1819" spans="1:29" s="39" customFormat="1" ht="18" hidden="1" customHeight="1" x14ac:dyDescent="0.3">
      <c r="A1819" s="46" t="s">
        <v>41</v>
      </c>
      <c r="B1819" s="37"/>
      <c r="C1819" s="37"/>
      <c r="D1819" s="37"/>
      <c r="E1819" s="37"/>
      <c r="F1819" s="37"/>
      <c r="G1819" s="37"/>
      <c r="H1819" s="37"/>
      <c r="I1819" s="37"/>
      <c r="J1819" s="37"/>
      <c r="K1819" s="37"/>
      <c r="L1819" s="37"/>
      <c r="M1819" s="37"/>
      <c r="N1819" s="37"/>
      <c r="O1819" s="37"/>
      <c r="P1819" s="37"/>
      <c r="Q1819" s="37"/>
      <c r="R1819" s="37"/>
      <c r="S1819" s="37"/>
      <c r="T1819" s="37"/>
      <c r="U1819" s="37"/>
      <c r="V1819" s="37"/>
      <c r="W1819" s="37"/>
      <c r="X1819" s="37"/>
      <c r="Y1819" s="37"/>
      <c r="Z1819" s="37">
        <f t="shared" ref="Z1819" si="1371">SUM(M1819:Y1819)</f>
        <v>0</v>
      </c>
      <c r="AA1819" s="37">
        <f t="shared" ref="AA1819" si="1372">B1819-Z1819</f>
        <v>0</v>
      </c>
      <c r="AB1819" s="42"/>
      <c r="AC1819" s="38"/>
    </row>
    <row r="1820" spans="1:29" s="39" customFormat="1" ht="18" hidden="1" customHeight="1" x14ac:dyDescent="0.3">
      <c r="A1820" s="43" t="s">
        <v>42</v>
      </c>
      <c r="B1820" s="44">
        <f>B1819+B1818</f>
        <v>0</v>
      </c>
      <c r="C1820" s="44">
        <f t="shared" ref="C1820:AA1820" si="1373">C1819+C1818</f>
        <v>0</v>
      </c>
      <c r="D1820" s="44">
        <f t="shared" si="1373"/>
        <v>0</v>
      </c>
      <c r="E1820" s="44">
        <f t="shared" si="1373"/>
        <v>0</v>
      </c>
      <c r="F1820" s="44">
        <f t="shared" si="1373"/>
        <v>0</v>
      </c>
      <c r="G1820" s="44">
        <f t="shared" si="1373"/>
        <v>0</v>
      </c>
      <c r="H1820" s="44">
        <f t="shared" si="1373"/>
        <v>0</v>
      </c>
      <c r="I1820" s="44">
        <f t="shared" si="1373"/>
        <v>0</v>
      </c>
      <c r="J1820" s="44">
        <f t="shared" si="1373"/>
        <v>0</v>
      </c>
      <c r="K1820" s="44">
        <f t="shared" si="1373"/>
        <v>0</v>
      </c>
      <c r="L1820" s="44">
        <f t="shared" si="1373"/>
        <v>0</v>
      </c>
      <c r="M1820" s="44">
        <f t="shared" si="1373"/>
        <v>0</v>
      </c>
      <c r="N1820" s="44">
        <f t="shared" si="1373"/>
        <v>0</v>
      </c>
      <c r="O1820" s="44">
        <f t="shared" si="1373"/>
        <v>0</v>
      </c>
      <c r="P1820" s="44">
        <f t="shared" si="1373"/>
        <v>0</v>
      </c>
      <c r="Q1820" s="44">
        <f t="shared" si="1373"/>
        <v>0</v>
      </c>
      <c r="R1820" s="44">
        <f t="shared" si="1373"/>
        <v>0</v>
      </c>
      <c r="S1820" s="44">
        <f t="shared" si="1373"/>
        <v>0</v>
      </c>
      <c r="T1820" s="44">
        <f t="shared" si="1373"/>
        <v>0</v>
      </c>
      <c r="U1820" s="44">
        <f t="shared" si="1373"/>
        <v>0</v>
      </c>
      <c r="V1820" s="44">
        <f t="shared" si="1373"/>
        <v>0</v>
      </c>
      <c r="W1820" s="44">
        <f t="shared" si="1373"/>
        <v>0</v>
      </c>
      <c r="X1820" s="44">
        <f t="shared" si="1373"/>
        <v>0</v>
      </c>
      <c r="Y1820" s="44">
        <f t="shared" si="1373"/>
        <v>0</v>
      </c>
      <c r="Z1820" s="44">
        <f t="shared" si="1373"/>
        <v>0</v>
      </c>
      <c r="AA1820" s="44">
        <f t="shared" si="1373"/>
        <v>0</v>
      </c>
      <c r="AB1820" s="45" t="e">
        <f t="shared" ref="AB1820" si="1374">Z1820/B1820</f>
        <v>#DIV/0!</v>
      </c>
      <c r="AC1820" s="47"/>
    </row>
    <row r="1821" spans="1:29" s="39" customFormat="1" ht="15" hidden="1" customHeight="1" x14ac:dyDescent="0.3">
      <c r="A1821" s="36"/>
      <c r="B1821" s="37"/>
      <c r="C1821" s="37"/>
      <c r="D1821" s="37"/>
      <c r="E1821" s="37"/>
      <c r="F1821" s="37"/>
      <c r="G1821" s="37"/>
      <c r="H1821" s="37"/>
      <c r="I1821" s="37"/>
      <c r="J1821" s="37"/>
      <c r="K1821" s="37"/>
      <c r="L1821" s="37"/>
      <c r="M1821" s="37"/>
      <c r="N1821" s="37"/>
      <c r="O1821" s="37"/>
      <c r="P1821" s="37"/>
      <c r="Q1821" s="37"/>
      <c r="R1821" s="37"/>
      <c r="S1821" s="37"/>
      <c r="T1821" s="37"/>
      <c r="U1821" s="37"/>
      <c r="V1821" s="37"/>
      <c r="W1821" s="37"/>
      <c r="X1821" s="37"/>
      <c r="Y1821" s="37"/>
      <c r="Z1821" s="37"/>
      <c r="AA1821" s="37"/>
      <c r="AB1821" s="37"/>
      <c r="AC1821" s="38"/>
    </row>
    <row r="1822" spans="1:29" s="39" customFormat="1" ht="15" hidden="1" customHeight="1" x14ac:dyDescent="0.3">
      <c r="A1822" s="36"/>
      <c r="B1822" s="37"/>
      <c r="C1822" s="37"/>
      <c r="D1822" s="37"/>
      <c r="E1822" s="37"/>
      <c r="F1822" s="37"/>
      <c r="G1822" s="37"/>
      <c r="H1822" s="37"/>
      <c r="I1822" s="37"/>
      <c r="J1822" s="37"/>
      <c r="K1822" s="37"/>
      <c r="L1822" s="37"/>
      <c r="M1822" s="37"/>
      <c r="N1822" s="37"/>
      <c r="O1822" s="37"/>
      <c r="P1822" s="37"/>
      <c r="Q1822" s="37"/>
      <c r="R1822" s="37"/>
      <c r="S1822" s="37"/>
      <c r="T1822" s="37"/>
      <c r="U1822" s="37"/>
      <c r="V1822" s="37"/>
      <c r="W1822" s="37"/>
      <c r="X1822" s="37"/>
      <c r="Y1822" s="37"/>
      <c r="Z1822" s="37"/>
      <c r="AA1822" s="37"/>
      <c r="AB1822" s="37"/>
      <c r="AC1822" s="38"/>
    </row>
    <row r="1823" spans="1:29" s="39" customFormat="1" ht="15" hidden="1" customHeight="1" x14ac:dyDescent="0.35">
      <c r="A1823" s="40" t="s">
        <v>51</v>
      </c>
      <c r="B1823" s="37"/>
      <c r="C1823" s="37"/>
      <c r="D1823" s="37"/>
      <c r="E1823" s="37"/>
      <c r="F1823" s="37"/>
      <c r="G1823" s="37"/>
      <c r="H1823" s="37"/>
      <c r="I1823" s="37"/>
      <c r="J1823" s="37"/>
      <c r="K1823" s="37"/>
      <c r="L1823" s="37"/>
      <c r="M1823" s="37"/>
      <c r="N1823" s="37"/>
      <c r="O1823" s="37"/>
      <c r="P1823" s="37"/>
      <c r="Q1823" s="37"/>
      <c r="R1823" s="37"/>
      <c r="S1823" s="37"/>
      <c r="T1823" s="37"/>
      <c r="U1823" s="37"/>
      <c r="V1823" s="37"/>
      <c r="W1823" s="37"/>
      <c r="X1823" s="37"/>
      <c r="Y1823" s="37"/>
      <c r="Z1823" s="37"/>
      <c r="AA1823" s="37"/>
      <c r="AB1823" s="37"/>
      <c r="AC1823" s="38"/>
    </row>
    <row r="1824" spans="1:29" s="39" customFormat="1" ht="18" hidden="1" customHeight="1" x14ac:dyDescent="0.3">
      <c r="A1824" s="41" t="s">
        <v>36</v>
      </c>
      <c r="B1824" s="37"/>
      <c r="C1824" s="37"/>
      <c r="D1824" s="37"/>
      <c r="E1824" s="37"/>
      <c r="F1824" s="37"/>
      <c r="G1824" s="37"/>
      <c r="H1824" s="37"/>
      <c r="I1824" s="37"/>
      <c r="J1824" s="37"/>
      <c r="K1824" s="37"/>
      <c r="L1824" s="37"/>
      <c r="M1824" s="37"/>
      <c r="N1824" s="37"/>
      <c r="O1824" s="37"/>
      <c r="P1824" s="37"/>
      <c r="Q1824" s="37"/>
      <c r="R1824" s="37"/>
      <c r="S1824" s="37"/>
      <c r="T1824" s="37"/>
      <c r="U1824" s="37"/>
      <c r="V1824" s="37"/>
      <c r="W1824" s="37"/>
      <c r="X1824" s="37"/>
      <c r="Y1824" s="37"/>
      <c r="Z1824" s="37">
        <f>SUM(M1824:Y1824)</f>
        <v>0</v>
      </c>
      <c r="AA1824" s="37">
        <f>B1824-Z1824</f>
        <v>0</v>
      </c>
      <c r="AB1824" s="42" t="e">
        <f>Z1824/B1824</f>
        <v>#DIV/0!</v>
      </c>
      <c r="AC1824" s="38"/>
    </row>
    <row r="1825" spans="1:29" s="39" customFormat="1" ht="18" hidden="1" customHeight="1" x14ac:dyDescent="0.3">
      <c r="A1825" s="41" t="s">
        <v>37</v>
      </c>
      <c r="B1825" s="37">
        <f>[1]consoCURRENT!E41974</f>
        <v>0</v>
      </c>
      <c r="C1825" s="37">
        <f>[1]consoCURRENT!F41974</f>
        <v>0</v>
      </c>
      <c r="D1825" s="37">
        <f>[1]consoCURRENT!G41974</f>
        <v>0</v>
      </c>
      <c r="E1825" s="37">
        <f>[1]consoCURRENT!H41974</f>
        <v>0</v>
      </c>
      <c r="F1825" s="37">
        <f>[1]consoCURRENT!I41974</f>
        <v>0</v>
      </c>
      <c r="G1825" s="37">
        <f>[1]consoCURRENT!J41974</f>
        <v>0</v>
      </c>
      <c r="H1825" s="37">
        <f>[1]consoCURRENT!K41974</f>
        <v>0</v>
      </c>
      <c r="I1825" s="37">
        <f>[1]consoCURRENT!L41974</f>
        <v>0</v>
      </c>
      <c r="J1825" s="37">
        <f>[1]consoCURRENT!M41974</f>
        <v>0</v>
      </c>
      <c r="K1825" s="37">
        <f>[1]consoCURRENT!N41974</f>
        <v>0</v>
      </c>
      <c r="L1825" s="37">
        <f>[1]consoCURRENT!O41974</f>
        <v>0</v>
      </c>
      <c r="M1825" s="37">
        <f>[1]consoCURRENT!P41974</f>
        <v>0</v>
      </c>
      <c r="N1825" s="37">
        <f>[1]consoCURRENT!Q41974</f>
        <v>0</v>
      </c>
      <c r="O1825" s="37">
        <f>[1]consoCURRENT!R41974</f>
        <v>0</v>
      </c>
      <c r="P1825" s="37">
        <f>[1]consoCURRENT!S41974</f>
        <v>0</v>
      </c>
      <c r="Q1825" s="37">
        <f>[1]consoCURRENT!T41974</f>
        <v>0</v>
      </c>
      <c r="R1825" s="37">
        <f>[1]consoCURRENT!U41974</f>
        <v>0</v>
      </c>
      <c r="S1825" s="37">
        <f>[1]consoCURRENT!V41974</f>
        <v>0</v>
      </c>
      <c r="T1825" s="37">
        <f>[1]consoCURRENT!W41974</f>
        <v>0</v>
      </c>
      <c r="U1825" s="37">
        <f>[1]consoCURRENT!X41974</f>
        <v>0</v>
      </c>
      <c r="V1825" s="37">
        <f>[1]consoCURRENT!Y41974</f>
        <v>0</v>
      </c>
      <c r="W1825" s="37">
        <f>[1]consoCURRENT!Z41974</f>
        <v>0</v>
      </c>
      <c r="X1825" s="37">
        <f>[1]consoCURRENT!AA41974</f>
        <v>0</v>
      </c>
      <c r="Y1825" s="37">
        <f>[1]consoCURRENT!AB41974</f>
        <v>0</v>
      </c>
      <c r="Z1825" s="37">
        <f t="shared" ref="Z1825:Z1827" si="1375">SUM(M1825:Y1825)</f>
        <v>0</v>
      </c>
      <c r="AA1825" s="37">
        <f t="shared" ref="AA1825:AA1827" si="1376">B1825-Z1825</f>
        <v>0</v>
      </c>
      <c r="AB1825" s="42" t="e">
        <f t="shared" ref="AB1825" si="1377">Z1825/B1825</f>
        <v>#DIV/0!</v>
      </c>
      <c r="AC1825" s="38"/>
    </row>
    <row r="1826" spans="1:29" s="39" customFormat="1" ht="18" hidden="1" customHeight="1" x14ac:dyDescent="0.3">
      <c r="A1826" s="41" t="s">
        <v>38</v>
      </c>
      <c r="B1826" s="37"/>
      <c r="C1826" s="37"/>
      <c r="D1826" s="37"/>
      <c r="E1826" s="37"/>
      <c r="F1826" s="37"/>
      <c r="G1826" s="37"/>
      <c r="H1826" s="37"/>
      <c r="I1826" s="37"/>
      <c r="J1826" s="37"/>
      <c r="K1826" s="37"/>
      <c r="L1826" s="37"/>
      <c r="M1826" s="37"/>
      <c r="N1826" s="37"/>
      <c r="O1826" s="37"/>
      <c r="P1826" s="37"/>
      <c r="Q1826" s="37"/>
      <c r="R1826" s="37"/>
      <c r="S1826" s="37"/>
      <c r="T1826" s="37"/>
      <c r="U1826" s="37"/>
      <c r="V1826" s="37"/>
      <c r="W1826" s="37"/>
      <c r="X1826" s="37"/>
      <c r="Y1826" s="37"/>
      <c r="Z1826" s="37">
        <f t="shared" si="1375"/>
        <v>0</v>
      </c>
      <c r="AA1826" s="37">
        <f t="shared" si="1376"/>
        <v>0</v>
      </c>
      <c r="AB1826" s="42"/>
      <c r="AC1826" s="38"/>
    </row>
    <row r="1827" spans="1:29" s="39" customFormat="1" ht="18" hidden="1" customHeight="1" x14ac:dyDescent="0.3">
      <c r="A1827" s="41" t="s">
        <v>39</v>
      </c>
      <c r="B1827" s="37"/>
      <c r="C1827" s="37"/>
      <c r="D1827" s="37"/>
      <c r="E1827" s="37"/>
      <c r="F1827" s="37"/>
      <c r="G1827" s="37"/>
      <c r="H1827" s="37"/>
      <c r="I1827" s="37"/>
      <c r="J1827" s="37"/>
      <c r="K1827" s="37"/>
      <c r="L1827" s="37"/>
      <c r="M1827" s="37"/>
      <c r="N1827" s="37"/>
      <c r="O1827" s="37"/>
      <c r="P1827" s="37"/>
      <c r="Q1827" s="37"/>
      <c r="R1827" s="37"/>
      <c r="S1827" s="37"/>
      <c r="T1827" s="37"/>
      <c r="U1827" s="37"/>
      <c r="V1827" s="37"/>
      <c r="W1827" s="37"/>
      <c r="X1827" s="37"/>
      <c r="Y1827" s="37"/>
      <c r="Z1827" s="37">
        <f t="shared" si="1375"/>
        <v>0</v>
      </c>
      <c r="AA1827" s="37">
        <f t="shared" si="1376"/>
        <v>0</v>
      </c>
      <c r="AB1827" s="42"/>
      <c r="AC1827" s="38"/>
    </row>
    <row r="1828" spans="1:29" s="39" customFormat="1" ht="18" hidden="1" customHeight="1" x14ac:dyDescent="0.3">
      <c r="A1828" s="43" t="s">
        <v>40</v>
      </c>
      <c r="B1828" s="44">
        <f>SUM(B1824:B1827)</f>
        <v>0</v>
      </c>
      <c r="C1828" s="44">
        <f t="shared" ref="C1828:AA1828" si="1378">SUM(C1824:C1827)</f>
        <v>0</v>
      </c>
      <c r="D1828" s="44">
        <f t="shared" si="1378"/>
        <v>0</v>
      </c>
      <c r="E1828" s="44">
        <f t="shared" si="1378"/>
        <v>0</v>
      </c>
      <c r="F1828" s="44">
        <f t="shared" si="1378"/>
        <v>0</v>
      </c>
      <c r="G1828" s="44">
        <f t="shared" si="1378"/>
        <v>0</v>
      </c>
      <c r="H1828" s="44">
        <f t="shared" si="1378"/>
        <v>0</v>
      </c>
      <c r="I1828" s="44">
        <f t="shared" si="1378"/>
        <v>0</v>
      </c>
      <c r="J1828" s="44">
        <f t="shared" si="1378"/>
        <v>0</v>
      </c>
      <c r="K1828" s="44">
        <f t="shared" si="1378"/>
        <v>0</v>
      </c>
      <c r="L1828" s="44">
        <f t="shared" si="1378"/>
        <v>0</v>
      </c>
      <c r="M1828" s="44">
        <f t="shared" si="1378"/>
        <v>0</v>
      </c>
      <c r="N1828" s="44">
        <f t="shared" si="1378"/>
        <v>0</v>
      </c>
      <c r="O1828" s="44">
        <f t="shared" si="1378"/>
        <v>0</v>
      </c>
      <c r="P1828" s="44">
        <f t="shared" si="1378"/>
        <v>0</v>
      </c>
      <c r="Q1828" s="44">
        <f t="shared" si="1378"/>
        <v>0</v>
      </c>
      <c r="R1828" s="44">
        <f t="shared" si="1378"/>
        <v>0</v>
      </c>
      <c r="S1828" s="44">
        <f t="shared" si="1378"/>
        <v>0</v>
      </c>
      <c r="T1828" s="44">
        <f t="shared" si="1378"/>
        <v>0</v>
      </c>
      <c r="U1828" s="44">
        <f t="shared" si="1378"/>
        <v>0</v>
      </c>
      <c r="V1828" s="44">
        <f t="shared" si="1378"/>
        <v>0</v>
      </c>
      <c r="W1828" s="44">
        <f t="shared" si="1378"/>
        <v>0</v>
      </c>
      <c r="X1828" s="44">
        <f t="shared" si="1378"/>
        <v>0</v>
      </c>
      <c r="Y1828" s="44">
        <f t="shared" si="1378"/>
        <v>0</v>
      </c>
      <c r="Z1828" s="44">
        <f t="shared" si="1378"/>
        <v>0</v>
      </c>
      <c r="AA1828" s="44">
        <f t="shared" si="1378"/>
        <v>0</v>
      </c>
      <c r="AB1828" s="45" t="e">
        <f t="shared" ref="AB1828" si="1379">Z1828/B1828</f>
        <v>#DIV/0!</v>
      </c>
      <c r="AC1828" s="38"/>
    </row>
    <row r="1829" spans="1:29" s="39" customFormat="1" ht="18" hidden="1" customHeight="1" x14ac:dyDescent="0.3">
      <c r="A1829" s="46" t="s">
        <v>41</v>
      </c>
      <c r="B1829" s="37"/>
      <c r="C1829" s="37"/>
      <c r="D1829" s="37"/>
      <c r="E1829" s="37"/>
      <c r="F1829" s="37"/>
      <c r="G1829" s="37"/>
      <c r="H1829" s="37"/>
      <c r="I1829" s="37"/>
      <c r="J1829" s="37"/>
      <c r="K1829" s="37"/>
      <c r="L1829" s="37"/>
      <c r="M1829" s="37"/>
      <c r="N1829" s="37"/>
      <c r="O1829" s="37"/>
      <c r="P1829" s="37"/>
      <c r="Q1829" s="37"/>
      <c r="R1829" s="37"/>
      <c r="S1829" s="37"/>
      <c r="T1829" s="37"/>
      <c r="U1829" s="37"/>
      <c r="V1829" s="37"/>
      <c r="W1829" s="37"/>
      <c r="X1829" s="37"/>
      <c r="Y1829" s="37"/>
      <c r="Z1829" s="37">
        <f t="shared" ref="Z1829" si="1380">SUM(M1829:Y1829)</f>
        <v>0</v>
      </c>
      <c r="AA1829" s="37">
        <f t="shared" ref="AA1829" si="1381">B1829-Z1829</f>
        <v>0</v>
      </c>
      <c r="AB1829" s="42"/>
      <c r="AC1829" s="38"/>
    </row>
    <row r="1830" spans="1:29" s="39" customFormat="1" ht="18" hidden="1" customHeight="1" x14ac:dyDescent="0.3">
      <c r="A1830" s="43" t="s">
        <v>42</v>
      </c>
      <c r="B1830" s="44">
        <f>B1829+B1828</f>
        <v>0</v>
      </c>
      <c r="C1830" s="44">
        <f t="shared" ref="C1830:AA1830" si="1382">C1829+C1828</f>
        <v>0</v>
      </c>
      <c r="D1830" s="44">
        <f t="shared" si="1382"/>
        <v>0</v>
      </c>
      <c r="E1830" s="44">
        <f t="shared" si="1382"/>
        <v>0</v>
      </c>
      <c r="F1830" s="44">
        <f t="shared" si="1382"/>
        <v>0</v>
      </c>
      <c r="G1830" s="44">
        <f t="shared" si="1382"/>
        <v>0</v>
      </c>
      <c r="H1830" s="44">
        <f t="shared" si="1382"/>
        <v>0</v>
      </c>
      <c r="I1830" s="44">
        <f t="shared" si="1382"/>
        <v>0</v>
      </c>
      <c r="J1830" s="44">
        <f t="shared" si="1382"/>
        <v>0</v>
      </c>
      <c r="K1830" s="44">
        <f t="shared" si="1382"/>
        <v>0</v>
      </c>
      <c r="L1830" s="44">
        <f t="shared" si="1382"/>
        <v>0</v>
      </c>
      <c r="M1830" s="44">
        <f t="shared" si="1382"/>
        <v>0</v>
      </c>
      <c r="N1830" s="44">
        <f t="shared" si="1382"/>
        <v>0</v>
      </c>
      <c r="O1830" s="44">
        <f t="shared" si="1382"/>
        <v>0</v>
      </c>
      <c r="P1830" s="44">
        <f t="shared" si="1382"/>
        <v>0</v>
      </c>
      <c r="Q1830" s="44">
        <f t="shared" si="1382"/>
        <v>0</v>
      </c>
      <c r="R1830" s="44">
        <f t="shared" si="1382"/>
        <v>0</v>
      </c>
      <c r="S1830" s="44">
        <f t="shared" si="1382"/>
        <v>0</v>
      </c>
      <c r="T1830" s="44">
        <f t="shared" si="1382"/>
        <v>0</v>
      </c>
      <c r="U1830" s="44">
        <f t="shared" si="1382"/>
        <v>0</v>
      </c>
      <c r="V1830" s="44">
        <f t="shared" si="1382"/>
        <v>0</v>
      </c>
      <c r="W1830" s="44">
        <f t="shared" si="1382"/>
        <v>0</v>
      </c>
      <c r="X1830" s="44">
        <f t="shared" si="1382"/>
        <v>0</v>
      </c>
      <c r="Y1830" s="44">
        <f t="shared" si="1382"/>
        <v>0</v>
      </c>
      <c r="Z1830" s="44">
        <f t="shared" si="1382"/>
        <v>0</v>
      </c>
      <c r="AA1830" s="44">
        <f t="shared" si="1382"/>
        <v>0</v>
      </c>
      <c r="AB1830" s="45" t="e">
        <f t="shared" ref="AB1830" si="1383">Z1830/B1830</f>
        <v>#DIV/0!</v>
      </c>
      <c r="AC1830" s="47"/>
    </row>
    <row r="1831" spans="1:29" s="39" customFormat="1" ht="15" hidden="1" customHeight="1" x14ac:dyDescent="0.3">
      <c r="A1831" s="36"/>
      <c r="B1831" s="37"/>
      <c r="C1831" s="37"/>
      <c r="D1831" s="37"/>
      <c r="E1831" s="37"/>
      <c r="F1831" s="37"/>
      <c r="G1831" s="37"/>
      <c r="H1831" s="37"/>
      <c r="I1831" s="37"/>
      <c r="J1831" s="37"/>
      <c r="K1831" s="37"/>
      <c r="L1831" s="37"/>
      <c r="M1831" s="37"/>
      <c r="N1831" s="37"/>
      <c r="O1831" s="37"/>
      <c r="P1831" s="37"/>
      <c r="Q1831" s="37"/>
      <c r="R1831" s="37"/>
      <c r="S1831" s="37"/>
      <c r="T1831" s="37"/>
      <c r="U1831" s="37"/>
      <c r="V1831" s="37"/>
      <c r="W1831" s="37"/>
      <c r="X1831" s="37"/>
      <c r="Y1831" s="37"/>
      <c r="Z1831" s="37"/>
      <c r="AA1831" s="37"/>
      <c r="AB1831" s="37"/>
      <c r="AC1831" s="38"/>
    </row>
    <row r="1832" spans="1:29" s="39" customFormat="1" ht="15" hidden="1" customHeight="1" x14ac:dyDescent="0.3">
      <c r="A1832" s="36"/>
      <c r="B1832" s="37"/>
      <c r="C1832" s="37"/>
      <c r="D1832" s="37"/>
      <c r="E1832" s="37"/>
      <c r="F1832" s="37"/>
      <c r="G1832" s="37"/>
      <c r="H1832" s="37"/>
      <c r="I1832" s="37"/>
      <c r="J1832" s="37"/>
      <c r="K1832" s="37"/>
      <c r="L1832" s="37"/>
      <c r="M1832" s="37"/>
      <c r="N1832" s="37"/>
      <c r="O1832" s="37"/>
      <c r="P1832" s="37"/>
      <c r="Q1832" s="37"/>
      <c r="R1832" s="37"/>
      <c r="S1832" s="37"/>
      <c r="T1832" s="37"/>
      <c r="U1832" s="37"/>
      <c r="V1832" s="37"/>
      <c r="W1832" s="37"/>
      <c r="X1832" s="37"/>
      <c r="Y1832" s="37"/>
      <c r="Z1832" s="37"/>
      <c r="AA1832" s="37"/>
      <c r="AB1832" s="37"/>
      <c r="AC1832" s="38"/>
    </row>
    <row r="1833" spans="1:29" s="39" customFormat="1" ht="15" hidden="1" customHeight="1" x14ac:dyDescent="0.35">
      <c r="A1833" s="40" t="s">
        <v>52</v>
      </c>
      <c r="B1833" s="37"/>
      <c r="C1833" s="37"/>
      <c r="D1833" s="37"/>
      <c r="E1833" s="37"/>
      <c r="F1833" s="37"/>
      <c r="G1833" s="37"/>
      <c r="H1833" s="37"/>
      <c r="I1833" s="37"/>
      <c r="J1833" s="37"/>
      <c r="K1833" s="37"/>
      <c r="L1833" s="37"/>
      <c r="M1833" s="37"/>
      <c r="N1833" s="37"/>
      <c r="O1833" s="37"/>
      <c r="P1833" s="37"/>
      <c r="Q1833" s="37"/>
      <c r="R1833" s="37"/>
      <c r="S1833" s="37"/>
      <c r="T1833" s="37"/>
      <c r="U1833" s="37"/>
      <c r="V1833" s="37"/>
      <c r="W1833" s="37"/>
      <c r="X1833" s="37"/>
      <c r="Y1833" s="37"/>
      <c r="Z1833" s="37"/>
      <c r="AA1833" s="37"/>
      <c r="AB1833" s="37"/>
      <c r="AC1833" s="38"/>
    </row>
    <row r="1834" spans="1:29" s="39" customFormat="1" ht="18" hidden="1" customHeight="1" x14ac:dyDescent="0.3">
      <c r="A1834" s="41" t="s">
        <v>36</v>
      </c>
      <c r="B1834" s="37"/>
      <c r="C1834" s="37"/>
      <c r="D1834" s="37"/>
      <c r="E1834" s="37"/>
      <c r="F1834" s="37"/>
      <c r="G1834" s="37"/>
      <c r="H1834" s="37"/>
      <c r="I1834" s="37"/>
      <c r="J1834" s="37"/>
      <c r="K1834" s="37"/>
      <c r="L1834" s="37"/>
      <c r="M1834" s="37"/>
      <c r="N1834" s="37"/>
      <c r="O1834" s="37"/>
      <c r="P1834" s="37"/>
      <c r="Q1834" s="37"/>
      <c r="R1834" s="37"/>
      <c r="S1834" s="37"/>
      <c r="T1834" s="37"/>
      <c r="U1834" s="37"/>
      <c r="V1834" s="37"/>
      <c r="W1834" s="37"/>
      <c r="X1834" s="37"/>
      <c r="Y1834" s="37"/>
      <c r="Z1834" s="37">
        <f>SUM(M1834:Y1834)</f>
        <v>0</v>
      </c>
      <c r="AA1834" s="37">
        <f>B1834-Z1834</f>
        <v>0</v>
      </c>
      <c r="AB1834" s="42"/>
      <c r="AC1834" s="38"/>
    </row>
    <row r="1835" spans="1:29" s="39" customFormat="1" ht="18" hidden="1" customHeight="1" x14ac:dyDescent="0.3">
      <c r="A1835" s="41" t="s">
        <v>37</v>
      </c>
      <c r="B1835" s="37">
        <f>[1]consoCURRENT!E42185</f>
        <v>0</v>
      </c>
      <c r="C1835" s="37">
        <f>[1]consoCURRENT!F42185</f>
        <v>0</v>
      </c>
      <c r="D1835" s="37">
        <f>[1]consoCURRENT!G42185</f>
        <v>0</v>
      </c>
      <c r="E1835" s="37">
        <f>[1]consoCURRENT!H42185</f>
        <v>0</v>
      </c>
      <c r="F1835" s="37">
        <f>[1]consoCURRENT!I42185</f>
        <v>0</v>
      </c>
      <c r="G1835" s="37">
        <f>[1]consoCURRENT!J42185</f>
        <v>0</v>
      </c>
      <c r="H1835" s="37">
        <f>[1]consoCURRENT!K42185</f>
        <v>0</v>
      </c>
      <c r="I1835" s="37">
        <f>[1]consoCURRENT!L42185</f>
        <v>0</v>
      </c>
      <c r="J1835" s="37">
        <f>[1]consoCURRENT!M42185</f>
        <v>0</v>
      </c>
      <c r="K1835" s="37">
        <f>[1]consoCURRENT!N42185</f>
        <v>0</v>
      </c>
      <c r="L1835" s="37">
        <f>[1]consoCURRENT!O42185</f>
        <v>0</v>
      </c>
      <c r="M1835" s="37">
        <f>[1]consoCURRENT!P42185</f>
        <v>0</v>
      </c>
      <c r="N1835" s="37">
        <f>[1]consoCURRENT!Q42185</f>
        <v>0</v>
      </c>
      <c r="O1835" s="37">
        <f>[1]consoCURRENT!R42185</f>
        <v>0</v>
      </c>
      <c r="P1835" s="37">
        <f>[1]consoCURRENT!S42185</f>
        <v>0</v>
      </c>
      <c r="Q1835" s="37">
        <f>[1]consoCURRENT!T42185</f>
        <v>0</v>
      </c>
      <c r="R1835" s="37">
        <f>[1]consoCURRENT!U42185</f>
        <v>0</v>
      </c>
      <c r="S1835" s="37">
        <f>[1]consoCURRENT!V42185</f>
        <v>0</v>
      </c>
      <c r="T1835" s="37">
        <f>[1]consoCURRENT!W42185</f>
        <v>0</v>
      </c>
      <c r="U1835" s="37">
        <f>[1]consoCURRENT!X42185</f>
        <v>0</v>
      </c>
      <c r="V1835" s="37">
        <f>[1]consoCURRENT!Y42185</f>
        <v>0</v>
      </c>
      <c r="W1835" s="37">
        <f>[1]consoCURRENT!Z42185</f>
        <v>0</v>
      </c>
      <c r="X1835" s="37">
        <f>[1]consoCURRENT!AA42185</f>
        <v>0</v>
      </c>
      <c r="Y1835" s="37">
        <f>[1]consoCURRENT!AB42185</f>
        <v>0</v>
      </c>
      <c r="Z1835" s="37">
        <f t="shared" ref="Z1835:Z1837" si="1384">SUM(M1835:Y1835)</f>
        <v>0</v>
      </c>
      <c r="AA1835" s="37">
        <f t="shared" ref="AA1835:AA1837" si="1385">B1835-Z1835</f>
        <v>0</v>
      </c>
      <c r="AB1835" s="42" t="e">
        <f t="shared" ref="AB1835" si="1386">Z1835/B1835</f>
        <v>#DIV/0!</v>
      </c>
      <c r="AC1835" s="38"/>
    </row>
    <row r="1836" spans="1:29" s="39" customFormat="1" ht="18" hidden="1" customHeight="1" x14ac:dyDescent="0.3">
      <c r="A1836" s="41" t="s">
        <v>38</v>
      </c>
      <c r="B1836" s="37"/>
      <c r="C1836" s="37"/>
      <c r="D1836" s="37"/>
      <c r="E1836" s="37"/>
      <c r="F1836" s="37"/>
      <c r="G1836" s="37"/>
      <c r="H1836" s="37"/>
      <c r="I1836" s="37"/>
      <c r="J1836" s="37"/>
      <c r="K1836" s="37"/>
      <c r="L1836" s="37"/>
      <c r="M1836" s="37"/>
      <c r="N1836" s="37"/>
      <c r="O1836" s="37"/>
      <c r="P1836" s="37"/>
      <c r="Q1836" s="37"/>
      <c r="R1836" s="37"/>
      <c r="S1836" s="37"/>
      <c r="T1836" s="37"/>
      <c r="U1836" s="37"/>
      <c r="V1836" s="37"/>
      <c r="W1836" s="37"/>
      <c r="X1836" s="37"/>
      <c r="Y1836" s="37"/>
      <c r="Z1836" s="37">
        <f t="shared" si="1384"/>
        <v>0</v>
      </c>
      <c r="AA1836" s="37">
        <f t="shared" si="1385"/>
        <v>0</v>
      </c>
      <c r="AB1836" s="42"/>
      <c r="AC1836" s="38"/>
    </row>
    <row r="1837" spans="1:29" s="39" customFormat="1" ht="18" hidden="1" customHeight="1" x14ac:dyDescent="0.3">
      <c r="A1837" s="41" t="s">
        <v>39</v>
      </c>
      <c r="B1837" s="37"/>
      <c r="C1837" s="37"/>
      <c r="D1837" s="37"/>
      <c r="E1837" s="37"/>
      <c r="F1837" s="37"/>
      <c r="G1837" s="37"/>
      <c r="H1837" s="37"/>
      <c r="I1837" s="37"/>
      <c r="J1837" s="37"/>
      <c r="K1837" s="37"/>
      <c r="L1837" s="37"/>
      <c r="M1837" s="37"/>
      <c r="N1837" s="37"/>
      <c r="O1837" s="37"/>
      <c r="P1837" s="37"/>
      <c r="Q1837" s="37"/>
      <c r="R1837" s="37"/>
      <c r="S1837" s="37"/>
      <c r="T1837" s="37"/>
      <c r="U1837" s="37"/>
      <c r="V1837" s="37"/>
      <c r="W1837" s="37"/>
      <c r="X1837" s="37"/>
      <c r="Y1837" s="37"/>
      <c r="Z1837" s="37">
        <f t="shared" si="1384"/>
        <v>0</v>
      </c>
      <c r="AA1837" s="37">
        <f t="shared" si="1385"/>
        <v>0</v>
      </c>
      <c r="AB1837" s="42"/>
      <c r="AC1837" s="38"/>
    </row>
    <row r="1838" spans="1:29" s="39" customFormat="1" ht="18" hidden="1" customHeight="1" x14ac:dyDescent="0.3">
      <c r="A1838" s="43" t="s">
        <v>40</v>
      </c>
      <c r="B1838" s="44">
        <f>SUM(B1834:B1837)</f>
        <v>0</v>
      </c>
      <c r="C1838" s="44">
        <f t="shared" ref="C1838:AA1838" si="1387">SUM(C1834:C1837)</f>
        <v>0</v>
      </c>
      <c r="D1838" s="44">
        <f t="shared" si="1387"/>
        <v>0</v>
      </c>
      <c r="E1838" s="44">
        <f t="shared" si="1387"/>
        <v>0</v>
      </c>
      <c r="F1838" s="44">
        <f t="shared" si="1387"/>
        <v>0</v>
      </c>
      <c r="G1838" s="44">
        <f t="shared" si="1387"/>
        <v>0</v>
      </c>
      <c r="H1838" s="44">
        <f t="shared" si="1387"/>
        <v>0</v>
      </c>
      <c r="I1838" s="44">
        <f t="shared" si="1387"/>
        <v>0</v>
      </c>
      <c r="J1838" s="44">
        <f t="shared" si="1387"/>
        <v>0</v>
      </c>
      <c r="K1838" s="44">
        <f t="shared" si="1387"/>
        <v>0</v>
      </c>
      <c r="L1838" s="44">
        <f t="shared" si="1387"/>
        <v>0</v>
      </c>
      <c r="M1838" s="44">
        <f t="shared" si="1387"/>
        <v>0</v>
      </c>
      <c r="N1838" s="44">
        <f t="shared" si="1387"/>
        <v>0</v>
      </c>
      <c r="O1838" s="44">
        <f t="shared" si="1387"/>
        <v>0</v>
      </c>
      <c r="P1838" s="44">
        <f t="shared" si="1387"/>
        <v>0</v>
      </c>
      <c r="Q1838" s="44">
        <f t="shared" si="1387"/>
        <v>0</v>
      </c>
      <c r="R1838" s="44">
        <f t="shared" si="1387"/>
        <v>0</v>
      </c>
      <c r="S1838" s="44">
        <f t="shared" si="1387"/>
        <v>0</v>
      </c>
      <c r="T1838" s="44">
        <f t="shared" si="1387"/>
        <v>0</v>
      </c>
      <c r="U1838" s="44">
        <f t="shared" si="1387"/>
        <v>0</v>
      </c>
      <c r="V1838" s="44">
        <f t="shared" si="1387"/>
        <v>0</v>
      </c>
      <c r="W1838" s="44">
        <f t="shared" si="1387"/>
        <v>0</v>
      </c>
      <c r="X1838" s="44">
        <f t="shared" si="1387"/>
        <v>0</v>
      </c>
      <c r="Y1838" s="44">
        <f t="shared" si="1387"/>
        <v>0</v>
      </c>
      <c r="Z1838" s="44">
        <f t="shared" si="1387"/>
        <v>0</v>
      </c>
      <c r="AA1838" s="44">
        <f t="shared" si="1387"/>
        <v>0</v>
      </c>
      <c r="AB1838" s="45" t="e">
        <f t="shared" ref="AB1838" si="1388">Z1838/B1838</f>
        <v>#DIV/0!</v>
      </c>
      <c r="AC1838" s="38"/>
    </row>
    <row r="1839" spans="1:29" s="39" customFormat="1" ht="18" hidden="1" customHeight="1" x14ac:dyDescent="0.3">
      <c r="A1839" s="46" t="s">
        <v>41</v>
      </c>
      <c r="B1839" s="37"/>
      <c r="C1839" s="37"/>
      <c r="D1839" s="37"/>
      <c r="E1839" s="37"/>
      <c r="F1839" s="37"/>
      <c r="G1839" s="37"/>
      <c r="H1839" s="37"/>
      <c r="I1839" s="37"/>
      <c r="J1839" s="37"/>
      <c r="K1839" s="37"/>
      <c r="L1839" s="37"/>
      <c r="M1839" s="37"/>
      <c r="N1839" s="37"/>
      <c r="O1839" s="37"/>
      <c r="P1839" s="37"/>
      <c r="Q1839" s="37"/>
      <c r="R1839" s="37"/>
      <c r="S1839" s="37"/>
      <c r="T1839" s="37"/>
      <c r="U1839" s="37"/>
      <c r="V1839" s="37"/>
      <c r="W1839" s="37"/>
      <c r="X1839" s="37"/>
      <c r="Y1839" s="37"/>
      <c r="Z1839" s="37">
        <f t="shared" ref="Z1839" si="1389">SUM(M1839:Y1839)</f>
        <v>0</v>
      </c>
      <c r="AA1839" s="37">
        <f t="shared" ref="AA1839" si="1390">B1839-Z1839</f>
        <v>0</v>
      </c>
      <c r="AB1839" s="42"/>
      <c r="AC1839" s="38"/>
    </row>
    <row r="1840" spans="1:29" s="39" customFormat="1" ht="18" hidden="1" customHeight="1" x14ac:dyDescent="0.3">
      <c r="A1840" s="43" t="s">
        <v>42</v>
      </c>
      <c r="B1840" s="44">
        <f>B1839+B1838</f>
        <v>0</v>
      </c>
      <c r="C1840" s="44">
        <f t="shared" ref="C1840:AA1840" si="1391">C1839+C1838</f>
        <v>0</v>
      </c>
      <c r="D1840" s="44">
        <f t="shared" si="1391"/>
        <v>0</v>
      </c>
      <c r="E1840" s="44">
        <f t="shared" si="1391"/>
        <v>0</v>
      </c>
      <c r="F1840" s="44">
        <f t="shared" si="1391"/>
        <v>0</v>
      </c>
      <c r="G1840" s="44">
        <f t="shared" si="1391"/>
        <v>0</v>
      </c>
      <c r="H1840" s="44">
        <f t="shared" si="1391"/>
        <v>0</v>
      </c>
      <c r="I1840" s="44">
        <f t="shared" si="1391"/>
        <v>0</v>
      </c>
      <c r="J1840" s="44">
        <f t="shared" si="1391"/>
        <v>0</v>
      </c>
      <c r="K1840" s="44">
        <f t="shared" si="1391"/>
        <v>0</v>
      </c>
      <c r="L1840" s="44">
        <f t="shared" si="1391"/>
        <v>0</v>
      </c>
      <c r="M1840" s="44">
        <f t="shared" si="1391"/>
        <v>0</v>
      </c>
      <c r="N1840" s="44">
        <f t="shared" si="1391"/>
        <v>0</v>
      </c>
      <c r="O1840" s="44">
        <f t="shared" si="1391"/>
        <v>0</v>
      </c>
      <c r="P1840" s="44">
        <f t="shared" si="1391"/>
        <v>0</v>
      </c>
      <c r="Q1840" s="44">
        <f t="shared" si="1391"/>
        <v>0</v>
      </c>
      <c r="R1840" s="44">
        <f t="shared" si="1391"/>
        <v>0</v>
      </c>
      <c r="S1840" s="44">
        <f t="shared" si="1391"/>
        <v>0</v>
      </c>
      <c r="T1840" s="44">
        <f t="shared" si="1391"/>
        <v>0</v>
      </c>
      <c r="U1840" s="44">
        <f t="shared" si="1391"/>
        <v>0</v>
      </c>
      <c r="V1840" s="44">
        <f t="shared" si="1391"/>
        <v>0</v>
      </c>
      <c r="W1840" s="44">
        <f t="shared" si="1391"/>
        <v>0</v>
      </c>
      <c r="X1840" s="44">
        <f t="shared" si="1391"/>
        <v>0</v>
      </c>
      <c r="Y1840" s="44">
        <f t="shared" si="1391"/>
        <v>0</v>
      </c>
      <c r="Z1840" s="44">
        <f t="shared" si="1391"/>
        <v>0</v>
      </c>
      <c r="AA1840" s="44">
        <f t="shared" si="1391"/>
        <v>0</v>
      </c>
      <c r="AB1840" s="45" t="e">
        <f t="shared" ref="AB1840" si="1392">Z1840/B1840</f>
        <v>#DIV/0!</v>
      </c>
      <c r="AC1840" s="47"/>
    </row>
    <row r="1841" spans="1:29" s="39" customFormat="1" ht="15" hidden="1" customHeight="1" x14ac:dyDescent="0.3">
      <c r="A1841" s="36"/>
      <c r="B1841" s="37"/>
      <c r="C1841" s="37"/>
      <c r="D1841" s="37"/>
      <c r="E1841" s="37"/>
      <c r="F1841" s="37"/>
      <c r="G1841" s="37"/>
      <c r="H1841" s="37"/>
      <c r="I1841" s="37"/>
      <c r="J1841" s="37"/>
      <c r="K1841" s="37"/>
      <c r="L1841" s="37"/>
      <c r="M1841" s="37"/>
      <c r="N1841" s="37"/>
      <c r="O1841" s="37"/>
      <c r="P1841" s="37"/>
      <c r="Q1841" s="37"/>
      <c r="R1841" s="37"/>
      <c r="S1841" s="37"/>
      <c r="T1841" s="37"/>
      <c r="U1841" s="37"/>
      <c r="V1841" s="37"/>
      <c r="W1841" s="37"/>
      <c r="X1841" s="37"/>
      <c r="Y1841" s="37"/>
      <c r="Z1841" s="37"/>
      <c r="AA1841" s="37"/>
      <c r="AB1841" s="37"/>
      <c r="AC1841" s="38"/>
    </row>
    <row r="1842" spans="1:29" s="39" customFormat="1" ht="15" hidden="1" customHeight="1" x14ac:dyDescent="0.3">
      <c r="A1842" s="36"/>
      <c r="B1842" s="37"/>
      <c r="C1842" s="37"/>
      <c r="D1842" s="37"/>
      <c r="E1842" s="37"/>
      <c r="F1842" s="37"/>
      <c r="G1842" s="37"/>
      <c r="H1842" s="37"/>
      <c r="I1842" s="37"/>
      <c r="J1842" s="37"/>
      <c r="K1842" s="37"/>
      <c r="L1842" s="37"/>
      <c r="M1842" s="37"/>
      <c r="N1842" s="37"/>
      <c r="O1842" s="37"/>
      <c r="P1842" s="37"/>
      <c r="Q1842" s="37"/>
      <c r="R1842" s="37"/>
      <c r="S1842" s="37"/>
      <c r="T1842" s="37"/>
      <c r="U1842" s="37"/>
      <c r="V1842" s="37"/>
      <c r="W1842" s="37"/>
      <c r="X1842" s="37"/>
      <c r="Y1842" s="37"/>
      <c r="Z1842" s="37"/>
      <c r="AA1842" s="37"/>
      <c r="AB1842" s="37"/>
      <c r="AC1842" s="38"/>
    </row>
    <row r="1843" spans="1:29" s="39" customFormat="1" ht="15" hidden="1" customHeight="1" x14ac:dyDescent="0.35">
      <c r="A1843" s="40" t="s">
        <v>53</v>
      </c>
      <c r="B1843" s="37"/>
      <c r="C1843" s="37"/>
      <c r="D1843" s="37"/>
      <c r="E1843" s="37"/>
      <c r="F1843" s="37"/>
      <c r="G1843" s="37"/>
      <c r="H1843" s="37"/>
      <c r="I1843" s="37"/>
      <c r="J1843" s="37"/>
      <c r="K1843" s="37"/>
      <c r="L1843" s="37"/>
      <c r="M1843" s="37"/>
      <c r="N1843" s="37"/>
      <c r="O1843" s="37"/>
      <c r="P1843" s="37"/>
      <c r="Q1843" s="37"/>
      <c r="R1843" s="37"/>
      <c r="S1843" s="37"/>
      <c r="T1843" s="37"/>
      <c r="U1843" s="37"/>
      <c r="V1843" s="37"/>
      <c r="W1843" s="37"/>
      <c r="X1843" s="37"/>
      <c r="Y1843" s="37"/>
      <c r="Z1843" s="37"/>
      <c r="AA1843" s="37"/>
      <c r="AB1843" s="37"/>
      <c r="AC1843" s="38"/>
    </row>
    <row r="1844" spans="1:29" s="39" customFormat="1" ht="18" hidden="1" customHeight="1" x14ac:dyDescent="0.3">
      <c r="A1844" s="41" t="s">
        <v>36</v>
      </c>
      <c r="B1844" s="37"/>
      <c r="C1844" s="37"/>
      <c r="D1844" s="37"/>
      <c r="E1844" s="37"/>
      <c r="F1844" s="37"/>
      <c r="G1844" s="37"/>
      <c r="H1844" s="37"/>
      <c r="I1844" s="37"/>
      <c r="J1844" s="37"/>
      <c r="K1844" s="37"/>
      <c r="L1844" s="37"/>
      <c r="M1844" s="37"/>
      <c r="N1844" s="37"/>
      <c r="O1844" s="37"/>
      <c r="P1844" s="37"/>
      <c r="Q1844" s="37"/>
      <c r="R1844" s="37"/>
      <c r="S1844" s="37"/>
      <c r="T1844" s="37"/>
      <c r="U1844" s="37"/>
      <c r="V1844" s="37"/>
      <c r="W1844" s="37"/>
      <c r="X1844" s="37"/>
      <c r="Y1844" s="37"/>
      <c r="Z1844" s="37">
        <f>SUM(M1844:Y1844)</f>
        <v>0</v>
      </c>
      <c r="AA1844" s="37">
        <f>B1844-Z1844</f>
        <v>0</v>
      </c>
      <c r="AB1844" s="42"/>
      <c r="AC1844" s="38"/>
    </row>
    <row r="1845" spans="1:29" s="39" customFormat="1" ht="18" hidden="1" customHeight="1" x14ac:dyDescent="0.3">
      <c r="A1845" s="41" t="s">
        <v>37</v>
      </c>
      <c r="B1845" s="37">
        <f>[1]consoCURRENT!E42396</f>
        <v>0</v>
      </c>
      <c r="C1845" s="37">
        <f>[1]consoCURRENT!F42396</f>
        <v>0</v>
      </c>
      <c r="D1845" s="37">
        <f>[1]consoCURRENT!G42396</f>
        <v>0</v>
      </c>
      <c r="E1845" s="37">
        <f>[1]consoCURRENT!H42396</f>
        <v>0</v>
      </c>
      <c r="F1845" s="37">
        <f>[1]consoCURRENT!I42396</f>
        <v>0</v>
      </c>
      <c r="G1845" s="37">
        <f>[1]consoCURRENT!J42396</f>
        <v>0</v>
      </c>
      <c r="H1845" s="37">
        <f>[1]consoCURRENT!K42396</f>
        <v>0</v>
      </c>
      <c r="I1845" s="37">
        <f>[1]consoCURRENT!L42396</f>
        <v>0</v>
      </c>
      <c r="J1845" s="37">
        <f>[1]consoCURRENT!M42396</f>
        <v>0</v>
      </c>
      <c r="K1845" s="37">
        <f>[1]consoCURRENT!N42396</f>
        <v>0</v>
      </c>
      <c r="L1845" s="37">
        <f>[1]consoCURRENT!O42396</f>
        <v>0</v>
      </c>
      <c r="M1845" s="37">
        <f>[1]consoCURRENT!P42396</f>
        <v>0</v>
      </c>
      <c r="N1845" s="37">
        <f>[1]consoCURRENT!Q42396</f>
        <v>0</v>
      </c>
      <c r="O1845" s="37">
        <f>[1]consoCURRENT!R42396</f>
        <v>0</v>
      </c>
      <c r="P1845" s="37">
        <f>[1]consoCURRENT!S42396</f>
        <v>0</v>
      </c>
      <c r="Q1845" s="37">
        <f>[1]consoCURRENT!T42396</f>
        <v>0</v>
      </c>
      <c r="R1845" s="37">
        <f>[1]consoCURRENT!U42396</f>
        <v>0</v>
      </c>
      <c r="S1845" s="37">
        <f>[1]consoCURRENT!V42396</f>
        <v>0</v>
      </c>
      <c r="T1845" s="37">
        <f>[1]consoCURRENT!W42396</f>
        <v>0</v>
      </c>
      <c r="U1845" s="37">
        <f>[1]consoCURRENT!X42396</f>
        <v>0</v>
      </c>
      <c r="V1845" s="37">
        <f>[1]consoCURRENT!Y42396</f>
        <v>0</v>
      </c>
      <c r="W1845" s="37">
        <f>[1]consoCURRENT!Z42396</f>
        <v>0</v>
      </c>
      <c r="X1845" s="37">
        <f>[1]consoCURRENT!AA42396</f>
        <v>0</v>
      </c>
      <c r="Y1845" s="37">
        <f>[1]consoCURRENT!AB42396</f>
        <v>0</v>
      </c>
      <c r="Z1845" s="37">
        <f t="shared" ref="Z1845:Z1847" si="1393">SUM(M1845:Y1845)</f>
        <v>0</v>
      </c>
      <c r="AA1845" s="37">
        <f t="shared" ref="AA1845:AA1847" si="1394">B1845-Z1845</f>
        <v>0</v>
      </c>
      <c r="AB1845" s="42" t="e">
        <f t="shared" ref="AB1845" si="1395">Z1845/B1845</f>
        <v>#DIV/0!</v>
      </c>
      <c r="AC1845" s="38"/>
    </row>
    <row r="1846" spans="1:29" s="39" customFormat="1" ht="18" hidden="1" customHeight="1" x14ac:dyDescent="0.3">
      <c r="A1846" s="41" t="s">
        <v>38</v>
      </c>
      <c r="B1846" s="37"/>
      <c r="C1846" s="37"/>
      <c r="D1846" s="37"/>
      <c r="E1846" s="37"/>
      <c r="F1846" s="37"/>
      <c r="G1846" s="37"/>
      <c r="H1846" s="37"/>
      <c r="I1846" s="37"/>
      <c r="J1846" s="37"/>
      <c r="K1846" s="37"/>
      <c r="L1846" s="37"/>
      <c r="M1846" s="37"/>
      <c r="N1846" s="37"/>
      <c r="O1846" s="37"/>
      <c r="P1846" s="37"/>
      <c r="Q1846" s="37"/>
      <c r="R1846" s="37"/>
      <c r="S1846" s="37"/>
      <c r="T1846" s="37"/>
      <c r="U1846" s="37"/>
      <c r="V1846" s="37"/>
      <c r="W1846" s="37"/>
      <c r="X1846" s="37"/>
      <c r="Y1846" s="37"/>
      <c r="Z1846" s="37">
        <f t="shared" si="1393"/>
        <v>0</v>
      </c>
      <c r="AA1846" s="37">
        <f t="shared" si="1394"/>
        <v>0</v>
      </c>
      <c r="AB1846" s="42"/>
      <c r="AC1846" s="38"/>
    </row>
    <row r="1847" spans="1:29" s="39" customFormat="1" ht="18" hidden="1" customHeight="1" x14ac:dyDescent="0.3">
      <c r="A1847" s="41" t="s">
        <v>39</v>
      </c>
      <c r="B1847" s="37"/>
      <c r="C1847" s="37"/>
      <c r="D1847" s="37"/>
      <c r="E1847" s="37"/>
      <c r="F1847" s="37"/>
      <c r="G1847" s="37"/>
      <c r="H1847" s="37"/>
      <c r="I1847" s="37"/>
      <c r="J1847" s="37"/>
      <c r="K1847" s="37"/>
      <c r="L1847" s="37"/>
      <c r="M1847" s="37"/>
      <c r="N1847" s="37"/>
      <c r="O1847" s="37"/>
      <c r="P1847" s="37"/>
      <c r="Q1847" s="37"/>
      <c r="R1847" s="37"/>
      <c r="S1847" s="37"/>
      <c r="T1847" s="37"/>
      <c r="U1847" s="37"/>
      <c r="V1847" s="37"/>
      <c r="W1847" s="37"/>
      <c r="X1847" s="37"/>
      <c r="Y1847" s="37"/>
      <c r="Z1847" s="37">
        <f t="shared" si="1393"/>
        <v>0</v>
      </c>
      <c r="AA1847" s="37">
        <f t="shared" si="1394"/>
        <v>0</v>
      </c>
      <c r="AB1847" s="42"/>
      <c r="AC1847" s="38"/>
    </row>
    <row r="1848" spans="1:29" s="39" customFormat="1" ht="18" hidden="1" customHeight="1" x14ac:dyDescent="0.3">
      <c r="A1848" s="43" t="s">
        <v>40</v>
      </c>
      <c r="B1848" s="44">
        <f>SUM(B1844:B1847)</f>
        <v>0</v>
      </c>
      <c r="C1848" s="44">
        <f t="shared" ref="C1848:AA1848" si="1396">SUM(C1844:C1847)</f>
        <v>0</v>
      </c>
      <c r="D1848" s="44">
        <f t="shared" si="1396"/>
        <v>0</v>
      </c>
      <c r="E1848" s="44">
        <f t="shared" si="1396"/>
        <v>0</v>
      </c>
      <c r="F1848" s="44">
        <f t="shared" si="1396"/>
        <v>0</v>
      </c>
      <c r="G1848" s="44">
        <f t="shared" si="1396"/>
        <v>0</v>
      </c>
      <c r="H1848" s="44">
        <f t="shared" si="1396"/>
        <v>0</v>
      </c>
      <c r="I1848" s="44">
        <f t="shared" si="1396"/>
        <v>0</v>
      </c>
      <c r="J1848" s="44">
        <f t="shared" si="1396"/>
        <v>0</v>
      </c>
      <c r="K1848" s="44">
        <f t="shared" si="1396"/>
        <v>0</v>
      </c>
      <c r="L1848" s="44">
        <f t="shared" si="1396"/>
        <v>0</v>
      </c>
      <c r="M1848" s="44">
        <f t="shared" si="1396"/>
        <v>0</v>
      </c>
      <c r="N1848" s="44">
        <f t="shared" si="1396"/>
        <v>0</v>
      </c>
      <c r="O1848" s="44">
        <f t="shared" si="1396"/>
        <v>0</v>
      </c>
      <c r="P1848" s="44">
        <f t="shared" si="1396"/>
        <v>0</v>
      </c>
      <c r="Q1848" s="44">
        <f t="shared" si="1396"/>
        <v>0</v>
      </c>
      <c r="R1848" s="44">
        <f t="shared" si="1396"/>
        <v>0</v>
      </c>
      <c r="S1848" s="44">
        <f t="shared" si="1396"/>
        <v>0</v>
      </c>
      <c r="T1848" s="44">
        <f t="shared" si="1396"/>
        <v>0</v>
      </c>
      <c r="U1848" s="44">
        <f t="shared" si="1396"/>
        <v>0</v>
      </c>
      <c r="V1848" s="44">
        <f t="shared" si="1396"/>
        <v>0</v>
      </c>
      <c r="W1848" s="44">
        <f t="shared" si="1396"/>
        <v>0</v>
      </c>
      <c r="X1848" s="44">
        <f t="shared" si="1396"/>
        <v>0</v>
      </c>
      <c r="Y1848" s="44">
        <f t="shared" si="1396"/>
        <v>0</v>
      </c>
      <c r="Z1848" s="44">
        <f t="shared" si="1396"/>
        <v>0</v>
      </c>
      <c r="AA1848" s="44">
        <f t="shared" si="1396"/>
        <v>0</v>
      </c>
      <c r="AB1848" s="45" t="e">
        <f t="shared" ref="AB1848" si="1397">Z1848/B1848</f>
        <v>#DIV/0!</v>
      </c>
      <c r="AC1848" s="38"/>
    </row>
    <row r="1849" spans="1:29" s="39" customFormat="1" ht="18" hidden="1" customHeight="1" x14ac:dyDescent="0.3">
      <c r="A1849" s="46" t="s">
        <v>41</v>
      </c>
      <c r="B1849" s="37"/>
      <c r="C1849" s="37"/>
      <c r="D1849" s="37"/>
      <c r="E1849" s="37"/>
      <c r="F1849" s="37"/>
      <c r="G1849" s="37"/>
      <c r="H1849" s="37"/>
      <c r="I1849" s="37"/>
      <c r="J1849" s="37"/>
      <c r="K1849" s="37"/>
      <c r="L1849" s="37"/>
      <c r="M1849" s="37"/>
      <c r="N1849" s="37"/>
      <c r="O1849" s="37"/>
      <c r="P1849" s="37"/>
      <c r="Q1849" s="37"/>
      <c r="R1849" s="37"/>
      <c r="S1849" s="37"/>
      <c r="T1849" s="37"/>
      <c r="U1849" s="37"/>
      <c r="V1849" s="37"/>
      <c r="W1849" s="37"/>
      <c r="X1849" s="37"/>
      <c r="Y1849" s="37"/>
      <c r="Z1849" s="37">
        <f t="shared" ref="Z1849" si="1398">SUM(M1849:Y1849)</f>
        <v>0</v>
      </c>
      <c r="AA1849" s="37">
        <f t="shared" ref="AA1849" si="1399">B1849-Z1849</f>
        <v>0</v>
      </c>
      <c r="AB1849" s="42"/>
      <c r="AC1849" s="38"/>
    </row>
    <row r="1850" spans="1:29" s="39" customFormat="1" ht="18" hidden="1" customHeight="1" x14ac:dyDescent="0.3">
      <c r="A1850" s="43" t="s">
        <v>42</v>
      </c>
      <c r="B1850" s="44">
        <f>B1849+B1848</f>
        <v>0</v>
      </c>
      <c r="C1850" s="44">
        <f t="shared" ref="C1850:AA1850" si="1400">C1849+C1848</f>
        <v>0</v>
      </c>
      <c r="D1850" s="44">
        <f t="shared" si="1400"/>
        <v>0</v>
      </c>
      <c r="E1850" s="44">
        <f t="shared" si="1400"/>
        <v>0</v>
      </c>
      <c r="F1850" s="44">
        <f t="shared" si="1400"/>
        <v>0</v>
      </c>
      <c r="G1850" s="44">
        <f t="shared" si="1400"/>
        <v>0</v>
      </c>
      <c r="H1850" s="44">
        <f t="shared" si="1400"/>
        <v>0</v>
      </c>
      <c r="I1850" s="44">
        <f t="shared" si="1400"/>
        <v>0</v>
      </c>
      <c r="J1850" s="44">
        <f t="shared" si="1400"/>
        <v>0</v>
      </c>
      <c r="K1850" s="44">
        <f t="shared" si="1400"/>
        <v>0</v>
      </c>
      <c r="L1850" s="44">
        <f t="shared" si="1400"/>
        <v>0</v>
      </c>
      <c r="M1850" s="44">
        <f t="shared" si="1400"/>
        <v>0</v>
      </c>
      <c r="N1850" s="44">
        <f t="shared" si="1400"/>
        <v>0</v>
      </c>
      <c r="O1850" s="44">
        <f t="shared" si="1400"/>
        <v>0</v>
      </c>
      <c r="P1850" s="44">
        <f t="shared" si="1400"/>
        <v>0</v>
      </c>
      <c r="Q1850" s="44">
        <f t="shared" si="1400"/>
        <v>0</v>
      </c>
      <c r="R1850" s="44">
        <f t="shared" si="1400"/>
        <v>0</v>
      </c>
      <c r="S1850" s="44">
        <f t="shared" si="1400"/>
        <v>0</v>
      </c>
      <c r="T1850" s="44">
        <f t="shared" si="1400"/>
        <v>0</v>
      </c>
      <c r="U1850" s="44">
        <f t="shared" si="1400"/>
        <v>0</v>
      </c>
      <c r="V1850" s="44">
        <f t="shared" si="1400"/>
        <v>0</v>
      </c>
      <c r="W1850" s="44">
        <f t="shared" si="1400"/>
        <v>0</v>
      </c>
      <c r="X1850" s="44">
        <f t="shared" si="1400"/>
        <v>0</v>
      </c>
      <c r="Y1850" s="44">
        <f t="shared" si="1400"/>
        <v>0</v>
      </c>
      <c r="Z1850" s="44">
        <f t="shared" si="1400"/>
        <v>0</v>
      </c>
      <c r="AA1850" s="44">
        <f t="shared" si="1400"/>
        <v>0</v>
      </c>
      <c r="AB1850" s="45" t="e">
        <f t="shared" ref="AB1850" si="1401">Z1850/B1850</f>
        <v>#DIV/0!</v>
      </c>
      <c r="AC1850" s="47"/>
    </row>
    <row r="1851" spans="1:29" s="39" customFormat="1" ht="15" hidden="1" customHeight="1" x14ac:dyDescent="0.3">
      <c r="A1851" s="36"/>
      <c r="B1851" s="37"/>
      <c r="C1851" s="37"/>
      <c r="D1851" s="37"/>
      <c r="E1851" s="37"/>
      <c r="F1851" s="37"/>
      <c r="G1851" s="37"/>
      <c r="H1851" s="37"/>
      <c r="I1851" s="37"/>
      <c r="J1851" s="37"/>
      <c r="K1851" s="37"/>
      <c r="L1851" s="37"/>
      <c r="M1851" s="37"/>
      <c r="N1851" s="37"/>
      <c r="O1851" s="37"/>
      <c r="P1851" s="37"/>
      <c r="Q1851" s="37"/>
      <c r="R1851" s="37"/>
      <c r="S1851" s="37"/>
      <c r="T1851" s="37"/>
      <c r="U1851" s="37"/>
      <c r="V1851" s="37"/>
      <c r="W1851" s="37"/>
      <c r="X1851" s="37"/>
      <c r="Y1851" s="37"/>
      <c r="Z1851" s="37"/>
      <c r="AA1851" s="37"/>
      <c r="AB1851" s="37"/>
      <c r="AC1851" s="38"/>
    </row>
    <row r="1852" spans="1:29" s="39" customFormat="1" ht="15" hidden="1" customHeight="1" x14ac:dyDescent="0.3">
      <c r="A1852" s="36"/>
      <c r="B1852" s="37"/>
      <c r="C1852" s="37"/>
      <c r="D1852" s="37"/>
      <c r="E1852" s="37"/>
      <c r="F1852" s="37"/>
      <c r="G1852" s="37"/>
      <c r="H1852" s="37"/>
      <c r="I1852" s="37"/>
      <c r="J1852" s="37"/>
      <c r="K1852" s="37"/>
      <c r="L1852" s="37"/>
      <c r="M1852" s="37"/>
      <c r="N1852" s="37"/>
      <c r="O1852" s="37"/>
      <c r="P1852" s="37"/>
      <c r="Q1852" s="37"/>
      <c r="R1852" s="37"/>
      <c r="S1852" s="37"/>
      <c r="T1852" s="37"/>
      <c r="U1852" s="37"/>
      <c r="V1852" s="37"/>
      <c r="W1852" s="37"/>
      <c r="X1852" s="37"/>
      <c r="Y1852" s="37"/>
      <c r="Z1852" s="37"/>
      <c r="AA1852" s="37"/>
      <c r="AB1852" s="37"/>
      <c r="AC1852" s="38"/>
    </row>
    <row r="1853" spans="1:29" s="39" customFormat="1" ht="15" hidden="1" customHeight="1" x14ac:dyDescent="0.35">
      <c r="A1853" s="40" t="s">
        <v>54</v>
      </c>
      <c r="B1853" s="37"/>
      <c r="C1853" s="37"/>
      <c r="D1853" s="37"/>
      <c r="E1853" s="37"/>
      <c r="F1853" s="37"/>
      <c r="G1853" s="37"/>
      <c r="H1853" s="37"/>
      <c r="I1853" s="37"/>
      <c r="J1853" s="37"/>
      <c r="K1853" s="37"/>
      <c r="L1853" s="37"/>
      <c r="M1853" s="37"/>
      <c r="N1853" s="37"/>
      <c r="O1853" s="37"/>
      <c r="P1853" s="37"/>
      <c r="Q1853" s="37"/>
      <c r="R1853" s="37"/>
      <c r="S1853" s="37"/>
      <c r="T1853" s="37"/>
      <c r="U1853" s="37"/>
      <c r="V1853" s="37"/>
      <c r="W1853" s="37"/>
      <c r="X1853" s="37"/>
      <c r="Y1853" s="37"/>
      <c r="Z1853" s="37"/>
      <c r="AA1853" s="37"/>
      <c r="AB1853" s="37"/>
      <c r="AC1853" s="38"/>
    </row>
    <row r="1854" spans="1:29" s="39" customFormat="1" ht="18" hidden="1" customHeight="1" x14ac:dyDescent="0.3">
      <c r="A1854" s="41" t="s">
        <v>36</v>
      </c>
      <c r="B1854" s="37"/>
      <c r="C1854" s="37"/>
      <c r="D1854" s="37"/>
      <c r="E1854" s="37"/>
      <c r="F1854" s="37"/>
      <c r="G1854" s="37"/>
      <c r="H1854" s="37"/>
      <c r="I1854" s="37"/>
      <c r="J1854" s="37"/>
      <c r="K1854" s="37"/>
      <c r="L1854" s="37"/>
      <c r="M1854" s="37"/>
      <c r="N1854" s="37"/>
      <c r="O1854" s="37"/>
      <c r="P1854" s="37"/>
      <c r="Q1854" s="37"/>
      <c r="R1854" s="37"/>
      <c r="S1854" s="37"/>
      <c r="T1854" s="37"/>
      <c r="U1854" s="37"/>
      <c r="V1854" s="37"/>
      <c r="W1854" s="37"/>
      <c r="X1854" s="37"/>
      <c r="Y1854" s="37"/>
      <c r="Z1854" s="37">
        <f>SUM(M1854:Y1854)</f>
        <v>0</v>
      </c>
      <c r="AA1854" s="37">
        <f>B1854-Z1854</f>
        <v>0</v>
      </c>
      <c r="AB1854" s="42"/>
      <c r="AC1854" s="38"/>
    </row>
    <row r="1855" spans="1:29" s="39" customFormat="1" ht="18" hidden="1" customHeight="1" x14ac:dyDescent="0.3">
      <c r="A1855" s="41" t="s">
        <v>37</v>
      </c>
      <c r="B1855" s="37">
        <f>[1]consoCURRENT!E42607</f>
        <v>0</v>
      </c>
      <c r="C1855" s="37">
        <f>[1]consoCURRENT!F42607</f>
        <v>0</v>
      </c>
      <c r="D1855" s="37">
        <f>[1]consoCURRENT!G42607</f>
        <v>0</v>
      </c>
      <c r="E1855" s="37">
        <f>[1]consoCURRENT!H42607</f>
        <v>0</v>
      </c>
      <c r="F1855" s="37">
        <f>[1]consoCURRENT!I42607</f>
        <v>0</v>
      </c>
      <c r="G1855" s="37">
        <f>[1]consoCURRENT!J42607</f>
        <v>0</v>
      </c>
      <c r="H1855" s="37">
        <f>[1]consoCURRENT!K42607</f>
        <v>0</v>
      </c>
      <c r="I1855" s="37">
        <f>[1]consoCURRENT!L42607</f>
        <v>0</v>
      </c>
      <c r="J1855" s="37">
        <f>[1]consoCURRENT!M42607</f>
        <v>0</v>
      </c>
      <c r="K1855" s="37">
        <f>[1]consoCURRENT!N42607</f>
        <v>0</v>
      </c>
      <c r="L1855" s="37">
        <f>[1]consoCURRENT!O42607</f>
        <v>0</v>
      </c>
      <c r="M1855" s="37">
        <f>[1]consoCURRENT!P42607</f>
        <v>0</v>
      </c>
      <c r="N1855" s="37">
        <f>[1]consoCURRENT!Q42607</f>
        <v>0</v>
      </c>
      <c r="O1855" s="37">
        <f>[1]consoCURRENT!R42607</f>
        <v>0</v>
      </c>
      <c r="P1855" s="37">
        <f>[1]consoCURRENT!S42607</f>
        <v>0</v>
      </c>
      <c r="Q1855" s="37">
        <f>[1]consoCURRENT!T42607</f>
        <v>0</v>
      </c>
      <c r="R1855" s="37">
        <f>[1]consoCURRENT!U42607</f>
        <v>0</v>
      </c>
      <c r="S1855" s="37">
        <f>[1]consoCURRENT!V42607</f>
        <v>0</v>
      </c>
      <c r="T1855" s="37">
        <f>[1]consoCURRENT!W42607</f>
        <v>0</v>
      </c>
      <c r="U1855" s="37">
        <f>[1]consoCURRENT!X42607</f>
        <v>0</v>
      </c>
      <c r="V1855" s="37">
        <f>[1]consoCURRENT!Y42607</f>
        <v>0</v>
      </c>
      <c r="W1855" s="37">
        <f>[1]consoCURRENT!Z42607</f>
        <v>0</v>
      </c>
      <c r="X1855" s="37">
        <f>[1]consoCURRENT!AA42607</f>
        <v>0</v>
      </c>
      <c r="Y1855" s="37">
        <f>[1]consoCURRENT!AB42607</f>
        <v>0</v>
      </c>
      <c r="Z1855" s="37">
        <f t="shared" ref="Z1855:Z1857" si="1402">SUM(M1855:Y1855)</f>
        <v>0</v>
      </c>
      <c r="AA1855" s="37">
        <f t="shared" ref="AA1855:AA1857" si="1403">B1855-Z1855</f>
        <v>0</v>
      </c>
      <c r="AB1855" s="42" t="e">
        <f t="shared" ref="AB1855" si="1404">Z1855/B1855</f>
        <v>#DIV/0!</v>
      </c>
      <c r="AC1855" s="38"/>
    </row>
    <row r="1856" spans="1:29" s="39" customFormat="1" ht="18" hidden="1" customHeight="1" x14ac:dyDescent="0.3">
      <c r="A1856" s="41" t="s">
        <v>38</v>
      </c>
      <c r="B1856" s="37"/>
      <c r="C1856" s="37"/>
      <c r="D1856" s="37"/>
      <c r="E1856" s="37"/>
      <c r="F1856" s="37"/>
      <c r="G1856" s="37"/>
      <c r="H1856" s="37"/>
      <c r="I1856" s="37"/>
      <c r="J1856" s="37"/>
      <c r="K1856" s="37"/>
      <c r="L1856" s="37"/>
      <c r="M1856" s="37"/>
      <c r="N1856" s="37"/>
      <c r="O1856" s="37"/>
      <c r="P1856" s="37"/>
      <c r="Q1856" s="37"/>
      <c r="R1856" s="37"/>
      <c r="S1856" s="37"/>
      <c r="T1856" s="37"/>
      <c r="U1856" s="37"/>
      <c r="V1856" s="37"/>
      <c r="W1856" s="37"/>
      <c r="X1856" s="37"/>
      <c r="Y1856" s="37"/>
      <c r="Z1856" s="37">
        <f t="shared" si="1402"/>
        <v>0</v>
      </c>
      <c r="AA1856" s="37">
        <f t="shared" si="1403"/>
        <v>0</v>
      </c>
      <c r="AB1856" s="42"/>
      <c r="AC1856" s="38"/>
    </row>
    <row r="1857" spans="1:29" s="39" customFormat="1" ht="18" hidden="1" customHeight="1" x14ac:dyDescent="0.3">
      <c r="A1857" s="41" t="s">
        <v>39</v>
      </c>
      <c r="B1857" s="37"/>
      <c r="C1857" s="37"/>
      <c r="D1857" s="37"/>
      <c r="E1857" s="37"/>
      <c r="F1857" s="37"/>
      <c r="G1857" s="37"/>
      <c r="H1857" s="37"/>
      <c r="I1857" s="37"/>
      <c r="J1857" s="37"/>
      <c r="K1857" s="37"/>
      <c r="L1857" s="37"/>
      <c r="M1857" s="37"/>
      <c r="N1857" s="37"/>
      <c r="O1857" s="37"/>
      <c r="P1857" s="37"/>
      <c r="Q1857" s="37"/>
      <c r="R1857" s="37"/>
      <c r="S1857" s="37"/>
      <c r="T1857" s="37"/>
      <c r="U1857" s="37"/>
      <c r="V1857" s="37"/>
      <c r="W1857" s="37"/>
      <c r="X1857" s="37"/>
      <c r="Y1857" s="37"/>
      <c r="Z1857" s="37">
        <f t="shared" si="1402"/>
        <v>0</v>
      </c>
      <c r="AA1857" s="37">
        <f t="shared" si="1403"/>
        <v>0</v>
      </c>
      <c r="AB1857" s="42"/>
      <c r="AC1857" s="38"/>
    </row>
    <row r="1858" spans="1:29" s="39" customFormat="1" ht="18" hidden="1" customHeight="1" x14ac:dyDescent="0.3">
      <c r="A1858" s="43" t="s">
        <v>40</v>
      </c>
      <c r="B1858" s="44">
        <f>SUM(B1854:B1857)</f>
        <v>0</v>
      </c>
      <c r="C1858" s="44">
        <f t="shared" ref="C1858:AA1858" si="1405">SUM(C1854:C1857)</f>
        <v>0</v>
      </c>
      <c r="D1858" s="44">
        <f t="shared" si="1405"/>
        <v>0</v>
      </c>
      <c r="E1858" s="44">
        <f t="shared" si="1405"/>
        <v>0</v>
      </c>
      <c r="F1858" s="44">
        <f t="shared" si="1405"/>
        <v>0</v>
      </c>
      <c r="G1858" s="44">
        <f t="shared" si="1405"/>
        <v>0</v>
      </c>
      <c r="H1858" s="44">
        <f t="shared" si="1405"/>
        <v>0</v>
      </c>
      <c r="I1858" s="44">
        <f t="shared" si="1405"/>
        <v>0</v>
      </c>
      <c r="J1858" s="44">
        <f t="shared" si="1405"/>
        <v>0</v>
      </c>
      <c r="K1858" s="44">
        <f t="shared" si="1405"/>
        <v>0</v>
      </c>
      <c r="L1858" s="44">
        <f t="shared" si="1405"/>
        <v>0</v>
      </c>
      <c r="M1858" s="44">
        <f t="shared" si="1405"/>
        <v>0</v>
      </c>
      <c r="N1858" s="44">
        <f t="shared" si="1405"/>
        <v>0</v>
      </c>
      <c r="O1858" s="44">
        <f t="shared" si="1405"/>
        <v>0</v>
      </c>
      <c r="P1858" s="44">
        <f t="shared" si="1405"/>
        <v>0</v>
      </c>
      <c r="Q1858" s="44">
        <f t="shared" si="1405"/>
        <v>0</v>
      </c>
      <c r="R1858" s="44">
        <f t="shared" si="1405"/>
        <v>0</v>
      </c>
      <c r="S1858" s="44">
        <f t="shared" si="1405"/>
        <v>0</v>
      </c>
      <c r="T1858" s="44">
        <f t="shared" si="1405"/>
        <v>0</v>
      </c>
      <c r="U1858" s="44">
        <f t="shared" si="1405"/>
        <v>0</v>
      </c>
      <c r="V1858" s="44">
        <f t="shared" si="1405"/>
        <v>0</v>
      </c>
      <c r="W1858" s="44">
        <f t="shared" si="1405"/>
        <v>0</v>
      </c>
      <c r="X1858" s="44">
        <f t="shared" si="1405"/>
        <v>0</v>
      </c>
      <c r="Y1858" s="44">
        <f t="shared" si="1405"/>
        <v>0</v>
      </c>
      <c r="Z1858" s="44">
        <f t="shared" si="1405"/>
        <v>0</v>
      </c>
      <c r="AA1858" s="44">
        <f t="shared" si="1405"/>
        <v>0</v>
      </c>
      <c r="AB1858" s="45" t="e">
        <f t="shared" ref="AB1858" si="1406">Z1858/B1858</f>
        <v>#DIV/0!</v>
      </c>
      <c r="AC1858" s="38"/>
    </row>
    <row r="1859" spans="1:29" s="39" customFormat="1" ht="18" hidden="1" customHeight="1" x14ac:dyDescent="0.3">
      <c r="A1859" s="46" t="s">
        <v>41</v>
      </c>
      <c r="B1859" s="37"/>
      <c r="C1859" s="37"/>
      <c r="D1859" s="37"/>
      <c r="E1859" s="37"/>
      <c r="F1859" s="37"/>
      <c r="G1859" s="37"/>
      <c r="H1859" s="37"/>
      <c r="I1859" s="37"/>
      <c r="J1859" s="37"/>
      <c r="K1859" s="37"/>
      <c r="L1859" s="37"/>
      <c r="M1859" s="37"/>
      <c r="N1859" s="37"/>
      <c r="O1859" s="37"/>
      <c r="P1859" s="37"/>
      <c r="Q1859" s="37"/>
      <c r="R1859" s="37"/>
      <c r="S1859" s="37"/>
      <c r="T1859" s="37"/>
      <c r="U1859" s="37"/>
      <c r="V1859" s="37"/>
      <c r="W1859" s="37"/>
      <c r="X1859" s="37"/>
      <c r="Y1859" s="37"/>
      <c r="Z1859" s="37">
        <f t="shared" ref="Z1859" si="1407">SUM(M1859:Y1859)</f>
        <v>0</v>
      </c>
      <c r="AA1859" s="37">
        <f t="shared" ref="AA1859" si="1408">B1859-Z1859</f>
        <v>0</v>
      </c>
      <c r="AB1859" s="42"/>
      <c r="AC1859" s="38"/>
    </row>
    <row r="1860" spans="1:29" s="39" customFormat="1" ht="18" hidden="1" customHeight="1" x14ac:dyDescent="0.3">
      <c r="A1860" s="43" t="s">
        <v>42</v>
      </c>
      <c r="B1860" s="44">
        <f>B1859+B1858</f>
        <v>0</v>
      </c>
      <c r="C1860" s="44">
        <f t="shared" ref="C1860:AA1860" si="1409">C1859+C1858</f>
        <v>0</v>
      </c>
      <c r="D1860" s="44">
        <f t="shared" si="1409"/>
        <v>0</v>
      </c>
      <c r="E1860" s="44">
        <f t="shared" si="1409"/>
        <v>0</v>
      </c>
      <c r="F1860" s="44">
        <f t="shared" si="1409"/>
        <v>0</v>
      </c>
      <c r="G1860" s="44">
        <f t="shared" si="1409"/>
        <v>0</v>
      </c>
      <c r="H1860" s="44">
        <f t="shared" si="1409"/>
        <v>0</v>
      </c>
      <c r="I1860" s="44">
        <f t="shared" si="1409"/>
        <v>0</v>
      </c>
      <c r="J1860" s="44">
        <f t="shared" si="1409"/>
        <v>0</v>
      </c>
      <c r="K1860" s="44">
        <f t="shared" si="1409"/>
        <v>0</v>
      </c>
      <c r="L1860" s="44">
        <f t="shared" si="1409"/>
        <v>0</v>
      </c>
      <c r="M1860" s="44">
        <f t="shared" si="1409"/>
        <v>0</v>
      </c>
      <c r="N1860" s="44">
        <f t="shared" si="1409"/>
        <v>0</v>
      </c>
      <c r="O1860" s="44">
        <f t="shared" si="1409"/>
        <v>0</v>
      </c>
      <c r="P1860" s="44">
        <f t="shared" si="1409"/>
        <v>0</v>
      </c>
      <c r="Q1860" s="44">
        <f t="shared" si="1409"/>
        <v>0</v>
      </c>
      <c r="R1860" s="44">
        <f t="shared" si="1409"/>
        <v>0</v>
      </c>
      <c r="S1860" s="44">
        <f t="shared" si="1409"/>
        <v>0</v>
      </c>
      <c r="T1860" s="44">
        <f t="shared" si="1409"/>
        <v>0</v>
      </c>
      <c r="U1860" s="44">
        <f t="shared" si="1409"/>
        <v>0</v>
      </c>
      <c r="V1860" s="44">
        <f t="shared" si="1409"/>
        <v>0</v>
      </c>
      <c r="W1860" s="44">
        <f t="shared" si="1409"/>
        <v>0</v>
      </c>
      <c r="X1860" s="44">
        <f t="shared" si="1409"/>
        <v>0</v>
      </c>
      <c r="Y1860" s="44">
        <f t="shared" si="1409"/>
        <v>0</v>
      </c>
      <c r="Z1860" s="44">
        <f t="shared" si="1409"/>
        <v>0</v>
      </c>
      <c r="AA1860" s="44">
        <f t="shared" si="1409"/>
        <v>0</v>
      </c>
      <c r="AB1860" s="45" t="e">
        <f t="shared" ref="AB1860" si="1410">Z1860/B1860</f>
        <v>#DIV/0!</v>
      </c>
      <c r="AC1860" s="47"/>
    </row>
    <row r="1861" spans="1:29" s="39" customFormat="1" ht="15" hidden="1" customHeight="1" x14ac:dyDescent="0.3">
      <c r="A1861" s="36"/>
      <c r="B1861" s="37"/>
      <c r="C1861" s="37"/>
      <c r="D1861" s="37"/>
      <c r="E1861" s="37"/>
      <c r="F1861" s="37"/>
      <c r="G1861" s="37"/>
      <c r="H1861" s="37"/>
      <c r="I1861" s="37"/>
      <c r="J1861" s="37"/>
      <c r="K1861" s="37"/>
      <c r="L1861" s="37"/>
      <c r="M1861" s="37"/>
      <c r="N1861" s="37"/>
      <c r="O1861" s="37"/>
      <c r="P1861" s="37"/>
      <c r="Q1861" s="37"/>
      <c r="R1861" s="37"/>
      <c r="S1861" s="37"/>
      <c r="T1861" s="37"/>
      <c r="U1861" s="37"/>
      <c r="V1861" s="37"/>
      <c r="W1861" s="37"/>
      <c r="X1861" s="37"/>
      <c r="Y1861" s="37"/>
      <c r="Z1861" s="37"/>
      <c r="AA1861" s="37"/>
      <c r="AB1861" s="37"/>
      <c r="AC1861" s="38"/>
    </row>
    <row r="1862" spans="1:29" s="39" customFormat="1" ht="15" hidden="1" customHeight="1" x14ac:dyDescent="0.3">
      <c r="A1862" s="36"/>
      <c r="B1862" s="37"/>
      <c r="C1862" s="37"/>
      <c r="D1862" s="37"/>
      <c r="E1862" s="37"/>
      <c r="F1862" s="37"/>
      <c r="G1862" s="37"/>
      <c r="H1862" s="37"/>
      <c r="I1862" s="37"/>
      <c r="J1862" s="37"/>
      <c r="K1862" s="37"/>
      <c r="L1862" s="37"/>
      <c r="M1862" s="37"/>
      <c r="N1862" s="37"/>
      <c r="O1862" s="37"/>
      <c r="P1862" s="37"/>
      <c r="Q1862" s="37"/>
      <c r="R1862" s="37"/>
      <c r="S1862" s="37"/>
      <c r="T1862" s="37"/>
      <c r="U1862" s="37"/>
      <c r="V1862" s="37"/>
      <c r="W1862" s="37"/>
      <c r="X1862" s="37"/>
      <c r="Y1862" s="37"/>
      <c r="Z1862" s="37"/>
      <c r="AA1862" s="37"/>
      <c r="AB1862" s="37"/>
      <c r="AC1862" s="38"/>
    </row>
    <row r="1863" spans="1:29" s="39" customFormat="1" ht="15" hidden="1" customHeight="1" x14ac:dyDescent="0.35">
      <c r="A1863" s="40" t="s">
        <v>55</v>
      </c>
      <c r="B1863" s="37"/>
      <c r="C1863" s="37"/>
      <c r="D1863" s="37"/>
      <c r="E1863" s="37"/>
      <c r="F1863" s="37"/>
      <c r="G1863" s="37"/>
      <c r="H1863" s="37"/>
      <c r="I1863" s="37"/>
      <c r="J1863" s="37"/>
      <c r="K1863" s="37"/>
      <c r="L1863" s="37"/>
      <c r="M1863" s="37"/>
      <c r="N1863" s="37"/>
      <c r="O1863" s="37"/>
      <c r="P1863" s="37"/>
      <c r="Q1863" s="37"/>
      <c r="R1863" s="37"/>
      <c r="S1863" s="37"/>
      <c r="T1863" s="37"/>
      <c r="U1863" s="37"/>
      <c r="V1863" s="37"/>
      <c r="W1863" s="37"/>
      <c r="X1863" s="37"/>
      <c r="Y1863" s="37"/>
      <c r="Z1863" s="37"/>
      <c r="AA1863" s="37"/>
      <c r="AB1863" s="37"/>
      <c r="AC1863" s="38"/>
    </row>
    <row r="1864" spans="1:29" s="39" customFormat="1" ht="18" hidden="1" customHeight="1" x14ac:dyDescent="0.3">
      <c r="A1864" s="41" t="s">
        <v>36</v>
      </c>
      <c r="B1864" s="37"/>
      <c r="C1864" s="37"/>
      <c r="D1864" s="37"/>
      <c r="E1864" s="37"/>
      <c r="F1864" s="37"/>
      <c r="G1864" s="37"/>
      <c r="H1864" s="37"/>
      <c r="I1864" s="37"/>
      <c r="J1864" s="37"/>
      <c r="K1864" s="37"/>
      <c r="L1864" s="37"/>
      <c r="M1864" s="37"/>
      <c r="N1864" s="37"/>
      <c r="O1864" s="37"/>
      <c r="P1864" s="37"/>
      <c r="Q1864" s="37"/>
      <c r="R1864" s="37"/>
      <c r="S1864" s="37"/>
      <c r="T1864" s="37"/>
      <c r="U1864" s="37"/>
      <c r="V1864" s="37"/>
      <c r="W1864" s="37"/>
      <c r="X1864" s="37"/>
      <c r="Y1864" s="37"/>
      <c r="Z1864" s="37">
        <f>SUM(M1864:Y1864)</f>
        <v>0</v>
      </c>
      <c r="AA1864" s="37">
        <f>B1864-Z1864</f>
        <v>0</v>
      </c>
      <c r="AB1864" s="42"/>
      <c r="AC1864" s="38"/>
    </row>
    <row r="1865" spans="1:29" s="39" customFormat="1" ht="18" hidden="1" customHeight="1" x14ac:dyDescent="0.3">
      <c r="A1865" s="41" t="s">
        <v>37</v>
      </c>
      <c r="B1865" s="37">
        <f>[1]consoCURRENT!E42818</f>
        <v>0</v>
      </c>
      <c r="C1865" s="37">
        <f>[1]consoCURRENT!F42818</f>
        <v>0</v>
      </c>
      <c r="D1865" s="37">
        <f>[1]consoCURRENT!G42818</f>
        <v>0</v>
      </c>
      <c r="E1865" s="37">
        <f>[1]consoCURRENT!H42818</f>
        <v>0</v>
      </c>
      <c r="F1865" s="37">
        <f>[1]consoCURRENT!I42818</f>
        <v>0</v>
      </c>
      <c r="G1865" s="37">
        <f>[1]consoCURRENT!J42818</f>
        <v>0</v>
      </c>
      <c r="H1865" s="37">
        <f>[1]consoCURRENT!K42818</f>
        <v>0</v>
      </c>
      <c r="I1865" s="37">
        <f>[1]consoCURRENT!L42818</f>
        <v>0</v>
      </c>
      <c r="J1865" s="37">
        <f>[1]consoCURRENT!M42818</f>
        <v>0</v>
      </c>
      <c r="K1865" s="37">
        <f>[1]consoCURRENT!N42818</f>
        <v>0</v>
      </c>
      <c r="L1865" s="37">
        <f>[1]consoCURRENT!O42818</f>
        <v>0</v>
      </c>
      <c r="M1865" s="37">
        <f>[1]consoCURRENT!P42818</f>
        <v>0</v>
      </c>
      <c r="N1865" s="37">
        <f>[1]consoCURRENT!Q42818</f>
        <v>0</v>
      </c>
      <c r="O1865" s="37">
        <f>[1]consoCURRENT!R42818</f>
        <v>0</v>
      </c>
      <c r="P1865" s="37">
        <f>[1]consoCURRENT!S42818</f>
        <v>0</v>
      </c>
      <c r="Q1865" s="37">
        <f>[1]consoCURRENT!T42818</f>
        <v>0</v>
      </c>
      <c r="R1865" s="37">
        <f>[1]consoCURRENT!U42818</f>
        <v>0</v>
      </c>
      <c r="S1865" s="37">
        <f>[1]consoCURRENT!V42818</f>
        <v>0</v>
      </c>
      <c r="T1865" s="37">
        <f>[1]consoCURRENT!W42818</f>
        <v>0</v>
      </c>
      <c r="U1865" s="37">
        <f>[1]consoCURRENT!X42818</f>
        <v>0</v>
      </c>
      <c r="V1865" s="37">
        <f>[1]consoCURRENT!Y42818</f>
        <v>0</v>
      </c>
      <c r="W1865" s="37">
        <f>[1]consoCURRENT!Z42818</f>
        <v>0</v>
      </c>
      <c r="X1865" s="37">
        <f>[1]consoCURRENT!AA42818</f>
        <v>0</v>
      </c>
      <c r="Y1865" s="37">
        <f>[1]consoCURRENT!AB42818</f>
        <v>0</v>
      </c>
      <c r="Z1865" s="37">
        <f t="shared" ref="Z1865:Z1867" si="1411">SUM(M1865:Y1865)</f>
        <v>0</v>
      </c>
      <c r="AA1865" s="37">
        <f t="shared" ref="AA1865:AA1867" si="1412">B1865-Z1865</f>
        <v>0</v>
      </c>
      <c r="AB1865" s="42" t="e">
        <f t="shared" ref="AB1865" si="1413">Z1865/B1865</f>
        <v>#DIV/0!</v>
      </c>
      <c r="AC1865" s="38"/>
    </row>
    <row r="1866" spans="1:29" s="39" customFormat="1" ht="18" hidden="1" customHeight="1" x14ac:dyDescent="0.3">
      <c r="A1866" s="41" t="s">
        <v>38</v>
      </c>
      <c r="B1866" s="37"/>
      <c r="C1866" s="37"/>
      <c r="D1866" s="37"/>
      <c r="E1866" s="37"/>
      <c r="F1866" s="37"/>
      <c r="G1866" s="37"/>
      <c r="H1866" s="37"/>
      <c r="I1866" s="37"/>
      <c r="J1866" s="37"/>
      <c r="K1866" s="37"/>
      <c r="L1866" s="37"/>
      <c r="M1866" s="37"/>
      <c r="N1866" s="37"/>
      <c r="O1866" s="37"/>
      <c r="P1866" s="37"/>
      <c r="Q1866" s="37"/>
      <c r="R1866" s="37"/>
      <c r="S1866" s="37"/>
      <c r="T1866" s="37"/>
      <c r="U1866" s="37"/>
      <c r="V1866" s="37"/>
      <c r="W1866" s="37"/>
      <c r="X1866" s="37"/>
      <c r="Y1866" s="37"/>
      <c r="Z1866" s="37">
        <f t="shared" si="1411"/>
        <v>0</v>
      </c>
      <c r="AA1866" s="37">
        <f t="shared" si="1412"/>
        <v>0</v>
      </c>
      <c r="AB1866" s="42"/>
      <c r="AC1866" s="38"/>
    </row>
    <row r="1867" spans="1:29" s="39" customFormat="1" ht="18" hidden="1" customHeight="1" x14ac:dyDescent="0.3">
      <c r="A1867" s="41" t="s">
        <v>39</v>
      </c>
      <c r="B1867" s="37"/>
      <c r="C1867" s="37"/>
      <c r="D1867" s="37"/>
      <c r="E1867" s="37"/>
      <c r="F1867" s="37"/>
      <c r="G1867" s="37"/>
      <c r="H1867" s="37"/>
      <c r="I1867" s="37"/>
      <c r="J1867" s="37"/>
      <c r="K1867" s="37"/>
      <c r="L1867" s="37"/>
      <c r="M1867" s="37"/>
      <c r="N1867" s="37"/>
      <c r="O1867" s="37"/>
      <c r="P1867" s="37"/>
      <c r="Q1867" s="37"/>
      <c r="R1867" s="37"/>
      <c r="S1867" s="37"/>
      <c r="T1867" s="37"/>
      <c r="U1867" s="37"/>
      <c r="V1867" s="37"/>
      <c r="W1867" s="37"/>
      <c r="X1867" s="37"/>
      <c r="Y1867" s="37"/>
      <c r="Z1867" s="37">
        <f t="shared" si="1411"/>
        <v>0</v>
      </c>
      <c r="AA1867" s="37">
        <f t="shared" si="1412"/>
        <v>0</v>
      </c>
      <c r="AB1867" s="42"/>
      <c r="AC1867" s="38"/>
    </row>
    <row r="1868" spans="1:29" s="39" customFormat="1" ht="18" hidden="1" customHeight="1" x14ac:dyDescent="0.3">
      <c r="A1868" s="43" t="s">
        <v>40</v>
      </c>
      <c r="B1868" s="44">
        <f>SUM(B1864:B1867)</f>
        <v>0</v>
      </c>
      <c r="C1868" s="44">
        <f t="shared" ref="C1868:AA1868" si="1414">SUM(C1864:C1867)</f>
        <v>0</v>
      </c>
      <c r="D1868" s="44">
        <f t="shared" si="1414"/>
        <v>0</v>
      </c>
      <c r="E1868" s="44">
        <f t="shared" si="1414"/>
        <v>0</v>
      </c>
      <c r="F1868" s="44">
        <f t="shared" si="1414"/>
        <v>0</v>
      </c>
      <c r="G1868" s="44">
        <f t="shared" si="1414"/>
        <v>0</v>
      </c>
      <c r="H1868" s="44">
        <f t="shared" si="1414"/>
        <v>0</v>
      </c>
      <c r="I1868" s="44">
        <f t="shared" si="1414"/>
        <v>0</v>
      </c>
      <c r="J1868" s="44">
        <f t="shared" si="1414"/>
        <v>0</v>
      </c>
      <c r="K1868" s="44">
        <f t="shared" si="1414"/>
        <v>0</v>
      </c>
      <c r="L1868" s="44">
        <f t="shared" si="1414"/>
        <v>0</v>
      </c>
      <c r="M1868" s="44">
        <f t="shared" si="1414"/>
        <v>0</v>
      </c>
      <c r="N1868" s="44">
        <f t="shared" si="1414"/>
        <v>0</v>
      </c>
      <c r="O1868" s="44">
        <f t="shared" si="1414"/>
        <v>0</v>
      </c>
      <c r="P1868" s="44">
        <f t="shared" si="1414"/>
        <v>0</v>
      </c>
      <c r="Q1868" s="44">
        <f t="shared" si="1414"/>
        <v>0</v>
      </c>
      <c r="R1868" s="44">
        <f t="shared" si="1414"/>
        <v>0</v>
      </c>
      <c r="S1868" s="44">
        <f t="shared" si="1414"/>
        <v>0</v>
      </c>
      <c r="T1868" s="44">
        <f t="shared" si="1414"/>
        <v>0</v>
      </c>
      <c r="U1868" s="44">
        <f t="shared" si="1414"/>
        <v>0</v>
      </c>
      <c r="V1868" s="44">
        <f t="shared" si="1414"/>
        <v>0</v>
      </c>
      <c r="W1868" s="44">
        <f t="shared" si="1414"/>
        <v>0</v>
      </c>
      <c r="X1868" s="44">
        <f t="shared" si="1414"/>
        <v>0</v>
      </c>
      <c r="Y1868" s="44">
        <f t="shared" si="1414"/>
        <v>0</v>
      </c>
      <c r="Z1868" s="44">
        <f t="shared" si="1414"/>
        <v>0</v>
      </c>
      <c r="AA1868" s="44">
        <f t="shared" si="1414"/>
        <v>0</v>
      </c>
      <c r="AB1868" s="45" t="e">
        <f t="shared" ref="AB1868" si="1415">Z1868/B1868</f>
        <v>#DIV/0!</v>
      </c>
      <c r="AC1868" s="38"/>
    </row>
    <row r="1869" spans="1:29" s="39" customFormat="1" ht="18" hidden="1" customHeight="1" x14ac:dyDescent="0.3">
      <c r="A1869" s="46" t="s">
        <v>41</v>
      </c>
      <c r="B1869" s="37"/>
      <c r="C1869" s="37"/>
      <c r="D1869" s="37"/>
      <c r="E1869" s="37"/>
      <c r="F1869" s="37"/>
      <c r="G1869" s="37"/>
      <c r="H1869" s="37"/>
      <c r="I1869" s="37"/>
      <c r="J1869" s="37"/>
      <c r="K1869" s="37"/>
      <c r="L1869" s="37"/>
      <c r="M1869" s="37"/>
      <c r="N1869" s="37"/>
      <c r="O1869" s="37"/>
      <c r="P1869" s="37"/>
      <c r="Q1869" s="37"/>
      <c r="R1869" s="37"/>
      <c r="S1869" s="37"/>
      <c r="T1869" s="37"/>
      <c r="U1869" s="37"/>
      <c r="V1869" s="37"/>
      <c r="W1869" s="37"/>
      <c r="X1869" s="37"/>
      <c r="Y1869" s="37"/>
      <c r="Z1869" s="37">
        <f t="shared" ref="Z1869" si="1416">SUM(M1869:Y1869)</f>
        <v>0</v>
      </c>
      <c r="AA1869" s="37">
        <f t="shared" ref="AA1869" si="1417">B1869-Z1869</f>
        <v>0</v>
      </c>
      <c r="AB1869" s="42"/>
      <c r="AC1869" s="38"/>
    </row>
    <row r="1870" spans="1:29" s="39" customFormat="1" ht="18" hidden="1" customHeight="1" x14ac:dyDescent="0.3">
      <c r="A1870" s="43" t="s">
        <v>42</v>
      </c>
      <c r="B1870" s="44">
        <f>B1869+B1868</f>
        <v>0</v>
      </c>
      <c r="C1870" s="44">
        <f t="shared" ref="C1870:AA1870" si="1418">C1869+C1868</f>
        <v>0</v>
      </c>
      <c r="D1870" s="44">
        <f t="shared" si="1418"/>
        <v>0</v>
      </c>
      <c r="E1870" s="44">
        <f t="shared" si="1418"/>
        <v>0</v>
      </c>
      <c r="F1870" s="44">
        <f t="shared" si="1418"/>
        <v>0</v>
      </c>
      <c r="G1870" s="44">
        <f t="shared" si="1418"/>
        <v>0</v>
      </c>
      <c r="H1870" s="44">
        <f t="shared" si="1418"/>
        <v>0</v>
      </c>
      <c r="I1870" s="44">
        <f t="shared" si="1418"/>
        <v>0</v>
      </c>
      <c r="J1870" s="44">
        <f t="shared" si="1418"/>
        <v>0</v>
      </c>
      <c r="K1870" s="44">
        <f t="shared" si="1418"/>
        <v>0</v>
      </c>
      <c r="L1870" s="44">
        <f t="shared" si="1418"/>
        <v>0</v>
      </c>
      <c r="M1870" s="44">
        <f t="shared" si="1418"/>
        <v>0</v>
      </c>
      <c r="N1870" s="44">
        <f t="shared" si="1418"/>
        <v>0</v>
      </c>
      <c r="O1870" s="44">
        <f t="shared" si="1418"/>
        <v>0</v>
      </c>
      <c r="P1870" s="44">
        <f t="shared" si="1418"/>
        <v>0</v>
      </c>
      <c r="Q1870" s="44">
        <f t="shared" si="1418"/>
        <v>0</v>
      </c>
      <c r="R1870" s="44">
        <f t="shared" si="1418"/>
        <v>0</v>
      </c>
      <c r="S1870" s="44">
        <f t="shared" si="1418"/>
        <v>0</v>
      </c>
      <c r="T1870" s="44">
        <f t="shared" si="1418"/>
        <v>0</v>
      </c>
      <c r="U1870" s="44">
        <f t="shared" si="1418"/>
        <v>0</v>
      </c>
      <c r="V1870" s="44">
        <f t="shared" si="1418"/>
        <v>0</v>
      </c>
      <c r="W1870" s="44">
        <f t="shared" si="1418"/>
        <v>0</v>
      </c>
      <c r="X1870" s="44">
        <f t="shared" si="1418"/>
        <v>0</v>
      </c>
      <c r="Y1870" s="44">
        <f t="shared" si="1418"/>
        <v>0</v>
      </c>
      <c r="Z1870" s="44">
        <f t="shared" si="1418"/>
        <v>0</v>
      </c>
      <c r="AA1870" s="44">
        <f t="shared" si="1418"/>
        <v>0</v>
      </c>
      <c r="AB1870" s="45" t="e">
        <f t="shared" ref="AB1870" si="1419">Z1870/B1870</f>
        <v>#DIV/0!</v>
      </c>
      <c r="AC1870" s="47"/>
    </row>
    <row r="1871" spans="1:29" s="39" customFormat="1" ht="15" hidden="1" customHeight="1" x14ac:dyDescent="0.3">
      <c r="A1871" s="36"/>
      <c r="B1871" s="37"/>
      <c r="C1871" s="37"/>
      <c r="D1871" s="37"/>
      <c r="E1871" s="37"/>
      <c r="F1871" s="37"/>
      <c r="G1871" s="37"/>
      <c r="H1871" s="37"/>
      <c r="I1871" s="37"/>
      <c r="J1871" s="37"/>
      <c r="K1871" s="37"/>
      <c r="L1871" s="37"/>
      <c r="M1871" s="37"/>
      <c r="N1871" s="37"/>
      <c r="O1871" s="37"/>
      <c r="P1871" s="37"/>
      <c r="Q1871" s="37"/>
      <c r="R1871" s="37"/>
      <c r="S1871" s="37"/>
      <c r="T1871" s="37"/>
      <c r="U1871" s="37"/>
      <c r="V1871" s="37"/>
      <c r="W1871" s="37"/>
      <c r="X1871" s="37"/>
      <c r="Y1871" s="37"/>
      <c r="Z1871" s="37"/>
      <c r="AA1871" s="37"/>
      <c r="AB1871" s="37"/>
      <c r="AC1871" s="38"/>
    </row>
    <row r="1872" spans="1:29" s="39" customFormat="1" ht="15" hidden="1" customHeight="1" x14ac:dyDescent="0.3">
      <c r="A1872" s="36"/>
      <c r="B1872" s="37"/>
      <c r="C1872" s="37"/>
      <c r="D1872" s="37"/>
      <c r="E1872" s="37"/>
      <c r="F1872" s="37"/>
      <c r="G1872" s="37"/>
      <c r="H1872" s="37"/>
      <c r="I1872" s="37"/>
      <c r="J1872" s="37"/>
      <c r="K1872" s="37"/>
      <c r="L1872" s="37"/>
      <c r="M1872" s="37"/>
      <c r="N1872" s="37"/>
      <c r="O1872" s="37"/>
      <c r="P1872" s="37"/>
      <c r="Q1872" s="37"/>
      <c r="R1872" s="37"/>
      <c r="S1872" s="37"/>
      <c r="T1872" s="37"/>
      <c r="U1872" s="37"/>
      <c r="V1872" s="37"/>
      <c r="W1872" s="37"/>
      <c r="X1872" s="37"/>
      <c r="Y1872" s="37"/>
      <c r="Z1872" s="37"/>
      <c r="AA1872" s="37"/>
      <c r="AB1872" s="37"/>
      <c r="AC1872" s="38"/>
    </row>
    <row r="1873" spans="1:29" s="39" customFormat="1" ht="15" hidden="1" customHeight="1" x14ac:dyDescent="0.35">
      <c r="A1873" s="40" t="s">
        <v>56</v>
      </c>
      <c r="B1873" s="37"/>
      <c r="C1873" s="37"/>
      <c r="D1873" s="37"/>
      <c r="E1873" s="37"/>
      <c r="F1873" s="37"/>
      <c r="G1873" s="37"/>
      <c r="H1873" s="37"/>
      <c r="I1873" s="37"/>
      <c r="J1873" s="37"/>
      <c r="K1873" s="37"/>
      <c r="L1873" s="37"/>
      <c r="M1873" s="37"/>
      <c r="N1873" s="37"/>
      <c r="O1873" s="37"/>
      <c r="P1873" s="37"/>
      <c r="Q1873" s="37"/>
      <c r="R1873" s="37"/>
      <c r="S1873" s="37"/>
      <c r="T1873" s="37"/>
      <c r="U1873" s="37"/>
      <c r="V1873" s="37"/>
      <c r="W1873" s="37"/>
      <c r="X1873" s="37"/>
      <c r="Y1873" s="37"/>
      <c r="Z1873" s="37"/>
      <c r="AA1873" s="37"/>
      <c r="AB1873" s="37"/>
      <c r="AC1873" s="38"/>
    </row>
    <row r="1874" spans="1:29" s="39" customFormat="1" ht="18" hidden="1" customHeight="1" x14ac:dyDescent="0.3">
      <c r="A1874" s="41" t="s">
        <v>36</v>
      </c>
      <c r="B1874" s="37"/>
      <c r="C1874" s="37"/>
      <c r="D1874" s="37"/>
      <c r="E1874" s="37"/>
      <c r="F1874" s="37"/>
      <c r="G1874" s="37"/>
      <c r="H1874" s="37"/>
      <c r="I1874" s="37"/>
      <c r="J1874" s="37"/>
      <c r="K1874" s="37"/>
      <c r="L1874" s="37"/>
      <c r="M1874" s="37"/>
      <c r="N1874" s="37"/>
      <c r="O1874" s="37"/>
      <c r="P1874" s="37"/>
      <c r="Q1874" s="37"/>
      <c r="R1874" s="37"/>
      <c r="S1874" s="37"/>
      <c r="T1874" s="37"/>
      <c r="U1874" s="37"/>
      <c r="V1874" s="37"/>
      <c r="W1874" s="37"/>
      <c r="X1874" s="37"/>
      <c r="Y1874" s="37"/>
      <c r="Z1874" s="37">
        <f>SUM(M1874:Y1874)</f>
        <v>0</v>
      </c>
      <c r="AA1874" s="37">
        <f>B1874-Z1874</f>
        <v>0</v>
      </c>
      <c r="AB1874" s="42"/>
      <c r="AC1874" s="38"/>
    </row>
    <row r="1875" spans="1:29" s="39" customFormat="1" ht="18" hidden="1" customHeight="1" x14ac:dyDescent="0.3">
      <c r="A1875" s="41" t="s">
        <v>37</v>
      </c>
      <c r="B1875" s="37">
        <f>[1]consoCURRENT!E43029</f>
        <v>0</v>
      </c>
      <c r="C1875" s="37">
        <f>[1]consoCURRENT!F43029</f>
        <v>0</v>
      </c>
      <c r="D1875" s="37">
        <f>[1]consoCURRENT!G43029</f>
        <v>0</v>
      </c>
      <c r="E1875" s="37">
        <f>[1]consoCURRENT!H43029</f>
        <v>0</v>
      </c>
      <c r="F1875" s="37">
        <f>[1]consoCURRENT!I43029</f>
        <v>0</v>
      </c>
      <c r="G1875" s="37">
        <f>[1]consoCURRENT!J43029</f>
        <v>0</v>
      </c>
      <c r="H1875" s="37">
        <f>[1]consoCURRENT!K43029</f>
        <v>0</v>
      </c>
      <c r="I1875" s="37">
        <f>[1]consoCURRENT!L43029</f>
        <v>0</v>
      </c>
      <c r="J1875" s="37">
        <f>[1]consoCURRENT!M43029</f>
        <v>0</v>
      </c>
      <c r="K1875" s="37">
        <f>[1]consoCURRENT!N43029</f>
        <v>0</v>
      </c>
      <c r="L1875" s="37">
        <f>[1]consoCURRENT!O43029</f>
        <v>0</v>
      </c>
      <c r="M1875" s="37">
        <f>[1]consoCURRENT!P43029</f>
        <v>0</v>
      </c>
      <c r="N1875" s="37">
        <f>[1]consoCURRENT!Q43029</f>
        <v>0</v>
      </c>
      <c r="O1875" s="37">
        <f>[1]consoCURRENT!R43029</f>
        <v>0</v>
      </c>
      <c r="P1875" s="37">
        <f>[1]consoCURRENT!S43029</f>
        <v>0</v>
      </c>
      <c r="Q1875" s="37">
        <f>[1]consoCURRENT!T43029</f>
        <v>0</v>
      </c>
      <c r="R1875" s="37">
        <f>[1]consoCURRENT!U43029</f>
        <v>0</v>
      </c>
      <c r="S1875" s="37">
        <f>[1]consoCURRENT!V43029</f>
        <v>0</v>
      </c>
      <c r="T1875" s="37">
        <f>[1]consoCURRENT!W43029</f>
        <v>0</v>
      </c>
      <c r="U1875" s="37">
        <f>[1]consoCURRENT!X43029</f>
        <v>0</v>
      </c>
      <c r="V1875" s="37">
        <f>[1]consoCURRENT!Y43029</f>
        <v>0</v>
      </c>
      <c r="W1875" s="37">
        <f>[1]consoCURRENT!Z43029</f>
        <v>0</v>
      </c>
      <c r="X1875" s="37">
        <f>[1]consoCURRENT!AA43029</f>
        <v>0</v>
      </c>
      <c r="Y1875" s="37">
        <f>[1]consoCURRENT!AB43029</f>
        <v>0</v>
      </c>
      <c r="Z1875" s="37">
        <f t="shared" ref="Z1875:Z1877" si="1420">SUM(M1875:Y1875)</f>
        <v>0</v>
      </c>
      <c r="AA1875" s="37">
        <f t="shared" ref="AA1875:AA1877" si="1421">B1875-Z1875</f>
        <v>0</v>
      </c>
      <c r="AB1875" s="42" t="e">
        <f t="shared" ref="AB1875" si="1422">Z1875/B1875</f>
        <v>#DIV/0!</v>
      </c>
      <c r="AC1875" s="38"/>
    </row>
    <row r="1876" spans="1:29" s="39" customFormat="1" ht="18" hidden="1" customHeight="1" x14ac:dyDescent="0.3">
      <c r="A1876" s="41" t="s">
        <v>38</v>
      </c>
      <c r="B1876" s="37"/>
      <c r="C1876" s="37"/>
      <c r="D1876" s="37"/>
      <c r="E1876" s="37"/>
      <c r="F1876" s="37"/>
      <c r="G1876" s="37"/>
      <c r="H1876" s="37"/>
      <c r="I1876" s="37"/>
      <c r="J1876" s="37"/>
      <c r="K1876" s="37"/>
      <c r="L1876" s="37"/>
      <c r="M1876" s="37"/>
      <c r="N1876" s="37"/>
      <c r="O1876" s="37"/>
      <c r="P1876" s="37"/>
      <c r="Q1876" s="37"/>
      <c r="R1876" s="37"/>
      <c r="S1876" s="37"/>
      <c r="T1876" s="37"/>
      <c r="U1876" s="37"/>
      <c r="V1876" s="37"/>
      <c r="W1876" s="37"/>
      <c r="X1876" s="37"/>
      <c r="Y1876" s="37"/>
      <c r="Z1876" s="37">
        <f t="shared" si="1420"/>
        <v>0</v>
      </c>
      <c r="AA1876" s="37">
        <f t="shared" si="1421"/>
        <v>0</v>
      </c>
      <c r="AB1876" s="42"/>
      <c r="AC1876" s="38"/>
    </row>
    <row r="1877" spans="1:29" s="39" customFormat="1" ht="18" hidden="1" customHeight="1" x14ac:dyDescent="0.3">
      <c r="A1877" s="41" t="s">
        <v>39</v>
      </c>
      <c r="B1877" s="37"/>
      <c r="C1877" s="37"/>
      <c r="D1877" s="37"/>
      <c r="E1877" s="37"/>
      <c r="F1877" s="37"/>
      <c r="G1877" s="37"/>
      <c r="H1877" s="37"/>
      <c r="I1877" s="37"/>
      <c r="J1877" s="37"/>
      <c r="K1877" s="37"/>
      <c r="L1877" s="37"/>
      <c r="M1877" s="37"/>
      <c r="N1877" s="37"/>
      <c r="O1877" s="37"/>
      <c r="P1877" s="37"/>
      <c r="Q1877" s="37"/>
      <c r="R1877" s="37"/>
      <c r="S1877" s="37"/>
      <c r="T1877" s="37"/>
      <c r="U1877" s="37"/>
      <c r="V1877" s="37"/>
      <c r="W1877" s="37"/>
      <c r="X1877" s="37"/>
      <c r="Y1877" s="37"/>
      <c r="Z1877" s="37">
        <f t="shared" si="1420"/>
        <v>0</v>
      </c>
      <c r="AA1877" s="37">
        <f t="shared" si="1421"/>
        <v>0</v>
      </c>
      <c r="AB1877" s="42"/>
      <c r="AC1877" s="38"/>
    </row>
    <row r="1878" spans="1:29" s="39" customFormat="1" ht="18" hidden="1" customHeight="1" x14ac:dyDescent="0.3">
      <c r="A1878" s="43" t="s">
        <v>40</v>
      </c>
      <c r="B1878" s="44">
        <f>SUM(B1874:B1877)</f>
        <v>0</v>
      </c>
      <c r="C1878" s="44">
        <f t="shared" ref="C1878:AA1878" si="1423">SUM(C1874:C1877)</f>
        <v>0</v>
      </c>
      <c r="D1878" s="44">
        <f t="shared" si="1423"/>
        <v>0</v>
      </c>
      <c r="E1878" s="44">
        <f t="shared" si="1423"/>
        <v>0</v>
      </c>
      <c r="F1878" s="44">
        <f t="shared" si="1423"/>
        <v>0</v>
      </c>
      <c r="G1878" s="44">
        <f t="shared" si="1423"/>
        <v>0</v>
      </c>
      <c r="H1878" s="44">
        <f t="shared" si="1423"/>
        <v>0</v>
      </c>
      <c r="I1878" s="44">
        <f t="shared" si="1423"/>
        <v>0</v>
      </c>
      <c r="J1878" s="44">
        <f t="shared" si="1423"/>
        <v>0</v>
      </c>
      <c r="K1878" s="44">
        <f t="shared" si="1423"/>
        <v>0</v>
      </c>
      <c r="L1878" s="44">
        <f t="shared" si="1423"/>
        <v>0</v>
      </c>
      <c r="M1878" s="44">
        <f t="shared" si="1423"/>
        <v>0</v>
      </c>
      <c r="N1878" s="44">
        <f t="shared" si="1423"/>
        <v>0</v>
      </c>
      <c r="O1878" s="44">
        <f t="shared" si="1423"/>
        <v>0</v>
      </c>
      <c r="P1878" s="44">
        <f t="shared" si="1423"/>
        <v>0</v>
      </c>
      <c r="Q1878" s="44">
        <f t="shared" si="1423"/>
        <v>0</v>
      </c>
      <c r="R1878" s="44">
        <f t="shared" si="1423"/>
        <v>0</v>
      </c>
      <c r="S1878" s="44">
        <f t="shared" si="1423"/>
        <v>0</v>
      </c>
      <c r="T1878" s="44">
        <f t="shared" si="1423"/>
        <v>0</v>
      </c>
      <c r="U1878" s="44">
        <f t="shared" si="1423"/>
        <v>0</v>
      </c>
      <c r="V1878" s="44">
        <f t="shared" si="1423"/>
        <v>0</v>
      </c>
      <c r="W1878" s="44">
        <f t="shared" si="1423"/>
        <v>0</v>
      </c>
      <c r="X1878" s="44">
        <f t="shared" si="1423"/>
        <v>0</v>
      </c>
      <c r="Y1878" s="44">
        <f t="shared" si="1423"/>
        <v>0</v>
      </c>
      <c r="Z1878" s="44">
        <f t="shared" si="1423"/>
        <v>0</v>
      </c>
      <c r="AA1878" s="44">
        <f t="shared" si="1423"/>
        <v>0</v>
      </c>
      <c r="AB1878" s="45" t="e">
        <f t="shared" ref="AB1878" si="1424">Z1878/B1878</f>
        <v>#DIV/0!</v>
      </c>
      <c r="AC1878" s="38"/>
    </row>
    <row r="1879" spans="1:29" s="39" customFormat="1" ht="18" hidden="1" customHeight="1" x14ac:dyDescent="0.3">
      <c r="A1879" s="46" t="s">
        <v>41</v>
      </c>
      <c r="B1879" s="37"/>
      <c r="C1879" s="37"/>
      <c r="D1879" s="37"/>
      <c r="E1879" s="37"/>
      <c r="F1879" s="37"/>
      <c r="G1879" s="37"/>
      <c r="H1879" s="37"/>
      <c r="I1879" s="37"/>
      <c r="J1879" s="37"/>
      <c r="K1879" s="37"/>
      <c r="L1879" s="37"/>
      <c r="M1879" s="37"/>
      <c r="N1879" s="37"/>
      <c r="O1879" s="37"/>
      <c r="P1879" s="37"/>
      <c r="Q1879" s="37"/>
      <c r="R1879" s="37"/>
      <c r="S1879" s="37"/>
      <c r="T1879" s="37"/>
      <c r="U1879" s="37"/>
      <c r="V1879" s="37"/>
      <c r="W1879" s="37"/>
      <c r="X1879" s="37"/>
      <c r="Y1879" s="37"/>
      <c r="Z1879" s="37">
        <f t="shared" ref="Z1879" si="1425">SUM(M1879:Y1879)</f>
        <v>0</v>
      </c>
      <c r="AA1879" s="37">
        <f t="shared" ref="AA1879" si="1426">B1879-Z1879</f>
        <v>0</v>
      </c>
      <c r="AB1879" s="42"/>
      <c r="AC1879" s="38"/>
    </row>
    <row r="1880" spans="1:29" s="39" customFormat="1" ht="18" hidden="1" customHeight="1" x14ac:dyDescent="0.3">
      <c r="A1880" s="43" t="s">
        <v>42</v>
      </c>
      <c r="B1880" s="44">
        <f>B1879+B1878</f>
        <v>0</v>
      </c>
      <c r="C1880" s="44">
        <f t="shared" ref="C1880:AA1880" si="1427">C1879+C1878</f>
        <v>0</v>
      </c>
      <c r="D1880" s="44">
        <f t="shared" si="1427"/>
        <v>0</v>
      </c>
      <c r="E1880" s="44">
        <f t="shared" si="1427"/>
        <v>0</v>
      </c>
      <c r="F1880" s="44">
        <f t="shared" si="1427"/>
        <v>0</v>
      </c>
      <c r="G1880" s="44">
        <f t="shared" si="1427"/>
        <v>0</v>
      </c>
      <c r="H1880" s="44">
        <f t="shared" si="1427"/>
        <v>0</v>
      </c>
      <c r="I1880" s="44">
        <f t="shared" si="1427"/>
        <v>0</v>
      </c>
      <c r="J1880" s="44">
        <f t="shared" si="1427"/>
        <v>0</v>
      </c>
      <c r="K1880" s="44">
        <f t="shared" si="1427"/>
        <v>0</v>
      </c>
      <c r="L1880" s="44">
        <f t="shared" si="1427"/>
        <v>0</v>
      </c>
      <c r="M1880" s="44">
        <f t="shared" si="1427"/>
        <v>0</v>
      </c>
      <c r="N1880" s="44">
        <f t="shared" si="1427"/>
        <v>0</v>
      </c>
      <c r="O1880" s="44">
        <f t="shared" si="1427"/>
        <v>0</v>
      </c>
      <c r="P1880" s="44">
        <f t="shared" si="1427"/>
        <v>0</v>
      </c>
      <c r="Q1880" s="44">
        <f t="shared" si="1427"/>
        <v>0</v>
      </c>
      <c r="R1880" s="44">
        <f t="shared" si="1427"/>
        <v>0</v>
      </c>
      <c r="S1880" s="44">
        <f t="shared" si="1427"/>
        <v>0</v>
      </c>
      <c r="T1880" s="44">
        <f t="shared" si="1427"/>
        <v>0</v>
      </c>
      <c r="U1880" s="44">
        <f t="shared" si="1427"/>
        <v>0</v>
      </c>
      <c r="V1880" s="44">
        <f t="shared" si="1427"/>
        <v>0</v>
      </c>
      <c r="W1880" s="44">
        <f t="shared" si="1427"/>
        <v>0</v>
      </c>
      <c r="X1880" s="44">
        <f t="shared" si="1427"/>
        <v>0</v>
      </c>
      <c r="Y1880" s="44">
        <f t="shared" si="1427"/>
        <v>0</v>
      </c>
      <c r="Z1880" s="44">
        <f t="shared" si="1427"/>
        <v>0</v>
      </c>
      <c r="AA1880" s="44">
        <f t="shared" si="1427"/>
        <v>0</v>
      </c>
      <c r="AB1880" s="45" t="e">
        <f t="shared" ref="AB1880" si="1428">Z1880/B1880</f>
        <v>#DIV/0!</v>
      </c>
      <c r="AC1880" s="47"/>
    </row>
    <row r="1881" spans="1:29" s="39" customFormat="1" ht="15" hidden="1" customHeight="1" x14ac:dyDescent="0.3">
      <c r="A1881" s="36"/>
      <c r="B1881" s="37"/>
      <c r="C1881" s="37"/>
      <c r="D1881" s="37"/>
      <c r="E1881" s="37"/>
      <c r="F1881" s="37"/>
      <c r="G1881" s="37"/>
      <c r="H1881" s="37"/>
      <c r="I1881" s="37"/>
      <c r="J1881" s="37"/>
      <c r="K1881" s="37"/>
      <c r="L1881" s="37"/>
      <c r="M1881" s="37"/>
      <c r="N1881" s="37"/>
      <c r="O1881" s="37"/>
      <c r="P1881" s="37"/>
      <c r="Q1881" s="37"/>
      <c r="R1881" s="37"/>
      <c r="S1881" s="37"/>
      <c r="T1881" s="37"/>
      <c r="U1881" s="37"/>
      <c r="V1881" s="37"/>
      <c r="W1881" s="37"/>
      <c r="X1881" s="37"/>
      <c r="Y1881" s="37"/>
      <c r="Z1881" s="37"/>
      <c r="AA1881" s="37"/>
      <c r="AB1881" s="37"/>
      <c r="AC1881" s="38"/>
    </row>
    <row r="1882" spans="1:29" s="39" customFormat="1" ht="15" hidden="1" customHeight="1" x14ac:dyDescent="0.3">
      <c r="A1882" s="36"/>
      <c r="B1882" s="37"/>
      <c r="C1882" s="37"/>
      <c r="D1882" s="37"/>
      <c r="E1882" s="37"/>
      <c r="F1882" s="37"/>
      <c r="G1882" s="37"/>
      <c r="H1882" s="37"/>
      <c r="I1882" s="37"/>
      <c r="J1882" s="37"/>
      <c r="K1882" s="37"/>
      <c r="L1882" s="37"/>
      <c r="M1882" s="37"/>
      <c r="N1882" s="37"/>
      <c r="O1882" s="37"/>
      <c r="P1882" s="37"/>
      <c r="Q1882" s="37"/>
      <c r="R1882" s="37"/>
      <c r="S1882" s="37"/>
      <c r="T1882" s="37"/>
      <c r="U1882" s="37"/>
      <c r="V1882" s="37"/>
      <c r="W1882" s="37"/>
      <c r="X1882" s="37"/>
      <c r="Y1882" s="37"/>
      <c r="Z1882" s="37"/>
      <c r="AA1882" s="37"/>
      <c r="AB1882" s="37"/>
      <c r="AC1882" s="38"/>
    </row>
    <row r="1883" spans="1:29" s="39" customFormat="1" ht="15" hidden="1" customHeight="1" x14ac:dyDescent="0.35">
      <c r="A1883" s="40" t="s">
        <v>57</v>
      </c>
      <c r="B1883" s="37"/>
      <c r="C1883" s="37"/>
      <c r="D1883" s="37"/>
      <c r="E1883" s="37"/>
      <c r="F1883" s="37"/>
      <c r="G1883" s="37"/>
      <c r="H1883" s="37"/>
      <c r="I1883" s="37"/>
      <c r="J1883" s="37"/>
      <c r="K1883" s="37"/>
      <c r="L1883" s="37"/>
      <c r="M1883" s="37"/>
      <c r="N1883" s="37"/>
      <c r="O1883" s="37"/>
      <c r="P1883" s="37"/>
      <c r="Q1883" s="37"/>
      <c r="R1883" s="37"/>
      <c r="S1883" s="37"/>
      <c r="T1883" s="37"/>
      <c r="U1883" s="37"/>
      <c r="V1883" s="37"/>
      <c r="W1883" s="37"/>
      <c r="X1883" s="37"/>
      <c r="Y1883" s="37"/>
      <c r="Z1883" s="37"/>
      <c r="AA1883" s="37"/>
      <c r="AB1883" s="37"/>
      <c r="AC1883" s="38"/>
    </row>
    <row r="1884" spans="1:29" s="39" customFormat="1" ht="18" hidden="1" customHeight="1" x14ac:dyDescent="0.3">
      <c r="A1884" s="41" t="s">
        <v>36</v>
      </c>
      <c r="B1884" s="37"/>
      <c r="C1884" s="37"/>
      <c r="D1884" s="37"/>
      <c r="E1884" s="37"/>
      <c r="F1884" s="37"/>
      <c r="G1884" s="37"/>
      <c r="H1884" s="37"/>
      <c r="I1884" s="37"/>
      <c r="J1884" s="37"/>
      <c r="K1884" s="37"/>
      <c r="L1884" s="37"/>
      <c r="M1884" s="37"/>
      <c r="N1884" s="37"/>
      <c r="O1884" s="37"/>
      <c r="P1884" s="37"/>
      <c r="Q1884" s="37"/>
      <c r="R1884" s="37"/>
      <c r="S1884" s="37"/>
      <c r="T1884" s="37"/>
      <c r="U1884" s="37"/>
      <c r="V1884" s="37"/>
      <c r="W1884" s="37"/>
      <c r="X1884" s="37"/>
      <c r="Y1884" s="37"/>
      <c r="Z1884" s="37">
        <f>SUM(M1884:Y1884)</f>
        <v>0</v>
      </c>
      <c r="AA1884" s="37">
        <f>B1884-Z1884</f>
        <v>0</v>
      </c>
      <c r="AB1884" s="42" t="e">
        <f>Z1884/B1884</f>
        <v>#DIV/0!</v>
      </c>
      <c r="AC1884" s="38"/>
    </row>
    <row r="1885" spans="1:29" s="39" customFormat="1" ht="18" hidden="1" customHeight="1" x14ac:dyDescent="0.3">
      <c r="A1885" s="41" t="s">
        <v>37</v>
      </c>
      <c r="B1885" s="37">
        <f>[1]consoCURRENT!E43240</f>
        <v>0</v>
      </c>
      <c r="C1885" s="37">
        <f>[1]consoCURRENT!F43240</f>
        <v>0</v>
      </c>
      <c r="D1885" s="37">
        <f>[1]consoCURRENT!G43240</f>
        <v>0</v>
      </c>
      <c r="E1885" s="37">
        <f>[1]consoCURRENT!H43240</f>
        <v>0</v>
      </c>
      <c r="F1885" s="37">
        <f>[1]consoCURRENT!I43240</f>
        <v>0</v>
      </c>
      <c r="G1885" s="37">
        <f>[1]consoCURRENT!J43240</f>
        <v>0</v>
      </c>
      <c r="H1885" s="37">
        <f>[1]consoCURRENT!K43240</f>
        <v>0</v>
      </c>
      <c r="I1885" s="37">
        <f>[1]consoCURRENT!L43240</f>
        <v>0</v>
      </c>
      <c r="J1885" s="37">
        <f>[1]consoCURRENT!M43240</f>
        <v>0</v>
      </c>
      <c r="K1885" s="37">
        <f>[1]consoCURRENT!N43240</f>
        <v>0</v>
      </c>
      <c r="L1885" s="37">
        <f>[1]consoCURRENT!O43240</f>
        <v>0</v>
      </c>
      <c r="M1885" s="37">
        <f>[1]consoCURRENT!P43240</f>
        <v>0</v>
      </c>
      <c r="N1885" s="37">
        <f>[1]consoCURRENT!Q43240</f>
        <v>0</v>
      </c>
      <c r="O1885" s="37">
        <f>[1]consoCURRENT!R43240</f>
        <v>0</v>
      </c>
      <c r="P1885" s="37">
        <f>[1]consoCURRENT!S43240</f>
        <v>0</v>
      </c>
      <c r="Q1885" s="37">
        <f>[1]consoCURRENT!T43240</f>
        <v>0</v>
      </c>
      <c r="R1885" s="37">
        <f>[1]consoCURRENT!U43240</f>
        <v>0</v>
      </c>
      <c r="S1885" s="37">
        <f>[1]consoCURRENT!V43240</f>
        <v>0</v>
      </c>
      <c r="T1885" s="37">
        <f>[1]consoCURRENT!W43240</f>
        <v>0</v>
      </c>
      <c r="U1885" s="37">
        <f>[1]consoCURRENT!X43240</f>
        <v>0</v>
      </c>
      <c r="V1885" s="37">
        <f>[1]consoCURRENT!Y43240</f>
        <v>0</v>
      </c>
      <c r="W1885" s="37">
        <f>[1]consoCURRENT!Z43240</f>
        <v>0</v>
      </c>
      <c r="X1885" s="37">
        <f>[1]consoCURRENT!AA43240</f>
        <v>0</v>
      </c>
      <c r="Y1885" s="37">
        <f>[1]consoCURRENT!AB43240</f>
        <v>0</v>
      </c>
      <c r="Z1885" s="37">
        <f t="shared" ref="Z1885:Z1887" si="1429">SUM(M1885:Y1885)</f>
        <v>0</v>
      </c>
      <c r="AA1885" s="37">
        <f t="shared" ref="AA1885:AA1887" si="1430">B1885-Z1885</f>
        <v>0</v>
      </c>
      <c r="AB1885" s="42" t="e">
        <f t="shared" ref="AB1885" si="1431">Z1885/B1885</f>
        <v>#DIV/0!</v>
      </c>
      <c r="AC1885" s="38"/>
    </row>
    <row r="1886" spans="1:29" s="39" customFormat="1" ht="18" hidden="1" customHeight="1" x14ac:dyDescent="0.3">
      <c r="A1886" s="41" t="s">
        <v>38</v>
      </c>
      <c r="B1886" s="37"/>
      <c r="C1886" s="37"/>
      <c r="D1886" s="37"/>
      <c r="E1886" s="37"/>
      <c r="F1886" s="37"/>
      <c r="G1886" s="37"/>
      <c r="H1886" s="37"/>
      <c r="I1886" s="37"/>
      <c r="J1886" s="37"/>
      <c r="K1886" s="37"/>
      <c r="L1886" s="37"/>
      <c r="M1886" s="37"/>
      <c r="N1886" s="37"/>
      <c r="O1886" s="37"/>
      <c r="P1886" s="37"/>
      <c r="Q1886" s="37"/>
      <c r="R1886" s="37"/>
      <c r="S1886" s="37"/>
      <c r="T1886" s="37"/>
      <c r="U1886" s="37"/>
      <c r="V1886" s="37"/>
      <c r="W1886" s="37"/>
      <c r="X1886" s="37"/>
      <c r="Y1886" s="37"/>
      <c r="Z1886" s="37">
        <f t="shared" si="1429"/>
        <v>0</v>
      </c>
      <c r="AA1886" s="37">
        <f t="shared" si="1430"/>
        <v>0</v>
      </c>
      <c r="AB1886" s="42"/>
      <c r="AC1886" s="38"/>
    </row>
    <row r="1887" spans="1:29" s="39" customFormat="1" ht="18" hidden="1" customHeight="1" x14ac:dyDescent="0.3">
      <c r="A1887" s="41" t="s">
        <v>39</v>
      </c>
      <c r="B1887" s="37"/>
      <c r="C1887" s="37"/>
      <c r="D1887" s="37"/>
      <c r="E1887" s="37"/>
      <c r="F1887" s="37"/>
      <c r="G1887" s="37"/>
      <c r="H1887" s="37"/>
      <c r="I1887" s="37"/>
      <c r="J1887" s="37"/>
      <c r="K1887" s="37"/>
      <c r="L1887" s="37"/>
      <c r="M1887" s="37"/>
      <c r="N1887" s="37"/>
      <c r="O1887" s="37"/>
      <c r="P1887" s="37"/>
      <c r="Q1887" s="37"/>
      <c r="R1887" s="37"/>
      <c r="S1887" s="37"/>
      <c r="T1887" s="37"/>
      <c r="U1887" s="37"/>
      <c r="V1887" s="37"/>
      <c r="W1887" s="37"/>
      <c r="X1887" s="37"/>
      <c r="Y1887" s="37"/>
      <c r="Z1887" s="37">
        <f t="shared" si="1429"/>
        <v>0</v>
      </c>
      <c r="AA1887" s="37">
        <f t="shared" si="1430"/>
        <v>0</v>
      </c>
      <c r="AB1887" s="42"/>
      <c r="AC1887" s="38"/>
    </row>
    <row r="1888" spans="1:29" s="39" customFormat="1" ht="18" hidden="1" customHeight="1" x14ac:dyDescent="0.3">
      <c r="A1888" s="43" t="s">
        <v>40</v>
      </c>
      <c r="B1888" s="44">
        <f>SUM(B1884:B1887)</f>
        <v>0</v>
      </c>
      <c r="C1888" s="44">
        <f t="shared" ref="C1888:AA1888" si="1432">SUM(C1884:C1887)</f>
        <v>0</v>
      </c>
      <c r="D1888" s="44">
        <f t="shared" si="1432"/>
        <v>0</v>
      </c>
      <c r="E1888" s="44">
        <f t="shared" si="1432"/>
        <v>0</v>
      </c>
      <c r="F1888" s="44">
        <f t="shared" si="1432"/>
        <v>0</v>
      </c>
      <c r="G1888" s="44">
        <f t="shared" si="1432"/>
        <v>0</v>
      </c>
      <c r="H1888" s="44">
        <f t="shared" si="1432"/>
        <v>0</v>
      </c>
      <c r="I1888" s="44">
        <f t="shared" si="1432"/>
        <v>0</v>
      </c>
      <c r="J1888" s="44">
        <f t="shared" si="1432"/>
        <v>0</v>
      </c>
      <c r="K1888" s="44">
        <f t="shared" si="1432"/>
        <v>0</v>
      </c>
      <c r="L1888" s="44">
        <f t="shared" si="1432"/>
        <v>0</v>
      </c>
      <c r="M1888" s="44">
        <f t="shared" si="1432"/>
        <v>0</v>
      </c>
      <c r="N1888" s="44">
        <f t="shared" si="1432"/>
        <v>0</v>
      </c>
      <c r="O1888" s="44">
        <f t="shared" si="1432"/>
        <v>0</v>
      </c>
      <c r="P1888" s="44">
        <f t="shared" si="1432"/>
        <v>0</v>
      </c>
      <c r="Q1888" s="44">
        <f t="shared" si="1432"/>
        <v>0</v>
      </c>
      <c r="R1888" s="44">
        <f t="shared" si="1432"/>
        <v>0</v>
      </c>
      <c r="S1888" s="44">
        <f t="shared" si="1432"/>
        <v>0</v>
      </c>
      <c r="T1888" s="44">
        <f t="shared" si="1432"/>
        <v>0</v>
      </c>
      <c r="U1888" s="44">
        <f t="shared" si="1432"/>
        <v>0</v>
      </c>
      <c r="V1888" s="44">
        <f t="shared" si="1432"/>
        <v>0</v>
      </c>
      <c r="W1888" s="44">
        <f t="shared" si="1432"/>
        <v>0</v>
      </c>
      <c r="X1888" s="44">
        <f t="shared" si="1432"/>
        <v>0</v>
      </c>
      <c r="Y1888" s="44">
        <f t="shared" si="1432"/>
        <v>0</v>
      </c>
      <c r="Z1888" s="44">
        <f t="shared" si="1432"/>
        <v>0</v>
      </c>
      <c r="AA1888" s="44">
        <f t="shared" si="1432"/>
        <v>0</v>
      </c>
      <c r="AB1888" s="45" t="e">
        <f t="shared" ref="AB1888" si="1433">Z1888/B1888</f>
        <v>#DIV/0!</v>
      </c>
      <c r="AC1888" s="38"/>
    </row>
    <row r="1889" spans="1:29" s="39" customFormat="1" ht="18" hidden="1" customHeight="1" x14ac:dyDescent="0.3">
      <c r="A1889" s="46" t="s">
        <v>41</v>
      </c>
      <c r="B1889" s="37"/>
      <c r="C1889" s="37"/>
      <c r="D1889" s="37"/>
      <c r="E1889" s="37"/>
      <c r="F1889" s="37"/>
      <c r="G1889" s="37"/>
      <c r="H1889" s="37"/>
      <c r="I1889" s="37"/>
      <c r="J1889" s="37"/>
      <c r="K1889" s="37"/>
      <c r="L1889" s="37"/>
      <c r="M1889" s="37"/>
      <c r="N1889" s="37"/>
      <c r="O1889" s="37"/>
      <c r="P1889" s="37"/>
      <c r="Q1889" s="37"/>
      <c r="R1889" s="37"/>
      <c r="S1889" s="37"/>
      <c r="T1889" s="37"/>
      <c r="U1889" s="37"/>
      <c r="V1889" s="37"/>
      <c r="W1889" s="37"/>
      <c r="X1889" s="37"/>
      <c r="Y1889" s="37"/>
      <c r="Z1889" s="37">
        <f t="shared" ref="Z1889" si="1434">SUM(M1889:Y1889)</f>
        <v>0</v>
      </c>
      <c r="AA1889" s="37">
        <f t="shared" ref="AA1889" si="1435">B1889-Z1889</f>
        <v>0</v>
      </c>
      <c r="AB1889" s="42"/>
      <c r="AC1889" s="38"/>
    </row>
    <row r="1890" spans="1:29" s="39" customFormat="1" ht="18" hidden="1" customHeight="1" x14ac:dyDescent="0.3">
      <c r="A1890" s="43" t="s">
        <v>42</v>
      </c>
      <c r="B1890" s="44">
        <f>B1889+B1888</f>
        <v>0</v>
      </c>
      <c r="C1890" s="44">
        <f t="shared" ref="C1890:AA1890" si="1436">C1889+C1888</f>
        <v>0</v>
      </c>
      <c r="D1890" s="44">
        <f t="shared" si="1436"/>
        <v>0</v>
      </c>
      <c r="E1890" s="44">
        <f t="shared" si="1436"/>
        <v>0</v>
      </c>
      <c r="F1890" s="44">
        <f t="shared" si="1436"/>
        <v>0</v>
      </c>
      <c r="G1890" s="44">
        <f t="shared" si="1436"/>
        <v>0</v>
      </c>
      <c r="H1890" s="44">
        <f t="shared" si="1436"/>
        <v>0</v>
      </c>
      <c r="I1890" s="44">
        <f t="shared" si="1436"/>
        <v>0</v>
      </c>
      <c r="J1890" s="44">
        <f t="shared" si="1436"/>
        <v>0</v>
      </c>
      <c r="K1890" s="44">
        <f t="shared" si="1436"/>
        <v>0</v>
      </c>
      <c r="L1890" s="44">
        <f t="shared" si="1436"/>
        <v>0</v>
      </c>
      <c r="M1890" s="44">
        <f t="shared" si="1436"/>
        <v>0</v>
      </c>
      <c r="N1890" s="44">
        <f t="shared" si="1436"/>
        <v>0</v>
      </c>
      <c r="O1890" s="44">
        <f t="shared" si="1436"/>
        <v>0</v>
      </c>
      <c r="P1890" s="44">
        <f t="shared" si="1436"/>
        <v>0</v>
      </c>
      <c r="Q1890" s="44">
        <f t="shared" si="1436"/>
        <v>0</v>
      </c>
      <c r="R1890" s="44">
        <f t="shared" si="1436"/>
        <v>0</v>
      </c>
      <c r="S1890" s="44">
        <f t="shared" si="1436"/>
        <v>0</v>
      </c>
      <c r="T1890" s="44">
        <f t="shared" si="1436"/>
        <v>0</v>
      </c>
      <c r="U1890" s="44">
        <f t="shared" si="1436"/>
        <v>0</v>
      </c>
      <c r="V1890" s="44">
        <f t="shared" si="1436"/>
        <v>0</v>
      </c>
      <c r="W1890" s="44">
        <f t="shared" si="1436"/>
        <v>0</v>
      </c>
      <c r="X1890" s="44">
        <f t="shared" si="1436"/>
        <v>0</v>
      </c>
      <c r="Y1890" s="44">
        <f t="shared" si="1436"/>
        <v>0</v>
      </c>
      <c r="Z1890" s="44">
        <f t="shared" si="1436"/>
        <v>0</v>
      </c>
      <c r="AA1890" s="44">
        <f t="shared" si="1436"/>
        <v>0</v>
      </c>
      <c r="AB1890" s="45" t="e">
        <f t="shared" ref="AB1890" si="1437">Z1890/B1890</f>
        <v>#DIV/0!</v>
      </c>
      <c r="AC1890" s="47"/>
    </row>
    <row r="1891" spans="1:29" s="39" customFormat="1" ht="15" hidden="1" customHeight="1" x14ac:dyDescent="0.3">
      <c r="A1891" s="36"/>
      <c r="B1891" s="37"/>
      <c r="C1891" s="37"/>
      <c r="D1891" s="37"/>
      <c r="E1891" s="37"/>
      <c r="F1891" s="37"/>
      <c r="G1891" s="37"/>
      <c r="H1891" s="37"/>
      <c r="I1891" s="37"/>
      <c r="J1891" s="37"/>
      <c r="K1891" s="37"/>
      <c r="L1891" s="37"/>
      <c r="M1891" s="37"/>
      <c r="N1891" s="37"/>
      <c r="O1891" s="37"/>
      <c r="P1891" s="37"/>
      <c r="Q1891" s="37"/>
      <c r="R1891" s="37"/>
      <c r="S1891" s="37"/>
      <c r="T1891" s="37"/>
      <c r="U1891" s="37"/>
      <c r="V1891" s="37"/>
      <c r="W1891" s="37"/>
      <c r="X1891" s="37"/>
      <c r="Y1891" s="37"/>
      <c r="Z1891" s="37"/>
      <c r="AA1891" s="37"/>
      <c r="AB1891" s="37"/>
      <c r="AC1891" s="38"/>
    </row>
    <row r="1892" spans="1:29" s="39" customFormat="1" ht="15" hidden="1" customHeight="1" x14ac:dyDescent="0.3">
      <c r="A1892" s="36"/>
      <c r="B1892" s="37"/>
      <c r="C1892" s="37"/>
      <c r="D1892" s="37"/>
      <c r="E1892" s="37"/>
      <c r="F1892" s="37"/>
      <c r="G1892" s="37"/>
      <c r="H1892" s="37"/>
      <c r="I1892" s="37"/>
      <c r="J1892" s="37"/>
      <c r="K1892" s="37"/>
      <c r="L1892" s="37"/>
      <c r="M1892" s="37"/>
      <c r="N1892" s="37"/>
      <c r="O1892" s="37"/>
      <c r="P1892" s="37"/>
      <c r="Q1892" s="37"/>
      <c r="R1892" s="37"/>
      <c r="S1892" s="37"/>
      <c r="T1892" s="37"/>
      <c r="U1892" s="37"/>
      <c r="V1892" s="37"/>
      <c r="W1892" s="37"/>
      <c r="X1892" s="37"/>
      <c r="Y1892" s="37"/>
      <c r="Z1892" s="37"/>
      <c r="AA1892" s="37"/>
      <c r="AB1892" s="37"/>
      <c r="AC1892" s="38"/>
    </row>
    <row r="1893" spans="1:29" s="39" customFormat="1" ht="15" hidden="1" customHeight="1" x14ac:dyDescent="0.35">
      <c r="A1893" s="40" t="s">
        <v>58</v>
      </c>
      <c r="B1893" s="37"/>
      <c r="C1893" s="37"/>
      <c r="D1893" s="37"/>
      <c r="E1893" s="37"/>
      <c r="F1893" s="37"/>
      <c r="G1893" s="37"/>
      <c r="H1893" s="37"/>
      <c r="I1893" s="37"/>
      <c r="J1893" s="37"/>
      <c r="K1893" s="37"/>
      <c r="L1893" s="37"/>
      <c r="M1893" s="37"/>
      <c r="N1893" s="37"/>
      <c r="O1893" s="37"/>
      <c r="P1893" s="37"/>
      <c r="Q1893" s="37"/>
      <c r="R1893" s="37"/>
      <c r="S1893" s="37"/>
      <c r="T1893" s="37"/>
      <c r="U1893" s="37"/>
      <c r="V1893" s="37"/>
      <c r="W1893" s="37"/>
      <c r="X1893" s="37"/>
      <c r="Y1893" s="37"/>
      <c r="Z1893" s="37"/>
      <c r="AA1893" s="37"/>
      <c r="AB1893" s="37"/>
      <c r="AC1893" s="38"/>
    </row>
    <row r="1894" spans="1:29" s="39" customFormat="1" ht="18" hidden="1" customHeight="1" x14ac:dyDescent="0.3">
      <c r="A1894" s="41" t="s">
        <v>36</v>
      </c>
      <c r="B1894" s="37"/>
      <c r="C1894" s="37"/>
      <c r="D1894" s="37"/>
      <c r="E1894" s="37"/>
      <c r="F1894" s="37"/>
      <c r="G1894" s="37"/>
      <c r="H1894" s="37"/>
      <c r="I1894" s="37"/>
      <c r="J1894" s="37"/>
      <c r="K1894" s="37"/>
      <c r="L1894" s="37"/>
      <c r="M1894" s="37"/>
      <c r="N1894" s="37"/>
      <c r="O1894" s="37"/>
      <c r="P1894" s="37"/>
      <c r="Q1894" s="37"/>
      <c r="R1894" s="37"/>
      <c r="S1894" s="37"/>
      <c r="T1894" s="37"/>
      <c r="U1894" s="37"/>
      <c r="V1894" s="37"/>
      <c r="W1894" s="37"/>
      <c r="X1894" s="37"/>
      <c r="Y1894" s="37"/>
      <c r="Z1894" s="37">
        <f>SUM(M1894:Y1894)</f>
        <v>0</v>
      </c>
      <c r="AA1894" s="37">
        <f>B1894-Z1894</f>
        <v>0</v>
      </c>
      <c r="AB1894" s="42"/>
      <c r="AC1894" s="38"/>
    </row>
    <row r="1895" spans="1:29" s="39" customFormat="1" ht="18" hidden="1" customHeight="1" x14ac:dyDescent="0.3">
      <c r="A1895" s="41" t="s">
        <v>37</v>
      </c>
      <c r="B1895" s="37">
        <f>[1]consoCURRENT!E43451</f>
        <v>0</v>
      </c>
      <c r="C1895" s="37">
        <f>[1]consoCURRENT!F43451</f>
        <v>0</v>
      </c>
      <c r="D1895" s="37">
        <f>[1]consoCURRENT!G43451</f>
        <v>0</v>
      </c>
      <c r="E1895" s="37">
        <f>[1]consoCURRENT!H43451</f>
        <v>0</v>
      </c>
      <c r="F1895" s="37">
        <f>[1]consoCURRENT!I43451</f>
        <v>0</v>
      </c>
      <c r="G1895" s="37">
        <f>[1]consoCURRENT!J43451</f>
        <v>0</v>
      </c>
      <c r="H1895" s="37">
        <f>[1]consoCURRENT!K43451</f>
        <v>0</v>
      </c>
      <c r="I1895" s="37">
        <f>[1]consoCURRENT!L43451</f>
        <v>0</v>
      </c>
      <c r="J1895" s="37">
        <f>[1]consoCURRENT!M43451</f>
        <v>0</v>
      </c>
      <c r="K1895" s="37">
        <f>[1]consoCURRENT!N43451</f>
        <v>0</v>
      </c>
      <c r="L1895" s="37">
        <f>[1]consoCURRENT!O43451</f>
        <v>0</v>
      </c>
      <c r="M1895" s="37">
        <f>[1]consoCURRENT!P43451</f>
        <v>0</v>
      </c>
      <c r="N1895" s="37">
        <f>[1]consoCURRENT!Q43451</f>
        <v>0</v>
      </c>
      <c r="O1895" s="37">
        <f>[1]consoCURRENT!R43451</f>
        <v>0</v>
      </c>
      <c r="P1895" s="37">
        <f>[1]consoCURRENT!S43451</f>
        <v>0</v>
      </c>
      <c r="Q1895" s="37">
        <f>[1]consoCURRENT!T43451</f>
        <v>0</v>
      </c>
      <c r="R1895" s="37">
        <f>[1]consoCURRENT!U43451</f>
        <v>0</v>
      </c>
      <c r="S1895" s="37">
        <f>[1]consoCURRENT!V43451</f>
        <v>0</v>
      </c>
      <c r="T1895" s="37">
        <f>[1]consoCURRENT!W43451</f>
        <v>0</v>
      </c>
      <c r="U1895" s="37">
        <f>[1]consoCURRENT!X43451</f>
        <v>0</v>
      </c>
      <c r="V1895" s="37">
        <f>[1]consoCURRENT!Y43451</f>
        <v>0</v>
      </c>
      <c r="W1895" s="37">
        <f>[1]consoCURRENT!Z43451</f>
        <v>0</v>
      </c>
      <c r="X1895" s="37">
        <f>[1]consoCURRENT!AA43451</f>
        <v>0</v>
      </c>
      <c r="Y1895" s="37">
        <f>[1]consoCURRENT!AB43451</f>
        <v>0</v>
      </c>
      <c r="Z1895" s="37">
        <f t="shared" ref="Z1895:Z1897" si="1438">SUM(M1895:Y1895)</f>
        <v>0</v>
      </c>
      <c r="AA1895" s="37">
        <f t="shared" ref="AA1895:AA1897" si="1439">B1895-Z1895</f>
        <v>0</v>
      </c>
      <c r="AB1895" s="42" t="e">
        <f t="shared" ref="AB1895" si="1440">Z1895/B1895</f>
        <v>#DIV/0!</v>
      </c>
      <c r="AC1895" s="38"/>
    </row>
    <row r="1896" spans="1:29" s="39" customFormat="1" ht="18" hidden="1" customHeight="1" x14ac:dyDescent="0.3">
      <c r="A1896" s="41" t="s">
        <v>38</v>
      </c>
      <c r="B1896" s="37"/>
      <c r="C1896" s="37"/>
      <c r="D1896" s="37"/>
      <c r="E1896" s="37"/>
      <c r="F1896" s="37"/>
      <c r="G1896" s="37"/>
      <c r="H1896" s="37"/>
      <c r="I1896" s="37"/>
      <c r="J1896" s="37"/>
      <c r="K1896" s="37"/>
      <c r="L1896" s="37"/>
      <c r="M1896" s="37"/>
      <c r="N1896" s="37"/>
      <c r="O1896" s="37"/>
      <c r="P1896" s="37"/>
      <c r="Q1896" s="37"/>
      <c r="R1896" s="37"/>
      <c r="S1896" s="37"/>
      <c r="T1896" s="37"/>
      <c r="U1896" s="37"/>
      <c r="V1896" s="37"/>
      <c r="W1896" s="37"/>
      <c r="X1896" s="37"/>
      <c r="Y1896" s="37"/>
      <c r="Z1896" s="37">
        <f t="shared" si="1438"/>
        <v>0</v>
      </c>
      <c r="AA1896" s="37">
        <f t="shared" si="1439"/>
        <v>0</v>
      </c>
      <c r="AB1896" s="42"/>
      <c r="AC1896" s="38"/>
    </row>
    <row r="1897" spans="1:29" s="39" customFormat="1" ht="18" hidden="1" customHeight="1" x14ac:dyDescent="0.3">
      <c r="A1897" s="41" t="s">
        <v>39</v>
      </c>
      <c r="B1897" s="37"/>
      <c r="C1897" s="37"/>
      <c r="D1897" s="37"/>
      <c r="E1897" s="37"/>
      <c r="F1897" s="37"/>
      <c r="G1897" s="37"/>
      <c r="H1897" s="37"/>
      <c r="I1897" s="37"/>
      <c r="J1897" s="37"/>
      <c r="K1897" s="37"/>
      <c r="L1897" s="37"/>
      <c r="M1897" s="37"/>
      <c r="N1897" s="37"/>
      <c r="O1897" s="37"/>
      <c r="P1897" s="37"/>
      <c r="Q1897" s="37"/>
      <c r="R1897" s="37"/>
      <c r="S1897" s="37"/>
      <c r="T1897" s="37"/>
      <c r="U1897" s="37"/>
      <c r="V1897" s="37"/>
      <c r="W1897" s="37"/>
      <c r="X1897" s="37"/>
      <c r="Y1897" s="37"/>
      <c r="Z1897" s="37">
        <f t="shared" si="1438"/>
        <v>0</v>
      </c>
      <c r="AA1897" s="37">
        <f t="shared" si="1439"/>
        <v>0</v>
      </c>
      <c r="AB1897" s="42"/>
      <c r="AC1897" s="38"/>
    </row>
    <row r="1898" spans="1:29" s="39" customFormat="1" ht="18" hidden="1" customHeight="1" x14ac:dyDescent="0.3">
      <c r="A1898" s="43" t="s">
        <v>40</v>
      </c>
      <c r="B1898" s="44">
        <f>SUM(B1894:B1897)</f>
        <v>0</v>
      </c>
      <c r="C1898" s="44">
        <f t="shared" ref="C1898:AA1898" si="1441">SUM(C1894:C1897)</f>
        <v>0</v>
      </c>
      <c r="D1898" s="44">
        <f t="shared" si="1441"/>
        <v>0</v>
      </c>
      <c r="E1898" s="44">
        <f t="shared" si="1441"/>
        <v>0</v>
      </c>
      <c r="F1898" s="44">
        <f t="shared" si="1441"/>
        <v>0</v>
      </c>
      <c r="G1898" s="44">
        <f t="shared" si="1441"/>
        <v>0</v>
      </c>
      <c r="H1898" s="44">
        <f t="shared" si="1441"/>
        <v>0</v>
      </c>
      <c r="I1898" s="44">
        <f t="shared" si="1441"/>
        <v>0</v>
      </c>
      <c r="J1898" s="44">
        <f t="shared" si="1441"/>
        <v>0</v>
      </c>
      <c r="K1898" s="44">
        <f t="shared" si="1441"/>
        <v>0</v>
      </c>
      <c r="L1898" s="44">
        <f t="shared" si="1441"/>
        <v>0</v>
      </c>
      <c r="M1898" s="44">
        <f t="shared" si="1441"/>
        <v>0</v>
      </c>
      <c r="N1898" s="44">
        <f t="shared" si="1441"/>
        <v>0</v>
      </c>
      <c r="O1898" s="44">
        <f t="shared" si="1441"/>
        <v>0</v>
      </c>
      <c r="P1898" s="44">
        <f t="shared" si="1441"/>
        <v>0</v>
      </c>
      <c r="Q1898" s="44">
        <f t="shared" si="1441"/>
        <v>0</v>
      </c>
      <c r="R1898" s="44">
        <f t="shared" si="1441"/>
        <v>0</v>
      </c>
      <c r="S1898" s="44">
        <f t="shared" si="1441"/>
        <v>0</v>
      </c>
      <c r="T1898" s="44">
        <f t="shared" si="1441"/>
        <v>0</v>
      </c>
      <c r="U1898" s="44">
        <f t="shared" si="1441"/>
        <v>0</v>
      </c>
      <c r="V1898" s="44">
        <f t="shared" si="1441"/>
        <v>0</v>
      </c>
      <c r="W1898" s="44">
        <f t="shared" si="1441"/>
        <v>0</v>
      </c>
      <c r="X1898" s="44">
        <f t="shared" si="1441"/>
        <v>0</v>
      </c>
      <c r="Y1898" s="44">
        <f t="shared" si="1441"/>
        <v>0</v>
      </c>
      <c r="Z1898" s="44">
        <f t="shared" si="1441"/>
        <v>0</v>
      </c>
      <c r="AA1898" s="44">
        <f t="shared" si="1441"/>
        <v>0</v>
      </c>
      <c r="AB1898" s="45" t="e">
        <f t="shared" ref="AB1898" si="1442">Z1898/B1898</f>
        <v>#DIV/0!</v>
      </c>
      <c r="AC1898" s="38"/>
    </row>
    <row r="1899" spans="1:29" s="39" customFormat="1" ht="18" hidden="1" customHeight="1" x14ac:dyDescent="0.3">
      <c r="A1899" s="46" t="s">
        <v>41</v>
      </c>
      <c r="B1899" s="37"/>
      <c r="C1899" s="37"/>
      <c r="D1899" s="37"/>
      <c r="E1899" s="37"/>
      <c r="F1899" s="37"/>
      <c r="G1899" s="37"/>
      <c r="H1899" s="37"/>
      <c r="I1899" s="37"/>
      <c r="J1899" s="37"/>
      <c r="K1899" s="37"/>
      <c r="L1899" s="37"/>
      <c r="M1899" s="37"/>
      <c r="N1899" s="37"/>
      <c r="O1899" s="37"/>
      <c r="P1899" s="37"/>
      <c r="Q1899" s="37"/>
      <c r="R1899" s="37"/>
      <c r="S1899" s="37"/>
      <c r="T1899" s="37"/>
      <c r="U1899" s="37"/>
      <c r="V1899" s="37"/>
      <c r="W1899" s="37"/>
      <c r="X1899" s="37"/>
      <c r="Y1899" s="37"/>
      <c r="Z1899" s="37">
        <f t="shared" ref="Z1899" si="1443">SUM(M1899:Y1899)</f>
        <v>0</v>
      </c>
      <c r="AA1899" s="37">
        <f t="shared" ref="AA1899" si="1444">B1899-Z1899</f>
        <v>0</v>
      </c>
      <c r="AB1899" s="42"/>
      <c r="AC1899" s="38"/>
    </row>
    <row r="1900" spans="1:29" s="39" customFormat="1" ht="18" hidden="1" customHeight="1" x14ac:dyDescent="0.3">
      <c r="A1900" s="43" t="s">
        <v>42</v>
      </c>
      <c r="B1900" s="44">
        <f>B1899+B1898</f>
        <v>0</v>
      </c>
      <c r="C1900" s="44">
        <f t="shared" ref="C1900:AA1900" si="1445">C1899+C1898</f>
        <v>0</v>
      </c>
      <c r="D1900" s="44">
        <f t="shared" si="1445"/>
        <v>0</v>
      </c>
      <c r="E1900" s="44">
        <f t="shared" si="1445"/>
        <v>0</v>
      </c>
      <c r="F1900" s="44">
        <f t="shared" si="1445"/>
        <v>0</v>
      </c>
      <c r="G1900" s="44">
        <f t="shared" si="1445"/>
        <v>0</v>
      </c>
      <c r="H1900" s="44">
        <f t="shared" si="1445"/>
        <v>0</v>
      </c>
      <c r="I1900" s="44">
        <f t="shared" si="1445"/>
        <v>0</v>
      </c>
      <c r="J1900" s="44">
        <f t="shared" si="1445"/>
        <v>0</v>
      </c>
      <c r="K1900" s="44">
        <f t="shared" si="1445"/>
        <v>0</v>
      </c>
      <c r="L1900" s="44">
        <f t="shared" si="1445"/>
        <v>0</v>
      </c>
      <c r="M1900" s="44">
        <f t="shared" si="1445"/>
        <v>0</v>
      </c>
      <c r="N1900" s="44">
        <f t="shared" si="1445"/>
        <v>0</v>
      </c>
      <c r="O1900" s="44">
        <f t="shared" si="1445"/>
        <v>0</v>
      </c>
      <c r="P1900" s="44">
        <f t="shared" si="1445"/>
        <v>0</v>
      </c>
      <c r="Q1900" s="44">
        <f t="shared" si="1445"/>
        <v>0</v>
      </c>
      <c r="R1900" s="44">
        <f t="shared" si="1445"/>
        <v>0</v>
      </c>
      <c r="S1900" s="44">
        <f t="shared" si="1445"/>
        <v>0</v>
      </c>
      <c r="T1900" s="44">
        <f t="shared" si="1445"/>
        <v>0</v>
      </c>
      <c r="U1900" s="44">
        <f t="shared" si="1445"/>
        <v>0</v>
      </c>
      <c r="V1900" s="44">
        <f t="shared" si="1445"/>
        <v>0</v>
      </c>
      <c r="W1900" s="44">
        <f t="shared" si="1445"/>
        <v>0</v>
      </c>
      <c r="X1900" s="44">
        <f t="shared" si="1445"/>
        <v>0</v>
      </c>
      <c r="Y1900" s="44">
        <f t="shared" si="1445"/>
        <v>0</v>
      </c>
      <c r="Z1900" s="44">
        <f t="shared" si="1445"/>
        <v>0</v>
      </c>
      <c r="AA1900" s="44">
        <f t="shared" si="1445"/>
        <v>0</v>
      </c>
      <c r="AB1900" s="45" t="e">
        <f t="shared" ref="AB1900" si="1446">Z1900/B1900</f>
        <v>#DIV/0!</v>
      </c>
      <c r="AC1900" s="47"/>
    </row>
    <row r="1901" spans="1:29" s="39" customFormat="1" ht="15" hidden="1" customHeight="1" x14ac:dyDescent="0.3">
      <c r="A1901" s="36"/>
      <c r="B1901" s="37"/>
      <c r="C1901" s="37"/>
      <c r="D1901" s="37"/>
      <c r="E1901" s="37"/>
      <c r="F1901" s="37"/>
      <c r="G1901" s="37"/>
      <c r="H1901" s="37"/>
      <c r="I1901" s="37"/>
      <c r="J1901" s="37"/>
      <c r="K1901" s="37"/>
      <c r="L1901" s="37"/>
      <c r="M1901" s="37"/>
      <c r="N1901" s="37"/>
      <c r="O1901" s="37"/>
      <c r="P1901" s="37"/>
      <c r="Q1901" s="37"/>
      <c r="R1901" s="37"/>
      <c r="S1901" s="37"/>
      <c r="T1901" s="37"/>
      <c r="U1901" s="37"/>
      <c r="V1901" s="37"/>
      <c r="W1901" s="37"/>
      <c r="X1901" s="37"/>
      <c r="Y1901" s="37"/>
      <c r="Z1901" s="37"/>
      <c r="AA1901" s="37"/>
      <c r="AB1901" s="37"/>
      <c r="AC1901" s="38"/>
    </row>
    <row r="1902" spans="1:29" s="39" customFormat="1" ht="15" hidden="1" customHeight="1" x14ac:dyDescent="0.3">
      <c r="A1902" s="36"/>
      <c r="B1902" s="37"/>
      <c r="C1902" s="37"/>
      <c r="D1902" s="37"/>
      <c r="E1902" s="37"/>
      <c r="F1902" s="37"/>
      <c r="G1902" s="37"/>
      <c r="H1902" s="37"/>
      <c r="I1902" s="37"/>
      <c r="J1902" s="37"/>
      <c r="K1902" s="37"/>
      <c r="L1902" s="37"/>
      <c r="M1902" s="37"/>
      <c r="N1902" s="37"/>
      <c r="O1902" s="37"/>
      <c r="P1902" s="37"/>
      <c r="Q1902" s="37"/>
      <c r="R1902" s="37"/>
      <c r="S1902" s="37"/>
      <c r="T1902" s="37"/>
      <c r="U1902" s="37"/>
      <c r="V1902" s="37"/>
      <c r="W1902" s="37"/>
      <c r="X1902" s="37"/>
      <c r="Y1902" s="37"/>
      <c r="Z1902" s="37"/>
      <c r="AA1902" s="37"/>
      <c r="AB1902" s="37"/>
      <c r="AC1902" s="38"/>
    </row>
    <row r="1903" spans="1:29" s="39" customFormat="1" ht="15" hidden="1" customHeight="1" x14ac:dyDescent="0.35">
      <c r="A1903" s="40" t="s">
        <v>59</v>
      </c>
      <c r="B1903" s="37"/>
      <c r="C1903" s="37"/>
      <c r="D1903" s="37"/>
      <c r="E1903" s="37"/>
      <c r="F1903" s="37"/>
      <c r="G1903" s="37"/>
      <c r="H1903" s="37"/>
      <c r="I1903" s="37"/>
      <c r="J1903" s="37"/>
      <c r="K1903" s="37"/>
      <c r="L1903" s="37"/>
      <c r="M1903" s="37"/>
      <c r="N1903" s="37"/>
      <c r="O1903" s="37"/>
      <c r="P1903" s="37"/>
      <c r="Q1903" s="37"/>
      <c r="R1903" s="37"/>
      <c r="S1903" s="37"/>
      <c r="T1903" s="37"/>
      <c r="U1903" s="37"/>
      <c r="V1903" s="37"/>
      <c r="W1903" s="37"/>
      <c r="X1903" s="37"/>
      <c r="Y1903" s="37"/>
      <c r="Z1903" s="37"/>
      <c r="AA1903" s="37"/>
      <c r="AB1903" s="37"/>
      <c r="AC1903" s="38"/>
    </row>
    <row r="1904" spans="1:29" s="39" customFormat="1" ht="18" hidden="1" customHeight="1" x14ac:dyDescent="0.3">
      <c r="A1904" s="41" t="s">
        <v>36</v>
      </c>
      <c r="B1904" s="37"/>
      <c r="C1904" s="37"/>
      <c r="D1904" s="37"/>
      <c r="E1904" s="37"/>
      <c r="F1904" s="37"/>
      <c r="G1904" s="37"/>
      <c r="H1904" s="37"/>
      <c r="I1904" s="37"/>
      <c r="J1904" s="37"/>
      <c r="K1904" s="37"/>
      <c r="L1904" s="37"/>
      <c r="M1904" s="37"/>
      <c r="N1904" s="37"/>
      <c r="O1904" s="37"/>
      <c r="P1904" s="37"/>
      <c r="Q1904" s="37"/>
      <c r="R1904" s="37"/>
      <c r="S1904" s="37"/>
      <c r="T1904" s="37"/>
      <c r="U1904" s="37"/>
      <c r="V1904" s="37"/>
      <c r="W1904" s="37"/>
      <c r="X1904" s="37"/>
      <c r="Y1904" s="37"/>
      <c r="Z1904" s="37">
        <f>SUM(M1904:Y1904)</f>
        <v>0</v>
      </c>
      <c r="AA1904" s="37">
        <f>B1904-Z1904</f>
        <v>0</v>
      </c>
      <c r="AB1904" s="42"/>
      <c r="AC1904" s="38"/>
    </row>
    <row r="1905" spans="1:29" s="39" customFormat="1" ht="18" hidden="1" customHeight="1" x14ac:dyDescent="0.3">
      <c r="A1905" s="41" t="s">
        <v>37</v>
      </c>
      <c r="B1905" s="37">
        <f>[1]consoCURRENT!E43662</f>
        <v>0</v>
      </c>
      <c r="C1905" s="37">
        <f>[1]consoCURRENT!F43662</f>
        <v>0</v>
      </c>
      <c r="D1905" s="37">
        <f>[1]consoCURRENT!G43662</f>
        <v>0</v>
      </c>
      <c r="E1905" s="37">
        <f>[1]consoCURRENT!H43662</f>
        <v>0</v>
      </c>
      <c r="F1905" s="37">
        <f>[1]consoCURRENT!I43662</f>
        <v>0</v>
      </c>
      <c r="G1905" s="37">
        <f>[1]consoCURRENT!J43662</f>
        <v>0</v>
      </c>
      <c r="H1905" s="37">
        <f>[1]consoCURRENT!K43662</f>
        <v>0</v>
      </c>
      <c r="I1905" s="37">
        <f>[1]consoCURRENT!L43662</f>
        <v>0</v>
      </c>
      <c r="J1905" s="37">
        <f>[1]consoCURRENT!M43662</f>
        <v>0</v>
      </c>
      <c r="K1905" s="37">
        <f>[1]consoCURRENT!N43662</f>
        <v>0</v>
      </c>
      <c r="L1905" s="37">
        <f>[1]consoCURRENT!O43662</f>
        <v>0</v>
      </c>
      <c r="M1905" s="37">
        <f>[1]consoCURRENT!P43662</f>
        <v>0</v>
      </c>
      <c r="N1905" s="37">
        <f>[1]consoCURRENT!Q43662</f>
        <v>0</v>
      </c>
      <c r="O1905" s="37">
        <f>[1]consoCURRENT!R43662</f>
        <v>0</v>
      </c>
      <c r="P1905" s="37">
        <f>[1]consoCURRENT!S43662</f>
        <v>0</v>
      </c>
      <c r="Q1905" s="37">
        <f>[1]consoCURRENT!T43662</f>
        <v>0</v>
      </c>
      <c r="R1905" s="37">
        <f>[1]consoCURRENT!U43662</f>
        <v>0</v>
      </c>
      <c r="S1905" s="37">
        <f>[1]consoCURRENT!V43662</f>
        <v>0</v>
      </c>
      <c r="T1905" s="37">
        <f>[1]consoCURRENT!W43662</f>
        <v>0</v>
      </c>
      <c r="U1905" s="37">
        <f>[1]consoCURRENT!X43662</f>
        <v>0</v>
      </c>
      <c r="V1905" s="37">
        <f>[1]consoCURRENT!Y43662</f>
        <v>0</v>
      </c>
      <c r="W1905" s="37">
        <f>[1]consoCURRENT!Z43662</f>
        <v>0</v>
      </c>
      <c r="X1905" s="37">
        <f>[1]consoCURRENT!AA43662</f>
        <v>0</v>
      </c>
      <c r="Y1905" s="37">
        <f>[1]consoCURRENT!AB43662</f>
        <v>0</v>
      </c>
      <c r="Z1905" s="37">
        <f t="shared" ref="Z1905:Z1907" si="1447">SUM(M1905:Y1905)</f>
        <v>0</v>
      </c>
      <c r="AA1905" s="37">
        <f t="shared" ref="AA1905:AA1907" si="1448">B1905-Z1905</f>
        <v>0</v>
      </c>
      <c r="AB1905" s="42" t="e">
        <f t="shared" ref="AB1905" si="1449">Z1905/B1905</f>
        <v>#DIV/0!</v>
      </c>
      <c r="AC1905" s="38"/>
    </row>
    <row r="1906" spans="1:29" s="39" customFormat="1" ht="18" hidden="1" customHeight="1" x14ac:dyDescent="0.3">
      <c r="A1906" s="41" t="s">
        <v>38</v>
      </c>
      <c r="B1906" s="37"/>
      <c r="C1906" s="37"/>
      <c r="D1906" s="37"/>
      <c r="E1906" s="37"/>
      <c r="F1906" s="37"/>
      <c r="G1906" s="37"/>
      <c r="H1906" s="37"/>
      <c r="I1906" s="37"/>
      <c r="J1906" s="37"/>
      <c r="K1906" s="37"/>
      <c r="L1906" s="37"/>
      <c r="M1906" s="37"/>
      <c r="N1906" s="37"/>
      <c r="O1906" s="37"/>
      <c r="P1906" s="37"/>
      <c r="Q1906" s="37"/>
      <c r="R1906" s="37"/>
      <c r="S1906" s="37"/>
      <c r="T1906" s="37"/>
      <c r="U1906" s="37"/>
      <c r="V1906" s="37"/>
      <c r="W1906" s="37"/>
      <c r="X1906" s="37"/>
      <c r="Y1906" s="37"/>
      <c r="Z1906" s="37">
        <f t="shared" si="1447"/>
        <v>0</v>
      </c>
      <c r="AA1906" s="37">
        <f t="shared" si="1448"/>
        <v>0</v>
      </c>
      <c r="AB1906" s="42"/>
      <c r="AC1906" s="38"/>
    </row>
    <row r="1907" spans="1:29" s="39" customFormat="1" ht="18" hidden="1" customHeight="1" x14ac:dyDescent="0.3">
      <c r="A1907" s="41" t="s">
        <v>39</v>
      </c>
      <c r="B1907" s="37"/>
      <c r="C1907" s="37"/>
      <c r="D1907" s="37"/>
      <c r="E1907" s="37"/>
      <c r="F1907" s="37"/>
      <c r="G1907" s="37"/>
      <c r="H1907" s="37"/>
      <c r="I1907" s="37"/>
      <c r="J1907" s="37"/>
      <c r="K1907" s="37"/>
      <c r="L1907" s="37"/>
      <c r="M1907" s="37"/>
      <c r="N1907" s="37"/>
      <c r="O1907" s="37"/>
      <c r="P1907" s="37"/>
      <c r="Q1907" s="37"/>
      <c r="R1907" s="37"/>
      <c r="S1907" s="37"/>
      <c r="T1907" s="37"/>
      <c r="U1907" s="37"/>
      <c r="V1907" s="37"/>
      <c r="W1907" s="37"/>
      <c r="X1907" s="37"/>
      <c r="Y1907" s="37"/>
      <c r="Z1907" s="37">
        <f t="shared" si="1447"/>
        <v>0</v>
      </c>
      <c r="AA1907" s="37">
        <f t="shared" si="1448"/>
        <v>0</v>
      </c>
      <c r="AB1907" s="42"/>
      <c r="AC1907" s="38"/>
    </row>
    <row r="1908" spans="1:29" s="39" customFormat="1" ht="18" hidden="1" customHeight="1" x14ac:dyDescent="0.3">
      <c r="A1908" s="43" t="s">
        <v>40</v>
      </c>
      <c r="B1908" s="44">
        <f>SUM(B1904:B1907)</f>
        <v>0</v>
      </c>
      <c r="C1908" s="44">
        <f t="shared" ref="C1908:AA1908" si="1450">SUM(C1904:C1907)</f>
        <v>0</v>
      </c>
      <c r="D1908" s="44">
        <f t="shared" si="1450"/>
        <v>0</v>
      </c>
      <c r="E1908" s="44">
        <f t="shared" si="1450"/>
        <v>0</v>
      </c>
      <c r="F1908" s="44">
        <f t="shared" si="1450"/>
        <v>0</v>
      </c>
      <c r="G1908" s="44">
        <f t="shared" si="1450"/>
        <v>0</v>
      </c>
      <c r="H1908" s="44">
        <f t="shared" si="1450"/>
        <v>0</v>
      </c>
      <c r="I1908" s="44">
        <f t="shared" si="1450"/>
        <v>0</v>
      </c>
      <c r="J1908" s="44">
        <f t="shared" si="1450"/>
        <v>0</v>
      </c>
      <c r="K1908" s="44">
        <f t="shared" si="1450"/>
        <v>0</v>
      </c>
      <c r="L1908" s="44">
        <f t="shared" si="1450"/>
        <v>0</v>
      </c>
      <c r="M1908" s="44">
        <f t="shared" si="1450"/>
        <v>0</v>
      </c>
      <c r="N1908" s="44">
        <f t="shared" si="1450"/>
        <v>0</v>
      </c>
      <c r="O1908" s="44">
        <f t="shared" si="1450"/>
        <v>0</v>
      </c>
      <c r="P1908" s="44">
        <f t="shared" si="1450"/>
        <v>0</v>
      </c>
      <c r="Q1908" s="44">
        <f t="shared" si="1450"/>
        <v>0</v>
      </c>
      <c r="R1908" s="44">
        <f t="shared" si="1450"/>
        <v>0</v>
      </c>
      <c r="S1908" s="44">
        <f t="shared" si="1450"/>
        <v>0</v>
      </c>
      <c r="T1908" s="44">
        <f t="shared" si="1450"/>
        <v>0</v>
      </c>
      <c r="U1908" s="44">
        <f t="shared" si="1450"/>
        <v>0</v>
      </c>
      <c r="V1908" s="44">
        <f t="shared" si="1450"/>
        <v>0</v>
      </c>
      <c r="W1908" s="44">
        <f t="shared" si="1450"/>
        <v>0</v>
      </c>
      <c r="X1908" s="44">
        <f t="shared" si="1450"/>
        <v>0</v>
      </c>
      <c r="Y1908" s="44">
        <f t="shared" si="1450"/>
        <v>0</v>
      </c>
      <c r="Z1908" s="44">
        <f t="shared" si="1450"/>
        <v>0</v>
      </c>
      <c r="AA1908" s="44">
        <f t="shared" si="1450"/>
        <v>0</v>
      </c>
      <c r="AB1908" s="45" t="e">
        <f t="shared" ref="AB1908" si="1451">Z1908/B1908</f>
        <v>#DIV/0!</v>
      </c>
      <c r="AC1908" s="38"/>
    </row>
    <row r="1909" spans="1:29" s="39" customFormat="1" ht="18" hidden="1" customHeight="1" x14ac:dyDescent="0.3">
      <c r="A1909" s="46" t="s">
        <v>41</v>
      </c>
      <c r="B1909" s="37"/>
      <c r="C1909" s="37"/>
      <c r="D1909" s="37"/>
      <c r="E1909" s="37"/>
      <c r="F1909" s="37"/>
      <c r="G1909" s="37"/>
      <c r="H1909" s="37"/>
      <c r="I1909" s="37"/>
      <c r="J1909" s="37"/>
      <c r="K1909" s="37"/>
      <c r="L1909" s="37"/>
      <c r="M1909" s="37"/>
      <c r="N1909" s="37"/>
      <c r="O1909" s="37"/>
      <c r="P1909" s="37"/>
      <c r="Q1909" s="37"/>
      <c r="R1909" s="37"/>
      <c r="S1909" s="37"/>
      <c r="T1909" s="37"/>
      <c r="U1909" s="37"/>
      <c r="V1909" s="37"/>
      <c r="W1909" s="37"/>
      <c r="X1909" s="37"/>
      <c r="Y1909" s="37"/>
      <c r="Z1909" s="37">
        <f t="shared" ref="Z1909" si="1452">SUM(M1909:Y1909)</f>
        <v>0</v>
      </c>
      <c r="AA1909" s="37">
        <f t="shared" ref="AA1909" si="1453">B1909-Z1909</f>
        <v>0</v>
      </c>
      <c r="AB1909" s="42"/>
      <c r="AC1909" s="38"/>
    </row>
    <row r="1910" spans="1:29" s="39" customFormat="1" ht="18" hidden="1" customHeight="1" x14ac:dyDescent="0.3">
      <c r="A1910" s="43" t="s">
        <v>42</v>
      </c>
      <c r="B1910" s="44">
        <f>B1909+B1908</f>
        <v>0</v>
      </c>
      <c r="C1910" s="44">
        <f t="shared" ref="C1910:AA1910" si="1454">C1909+C1908</f>
        <v>0</v>
      </c>
      <c r="D1910" s="44">
        <f t="shared" si="1454"/>
        <v>0</v>
      </c>
      <c r="E1910" s="44">
        <f t="shared" si="1454"/>
        <v>0</v>
      </c>
      <c r="F1910" s="44">
        <f t="shared" si="1454"/>
        <v>0</v>
      </c>
      <c r="G1910" s="44">
        <f t="shared" si="1454"/>
        <v>0</v>
      </c>
      <c r="H1910" s="44">
        <f t="shared" si="1454"/>
        <v>0</v>
      </c>
      <c r="I1910" s="44">
        <f t="shared" si="1454"/>
        <v>0</v>
      </c>
      <c r="J1910" s="44">
        <f t="shared" si="1454"/>
        <v>0</v>
      </c>
      <c r="K1910" s="44">
        <f t="shared" si="1454"/>
        <v>0</v>
      </c>
      <c r="L1910" s="44">
        <f t="shared" si="1454"/>
        <v>0</v>
      </c>
      <c r="M1910" s="44">
        <f t="shared" si="1454"/>
        <v>0</v>
      </c>
      <c r="N1910" s="44">
        <f t="shared" si="1454"/>
        <v>0</v>
      </c>
      <c r="O1910" s="44">
        <f t="shared" si="1454"/>
        <v>0</v>
      </c>
      <c r="P1910" s="44">
        <f t="shared" si="1454"/>
        <v>0</v>
      </c>
      <c r="Q1910" s="44">
        <f t="shared" si="1454"/>
        <v>0</v>
      </c>
      <c r="R1910" s="44">
        <f t="shared" si="1454"/>
        <v>0</v>
      </c>
      <c r="S1910" s="44">
        <f t="shared" si="1454"/>
        <v>0</v>
      </c>
      <c r="T1910" s="44">
        <f t="shared" si="1454"/>
        <v>0</v>
      </c>
      <c r="U1910" s="44">
        <f t="shared" si="1454"/>
        <v>0</v>
      </c>
      <c r="V1910" s="44">
        <f t="shared" si="1454"/>
        <v>0</v>
      </c>
      <c r="W1910" s="44">
        <f t="shared" si="1454"/>
        <v>0</v>
      </c>
      <c r="X1910" s="44">
        <f t="shared" si="1454"/>
        <v>0</v>
      </c>
      <c r="Y1910" s="44">
        <f t="shared" si="1454"/>
        <v>0</v>
      </c>
      <c r="Z1910" s="44">
        <f t="shared" si="1454"/>
        <v>0</v>
      </c>
      <c r="AA1910" s="44">
        <f t="shared" si="1454"/>
        <v>0</v>
      </c>
      <c r="AB1910" s="45" t="e">
        <f t="shared" ref="AB1910" si="1455">Z1910/B1910</f>
        <v>#DIV/0!</v>
      </c>
      <c r="AC1910" s="47"/>
    </row>
    <row r="1911" spans="1:29" s="39" customFormat="1" ht="15" hidden="1" customHeight="1" x14ac:dyDescent="0.3">
      <c r="A1911" s="36"/>
      <c r="B1911" s="37"/>
      <c r="C1911" s="37"/>
      <c r="D1911" s="37"/>
      <c r="E1911" s="37"/>
      <c r="F1911" s="37"/>
      <c r="G1911" s="37"/>
      <c r="H1911" s="37"/>
      <c r="I1911" s="37"/>
      <c r="J1911" s="37"/>
      <c r="K1911" s="37"/>
      <c r="L1911" s="37"/>
      <c r="M1911" s="37"/>
      <c r="N1911" s="37"/>
      <c r="O1911" s="37"/>
      <c r="P1911" s="37"/>
      <c r="Q1911" s="37"/>
      <c r="R1911" s="37"/>
      <c r="S1911" s="37"/>
      <c r="T1911" s="37"/>
      <c r="U1911" s="37"/>
      <c r="V1911" s="37"/>
      <c r="W1911" s="37"/>
      <c r="X1911" s="37"/>
      <c r="Y1911" s="37"/>
      <c r="Z1911" s="37"/>
      <c r="AA1911" s="37"/>
      <c r="AB1911" s="37"/>
      <c r="AC1911" s="38"/>
    </row>
    <row r="1912" spans="1:29" s="39" customFormat="1" ht="15" hidden="1" customHeight="1" x14ac:dyDescent="0.3">
      <c r="A1912" s="36"/>
      <c r="B1912" s="37"/>
      <c r="C1912" s="37"/>
      <c r="D1912" s="37"/>
      <c r="E1912" s="37"/>
      <c r="F1912" s="37"/>
      <c r="G1912" s="37"/>
      <c r="H1912" s="37"/>
      <c r="I1912" s="37"/>
      <c r="J1912" s="37"/>
      <c r="K1912" s="37"/>
      <c r="L1912" s="37"/>
      <c r="M1912" s="37"/>
      <c r="N1912" s="37"/>
      <c r="O1912" s="37"/>
      <c r="P1912" s="37"/>
      <c r="Q1912" s="37"/>
      <c r="R1912" s="37"/>
      <c r="S1912" s="37"/>
      <c r="T1912" s="37"/>
      <c r="U1912" s="37"/>
      <c r="V1912" s="37"/>
      <c r="W1912" s="37"/>
      <c r="X1912" s="37"/>
      <c r="Y1912" s="37"/>
      <c r="Z1912" s="37"/>
      <c r="AA1912" s="37"/>
      <c r="AB1912" s="37"/>
      <c r="AC1912" s="38"/>
    </row>
    <row r="1913" spans="1:29" s="39" customFormat="1" ht="15" hidden="1" customHeight="1" x14ac:dyDescent="0.35">
      <c r="A1913" s="40" t="s">
        <v>107</v>
      </c>
      <c r="B1913" s="37"/>
      <c r="C1913" s="37"/>
      <c r="D1913" s="37"/>
      <c r="E1913" s="37"/>
      <c r="F1913" s="37"/>
      <c r="G1913" s="37"/>
      <c r="H1913" s="37"/>
      <c r="I1913" s="37"/>
      <c r="J1913" s="37"/>
      <c r="K1913" s="37"/>
      <c r="L1913" s="37"/>
      <c r="M1913" s="37"/>
      <c r="N1913" s="37"/>
      <c r="O1913" s="37"/>
      <c r="P1913" s="37"/>
      <c r="Q1913" s="37"/>
      <c r="R1913" s="37"/>
      <c r="S1913" s="37"/>
      <c r="T1913" s="37"/>
      <c r="U1913" s="37"/>
      <c r="V1913" s="37"/>
      <c r="W1913" s="37"/>
      <c r="X1913" s="37"/>
      <c r="Y1913" s="37"/>
      <c r="Z1913" s="37"/>
      <c r="AA1913" s="37"/>
      <c r="AB1913" s="37"/>
      <c r="AC1913" s="38"/>
    </row>
    <row r="1914" spans="1:29" s="39" customFormat="1" ht="18" hidden="1" customHeight="1" x14ac:dyDescent="0.3">
      <c r="A1914" s="41" t="s">
        <v>36</v>
      </c>
      <c r="B1914" s="37"/>
      <c r="C1914" s="37"/>
      <c r="D1914" s="37"/>
      <c r="E1914" s="37"/>
      <c r="F1914" s="37"/>
      <c r="G1914" s="37"/>
      <c r="H1914" s="37"/>
      <c r="I1914" s="37"/>
      <c r="J1914" s="37"/>
      <c r="K1914" s="37"/>
      <c r="L1914" s="37"/>
      <c r="M1914" s="37"/>
      <c r="N1914" s="37"/>
      <c r="O1914" s="37"/>
      <c r="P1914" s="37"/>
      <c r="Q1914" s="37"/>
      <c r="R1914" s="37"/>
      <c r="S1914" s="37"/>
      <c r="T1914" s="37"/>
      <c r="U1914" s="37"/>
      <c r="V1914" s="37"/>
      <c r="W1914" s="37"/>
      <c r="X1914" s="37"/>
      <c r="Y1914" s="37"/>
      <c r="Z1914" s="37"/>
      <c r="AA1914" s="37">
        <f>B1914-Z1914</f>
        <v>0</v>
      </c>
      <c r="AB1914" s="42"/>
      <c r="AC1914" s="38"/>
    </row>
    <row r="1915" spans="1:29" s="39" customFormat="1" ht="18" hidden="1" customHeight="1" x14ac:dyDescent="0.3">
      <c r="A1915" s="41" t="s">
        <v>37</v>
      </c>
      <c r="B1915" s="37">
        <f>[1]consoCURRENT!E43873</f>
        <v>0</v>
      </c>
      <c r="C1915" s="37">
        <f>[1]consoCURRENT!F43873</f>
        <v>0</v>
      </c>
      <c r="D1915" s="37">
        <f>[1]consoCURRENT!G43873</f>
        <v>0</v>
      </c>
      <c r="E1915" s="37">
        <f>[1]consoCURRENT!H43873</f>
        <v>0</v>
      </c>
      <c r="F1915" s="37">
        <f>[1]consoCURRENT!I43873</f>
        <v>0</v>
      </c>
      <c r="G1915" s="37">
        <f>[1]consoCURRENT!J43873</f>
        <v>0</v>
      </c>
      <c r="H1915" s="37">
        <f>[1]consoCURRENT!K43873</f>
        <v>0</v>
      </c>
      <c r="I1915" s="37">
        <f>[1]consoCURRENT!L43873</f>
        <v>0</v>
      </c>
      <c r="J1915" s="37">
        <f>[1]consoCURRENT!M43873</f>
        <v>0</v>
      </c>
      <c r="K1915" s="37">
        <f>[1]consoCURRENT!N43873</f>
        <v>0</v>
      </c>
      <c r="L1915" s="37">
        <f>[1]consoCURRENT!O43873</f>
        <v>0</v>
      </c>
      <c r="M1915" s="37">
        <f>[1]consoCURRENT!P43873</f>
        <v>0</v>
      </c>
      <c r="N1915" s="37">
        <f>[1]consoCURRENT!Q43873</f>
        <v>0</v>
      </c>
      <c r="O1915" s="37">
        <f>[1]consoCURRENT!R43873</f>
        <v>0</v>
      </c>
      <c r="P1915" s="37">
        <f>[1]consoCURRENT!S43873</f>
        <v>0</v>
      </c>
      <c r="Q1915" s="37">
        <f>[1]consoCURRENT!T43873</f>
        <v>0</v>
      </c>
      <c r="R1915" s="37">
        <f>[1]consoCURRENT!U43873</f>
        <v>0</v>
      </c>
      <c r="S1915" s="37">
        <f>[1]consoCURRENT!V43873</f>
        <v>0</v>
      </c>
      <c r="T1915" s="37">
        <f>[1]consoCURRENT!W43873</f>
        <v>0</v>
      </c>
      <c r="U1915" s="37">
        <f>[1]consoCURRENT!X43873</f>
        <v>0</v>
      </c>
      <c r="V1915" s="37">
        <f>[1]consoCURRENT!Y43873</f>
        <v>0</v>
      </c>
      <c r="W1915" s="37">
        <f>[1]consoCURRENT!Z43873</f>
        <v>0</v>
      </c>
      <c r="X1915" s="37">
        <f>[1]consoCURRENT!AA43873</f>
        <v>0</v>
      </c>
      <c r="Y1915" s="37">
        <f>[1]consoCURRENT!AB43873</f>
        <v>0</v>
      </c>
      <c r="Z1915" s="37">
        <f t="shared" ref="Z1915" si="1456">SUM(M1915:Y1915)</f>
        <v>0</v>
      </c>
      <c r="AA1915" s="37">
        <f t="shared" ref="AA1915:AA1917" si="1457">B1915-Z1915</f>
        <v>0</v>
      </c>
      <c r="AB1915" s="42" t="e">
        <f t="shared" ref="AB1915" si="1458">Z1915/B1915</f>
        <v>#DIV/0!</v>
      </c>
      <c r="AC1915" s="38"/>
    </row>
    <row r="1916" spans="1:29" s="39" customFormat="1" ht="18" hidden="1" customHeight="1" x14ac:dyDescent="0.3">
      <c r="A1916" s="41" t="s">
        <v>38</v>
      </c>
      <c r="B1916" s="37"/>
      <c r="C1916" s="37"/>
      <c r="D1916" s="37"/>
      <c r="E1916" s="37"/>
      <c r="F1916" s="37"/>
      <c r="G1916" s="37"/>
      <c r="H1916" s="37"/>
      <c r="I1916" s="37"/>
      <c r="J1916" s="37"/>
      <c r="K1916" s="37"/>
      <c r="L1916" s="37"/>
      <c r="M1916" s="37"/>
      <c r="N1916" s="37"/>
      <c r="O1916" s="37"/>
      <c r="P1916" s="37"/>
      <c r="Q1916" s="37"/>
      <c r="R1916" s="37"/>
      <c r="S1916" s="37"/>
      <c r="T1916" s="37"/>
      <c r="U1916" s="37"/>
      <c r="V1916" s="37"/>
      <c r="W1916" s="37"/>
      <c r="X1916" s="37"/>
      <c r="Y1916" s="37"/>
      <c r="Z1916" s="37"/>
      <c r="AA1916" s="37">
        <f t="shared" si="1457"/>
        <v>0</v>
      </c>
      <c r="AB1916" s="42"/>
      <c r="AC1916" s="38"/>
    </row>
    <row r="1917" spans="1:29" s="39" customFormat="1" ht="18" hidden="1" customHeight="1" x14ac:dyDescent="0.3">
      <c r="A1917" s="41" t="s">
        <v>39</v>
      </c>
      <c r="B1917" s="37"/>
      <c r="C1917" s="37"/>
      <c r="D1917" s="37"/>
      <c r="E1917" s="37"/>
      <c r="F1917" s="37"/>
      <c r="G1917" s="37"/>
      <c r="H1917" s="37"/>
      <c r="I1917" s="37"/>
      <c r="J1917" s="37"/>
      <c r="K1917" s="37"/>
      <c r="L1917" s="37"/>
      <c r="M1917" s="37"/>
      <c r="N1917" s="37"/>
      <c r="O1917" s="37"/>
      <c r="P1917" s="37"/>
      <c r="Q1917" s="37"/>
      <c r="R1917" s="37"/>
      <c r="S1917" s="37"/>
      <c r="T1917" s="37"/>
      <c r="U1917" s="37"/>
      <c r="V1917" s="37"/>
      <c r="W1917" s="37"/>
      <c r="X1917" s="37"/>
      <c r="Y1917" s="37"/>
      <c r="Z1917" s="37"/>
      <c r="AA1917" s="37">
        <f t="shared" si="1457"/>
        <v>0</v>
      </c>
      <c r="AB1917" s="42"/>
      <c r="AC1917" s="38"/>
    </row>
    <row r="1918" spans="1:29" s="39" customFormat="1" ht="18" hidden="1" customHeight="1" x14ac:dyDescent="0.3">
      <c r="A1918" s="43" t="s">
        <v>40</v>
      </c>
      <c r="B1918" s="44">
        <f>SUM(B1914:B1917)</f>
        <v>0</v>
      </c>
      <c r="C1918" s="44">
        <f t="shared" ref="C1918:AA1918" si="1459">SUM(C1914:C1917)</f>
        <v>0</v>
      </c>
      <c r="D1918" s="44">
        <f t="shared" si="1459"/>
        <v>0</v>
      </c>
      <c r="E1918" s="44">
        <f t="shared" si="1459"/>
        <v>0</v>
      </c>
      <c r="F1918" s="44">
        <f t="shared" si="1459"/>
        <v>0</v>
      </c>
      <c r="G1918" s="44">
        <f t="shared" si="1459"/>
        <v>0</v>
      </c>
      <c r="H1918" s="44">
        <f t="shared" si="1459"/>
        <v>0</v>
      </c>
      <c r="I1918" s="44">
        <f t="shared" si="1459"/>
        <v>0</v>
      </c>
      <c r="J1918" s="44">
        <f t="shared" si="1459"/>
        <v>0</v>
      </c>
      <c r="K1918" s="44">
        <f t="shared" si="1459"/>
        <v>0</v>
      </c>
      <c r="L1918" s="44">
        <f t="shared" si="1459"/>
        <v>0</v>
      </c>
      <c r="M1918" s="44">
        <f t="shared" si="1459"/>
        <v>0</v>
      </c>
      <c r="N1918" s="44">
        <f t="shared" si="1459"/>
        <v>0</v>
      </c>
      <c r="O1918" s="44">
        <f t="shared" si="1459"/>
        <v>0</v>
      </c>
      <c r="P1918" s="44">
        <f t="shared" si="1459"/>
        <v>0</v>
      </c>
      <c r="Q1918" s="44">
        <f t="shared" si="1459"/>
        <v>0</v>
      </c>
      <c r="R1918" s="44">
        <f t="shared" si="1459"/>
        <v>0</v>
      </c>
      <c r="S1918" s="44">
        <f t="shared" si="1459"/>
        <v>0</v>
      </c>
      <c r="T1918" s="44">
        <f t="shared" si="1459"/>
        <v>0</v>
      </c>
      <c r="U1918" s="44">
        <f t="shared" si="1459"/>
        <v>0</v>
      </c>
      <c r="V1918" s="44">
        <f t="shared" si="1459"/>
        <v>0</v>
      </c>
      <c r="W1918" s="44">
        <f t="shared" si="1459"/>
        <v>0</v>
      </c>
      <c r="X1918" s="44">
        <f t="shared" si="1459"/>
        <v>0</v>
      </c>
      <c r="Y1918" s="44">
        <f t="shared" si="1459"/>
        <v>0</v>
      </c>
      <c r="Z1918" s="44">
        <f t="shared" si="1459"/>
        <v>0</v>
      </c>
      <c r="AA1918" s="44">
        <f t="shared" si="1459"/>
        <v>0</v>
      </c>
      <c r="AB1918" s="45" t="e">
        <f t="shared" ref="AB1918" si="1460">Z1918/B1918</f>
        <v>#DIV/0!</v>
      </c>
      <c r="AC1918" s="38"/>
    </row>
    <row r="1919" spans="1:29" s="39" customFormat="1" ht="18" hidden="1" customHeight="1" x14ac:dyDescent="0.3">
      <c r="A1919" s="46" t="s">
        <v>41</v>
      </c>
      <c r="B1919" s="37"/>
      <c r="C1919" s="37"/>
      <c r="D1919" s="37"/>
      <c r="E1919" s="37"/>
      <c r="F1919" s="37"/>
      <c r="G1919" s="37"/>
      <c r="H1919" s="37"/>
      <c r="I1919" s="37"/>
      <c r="J1919" s="37"/>
      <c r="K1919" s="37"/>
      <c r="L1919" s="37"/>
      <c r="M1919" s="37"/>
      <c r="N1919" s="37"/>
      <c r="O1919" s="37"/>
      <c r="P1919" s="37"/>
      <c r="Q1919" s="37"/>
      <c r="R1919" s="37"/>
      <c r="S1919" s="37"/>
      <c r="T1919" s="37"/>
      <c r="U1919" s="37"/>
      <c r="V1919" s="37"/>
      <c r="W1919" s="37"/>
      <c r="X1919" s="37"/>
      <c r="Y1919" s="37"/>
      <c r="Z1919" s="37"/>
      <c r="AA1919" s="37">
        <f t="shared" ref="AA1919" si="1461">B1919-Z1919</f>
        <v>0</v>
      </c>
      <c r="AB1919" s="42"/>
      <c r="AC1919" s="38"/>
    </row>
    <row r="1920" spans="1:29" s="39" customFormat="1" ht="18" hidden="1" customHeight="1" x14ac:dyDescent="0.3">
      <c r="A1920" s="43" t="s">
        <v>42</v>
      </c>
      <c r="B1920" s="44">
        <f>B1919+B1918</f>
        <v>0</v>
      </c>
      <c r="C1920" s="44">
        <f t="shared" ref="C1920:AA1920" si="1462">C1919+C1918</f>
        <v>0</v>
      </c>
      <c r="D1920" s="44">
        <f t="shared" si="1462"/>
        <v>0</v>
      </c>
      <c r="E1920" s="44">
        <f t="shared" si="1462"/>
        <v>0</v>
      </c>
      <c r="F1920" s="44">
        <f t="shared" si="1462"/>
        <v>0</v>
      </c>
      <c r="G1920" s="44">
        <f t="shared" si="1462"/>
        <v>0</v>
      </c>
      <c r="H1920" s="44">
        <f t="shared" si="1462"/>
        <v>0</v>
      </c>
      <c r="I1920" s="44">
        <f t="shared" si="1462"/>
        <v>0</v>
      </c>
      <c r="J1920" s="44">
        <f t="shared" si="1462"/>
        <v>0</v>
      </c>
      <c r="K1920" s="44">
        <f t="shared" si="1462"/>
        <v>0</v>
      </c>
      <c r="L1920" s="44">
        <f t="shared" si="1462"/>
        <v>0</v>
      </c>
      <c r="M1920" s="44">
        <f t="shared" si="1462"/>
        <v>0</v>
      </c>
      <c r="N1920" s="44">
        <f t="shared" si="1462"/>
        <v>0</v>
      </c>
      <c r="O1920" s="44">
        <f t="shared" si="1462"/>
        <v>0</v>
      </c>
      <c r="P1920" s="44">
        <f t="shared" si="1462"/>
        <v>0</v>
      </c>
      <c r="Q1920" s="44">
        <f t="shared" si="1462"/>
        <v>0</v>
      </c>
      <c r="R1920" s="44">
        <f t="shared" si="1462"/>
        <v>0</v>
      </c>
      <c r="S1920" s="44">
        <f t="shared" si="1462"/>
        <v>0</v>
      </c>
      <c r="T1920" s="44">
        <f t="shared" si="1462"/>
        <v>0</v>
      </c>
      <c r="U1920" s="44">
        <f t="shared" si="1462"/>
        <v>0</v>
      </c>
      <c r="V1920" s="44">
        <f t="shared" si="1462"/>
        <v>0</v>
      </c>
      <c r="W1920" s="44">
        <f t="shared" si="1462"/>
        <v>0</v>
      </c>
      <c r="X1920" s="44">
        <f t="shared" si="1462"/>
        <v>0</v>
      </c>
      <c r="Y1920" s="44">
        <f t="shared" si="1462"/>
        <v>0</v>
      </c>
      <c r="Z1920" s="44">
        <f t="shared" si="1462"/>
        <v>0</v>
      </c>
      <c r="AA1920" s="44">
        <f t="shared" si="1462"/>
        <v>0</v>
      </c>
      <c r="AB1920" s="45" t="e">
        <f t="shared" ref="AB1920" si="1463">Z1920/B1920</f>
        <v>#DIV/0!</v>
      </c>
      <c r="AC1920" s="47"/>
    </row>
    <row r="1921" spans="1:29" s="39" customFormat="1" ht="15" hidden="1" customHeight="1" x14ac:dyDescent="0.3">
      <c r="A1921" s="36"/>
      <c r="B1921" s="37"/>
      <c r="C1921" s="37"/>
      <c r="D1921" s="37"/>
      <c r="E1921" s="37"/>
      <c r="F1921" s="37"/>
      <c r="G1921" s="37"/>
      <c r="H1921" s="37"/>
      <c r="I1921" s="37"/>
      <c r="J1921" s="37"/>
      <c r="K1921" s="37"/>
      <c r="L1921" s="37"/>
      <c r="M1921" s="37"/>
      <c r="N1921" s="37"/>
      <c r="O1921" s="37"/>
      <c r="P1921" s="37"/>
      <c r="Q1921" s="37"/>
      <c r="R1921" s="37"/>
      <c r="S1921" s="37"/>
      <c r="T1921" s="37"/>
      <c r="U1921" s="37"/>
      <c r="V1921" s="37"/>
      <c r="W1921" s="37"/>
      <c r="X1921" s="37"/>
      <c r="Y1921" s="37"/>
      <c r="Z1921" s="37"/>
      <c r="AA1921" s="37"/>
      <c r="AB1921" s="37"/>
      <c r="AC1921" s="38"/>
    </row>
    <row r="1922" spans="1:29" s="39" customFormat="1" ht="15" hidden="1" customHeight="1" x14ac:dyDescent="0.3">
      <c r="A1922" s="36"/>
      <c r="B1922" s="37"/>
      <c r="C1922" s="37"/>
      <c r="D1922" s="37"/>
      <c r="E1922" s="37"/>
      <c r="F1922" s="37"/>
      <c r="G1922" s="37"/>
      <c r="H1922" s="37"/>
      <c r="I1922" s="37"/>
      <c r="J1922" s="37"/>
      <c r="K1922" s="37"/>
      <c r="L1922" s="37"/>
      <c r="M1922" s="37"/>
      <c r="N1922" s="37"/>
      <c r="O1922" s="37"/>
      <c r="P1922" s="37"/>
      <c r="Q1922" s="37"/>
      <c r="R1922" s="37"/>
      <c r="S1922" s="37"/>
      <c r="T1922" s="37"/>
      <c r="U1922" s="37"/>
      <c r="V1922" s="37"/>
      <c r="W1922" s="37"/>
      <c r="X1922" s="37"/>
      <c r="Y1922" s="37"/>
      <c r="Z1922" s="37"/>
      <c r="AA1922" s="37"/>
      <c r="AB1922" s="37"/>
      <c r="AC1922" s="38"/>
    </row>
    <row r="1923" spans="1:29" s="39" customFormat="1" ht="15" customHeight="1" x14ac:dyDescent="0.35">
      <c r="A1923" s="40" t="s">
        <v>108</v>
      </c>
      <c r="B1923" s="37"/>
      <c r="C1923" s="37"/>
      <c r="D1923" s="37"/>
      <c r="E1923" s="37"/>
      <c r="F1923" s="37"/>
      <c r="G1923" s="37"/>
      <c r="H1923" s="37"/>
      <c r="I1923" s="37"/>
      <c r="J1923" s="37"/>
      <c r="K1923" s="37"/>
      <c r="L1923" s="37"/>
      <c r="M1923" s="37"/>
      <c r="N1923" s="37"/>
      <c r="O1923" s="37"/>
      <c r="P1923" s="37"/>
      <c r="Q1923" s="37"/>
      <c r="R1923" s="37"/>
      <c r="S1923" s="37"/>
      <c r="T1923" s="37"/>
      <c r="U1923" s="37"/>
      <c r="V1923" s="37"/>
      <c r="W1923" s="37"/>
      <c r="X1923" s="37"/>
      <c r="Y1923" s="37"/>
      <c r="Z1923" s="37"/>
      <c r="AA1923" s="37"/>
      <c r="AB1923" s="37"/>
      <c r="AC1923" s="38"/>
    </row>
    <row r="1924" spans="1:29" s="39" customFormat="1" ht="18" customHeight="1" x14ac:dyDescent="0.3">
      <c r="A1924" s="41" t="s">
        <v>36</v>
      </c>
      <c r="B1924" s="37">
        <f t="shared" ref="B1924:Y1927" si="1464">B1714+B1514+B1504</f>
        <v>74721000</v>
      </c>
      <c r="C1924" s="37">
        <f t="shared" si="1464"/>
        <v>22736000</v>
      </c>
      <c r="D1924" s="37">
        <f t="shared" si="1464"/>
        <v>-1025000</v>
      </c>
      <c r="E1924" s="37">
        <f t="shared" si="1464"/>
        <v>16928051.539999999</v>
      </c>
      <c r="F1924" s="37">
        <f t="shared" si="1464"/>
        <v>22990421.02</v>
      </c>
      <c r="G1924" s="37">
        <f t="shared" si="1464"/>
        <v>15424523.399999999</v>
      </c>
      <c r="H1924" s="37">
        <f t="shared" si="1464"/>
        <v>18802085.049999997</v>
      </c>
      <c r="I1924" s="37">
        <f t="shared" si="1464"/>
        <v>0</v>
      </c>
      <c r="J1924" s="37">
        <f t="shared" si="1464"/>
        <v>0</v>
      </c>
      <c r="K1924" s="37">
        <f t="shared" si="1464"/>
        <v>0</v>
      </c>
      <c r="L1924" s="37">
        <f t="shared" si="1464"/>
        <v>1025000</v>
      </c>
      <c r="M1924" s="37">
        <f t="shared" si="1464"/>
        <v>1025000</v>
      </c>
      <c r="N1924" s="37">
        <f t="shared" si="1464"/>
        <v>3908363.7399999993</v>
      </c>
      <c r="O1924" s="37">
        <f t="shared" si="1464"/>
        <v>6710365.5899999999</v>
      </c>
      <c r="P1924" s="37">
        <f t="shared" si="1464"/>
        <v>6309322.2100000009</v>
      </c>
      <c r="Q1924" s="37">
        <f t="shared" si="1464"/>
        <v>6904032.29</v>
      </c>
      <c r="R1924" s="37">
        <f t="shared" si="1464"/>
        <v>10374666.949999999</v>
      </c>
      <c r="S1924" s="37">
        <f t="shared" si="1464"/>
        <v>5711721.7800000003</v>
      </c>
      <c r="T1924" s="37">
        <f t="shared" si="1464"/>
        <v>4910812.1000000006</v>
      </c>
      <c r="U1924" s="37">
        <f t="shared" si="1464"/>
        <v>6094301.370000001</v>
      </c>
      <c r="V1924" s="37">
        <f t="shared" si="1464"/>
        <v>4419409.93</v>
      </c>
      <c r="W1924" s="37">
        <f t="shared" si="1464"/>
        <v>6619507.6399999997</v>
      </c>
      <c r="X1924" s="37">
        <f t="shared" si="1464"/>
        <v>7175332.7500000009</v>
      </c>
      <c r="Y1924" s="37">
        <f t="shared" si="1464"/>
        <v>3982244.6599999997</v>
      </c>
      <c r="Z1924" s="37">
        <f>SUM(M1924:Y1924)</f>
        <v>74145081.010000005</v>
      </c>
      <c r="AA1924" s="37">
        <f>B1924-Z1924</f>
        <v>575918.98999999464</v>
      </c>
      <c r="AB1924" s="42">
        <f>Z1924/B1924</f>
        <v>0.99229240789068673</v>
      </c>
      <c r="AC1924" s="38"/>
    </row>
    <row r="1925" spans="1:29" s="39" customFormat="1" ht="18" customHeight="1" x14ac:dyDescent="0.3">
      <c r="A1925" s="41" t="s">
        <v>37</v>
      </c>
      <c r="B1925" s="37">
        <f t="shared" si="1464"/>
        <v>892899000</v>
      </c>
      <c r="C1925" s="37">
        <f t="shared" si="1464"/>
        <v>585543148.66000009</v>
      </c>
      <c r="D1925" s="37">
        <f t="shared" si="1464"/>
        <v>-294142851.34000003</v>
      </c>
      <c r="E1925" s="37">
        <f t="shared" si="1464"/>
        <v>11351992.67</v>
      </c>
      <c r="F1925" s="37">
        <f t="shared" si="1464"/>
        <v>78746953.840000018</v>
      </c>
      <c r="G1925" s="37">
        <f t="shared" si="1464"/>
        <v>24951769.690000001</v>
      </c>
      <c r="H1925" s="37">
        <f t="shared" si="1464"/>
        <v>328179020.45999992</v>
      </c>
      <c r="I1925" s="37">
        <f t="shared" si="1464"/>
        <v>6299680.0099999998</v>
      </c>
      <c r="J1925" s="37">
        <f t="shared" si="1464"/>
        <v>73305473.900000006</v>
      </c>
      <c r="K1925" s="37">
        <f t="shared" si="1464"/>
        <v>21038312.16</v>
      </c>
      <c r="L1925" s="37">
        <f t="shared" si="1464"/>
        <v>171710106.05000001</v>
      </c>
      <c r="M1925" s="37">
        <f t="shared" si="1464"/>
        <v>272353572.12</v>
      </c>
      <c r="N1925" s="37">
        <f t="shared" si="1464"/>
        <v>2910375.19</v>
      </c>
      <c r="O1925" s="37">
        <f t="shared" si="1464"/>
        <v>1031889.6000000001</v>
      </c>
      <c r="P1925" s="37">
        <f t="shared" si="1464"/>
        <v>1110047.8700000003</v>
      </c>
      <c r="Q1925" s="37">
        <f t="shared" si="1464"/>
        <v>643604.56000000006</v>
      </c>
      <c r="R1925" s="37">
        <f t="shared" si="1464"/>
        <v>1094251.25</v>
      </c>
      <c r="S1925" s="37">
        <f t="shared" si="1464"/>
        <v>3703624.1300000008</v>
      </c>
      <c r="T1925" s="37">
        <f t="shared" si="1464"/>
        <v>1246216.73</v>
      </c>
      <c r="U1925" s="37">
        <f t="shared" si="1464"/>
        <v>1060785.9900000002</v>
      </c>
      <c r="V1925" s="37">
        <f t="shared" si="1464"/>
        <v>1606454.81</v>
      </c>
      <c r="W1925" s="37">
        <f t="shared" si="1464"/>
        <v>1866459.9299999997</v>
      </c>
      <c r="X1925" s="37">
        <f t="shared" si="1464"/>
        <v>2437097.0499999998</v>
      </c>
      <c r="Y1925" s="37">
        <f t="shared" si="1464"/>
        <v>152165357.43000001</v>
      </c>
      <c r="Z1925" s="37">
        <f t="shared" ref="Z1925:Z1927" si="1465">SUM(M1925:Y1925)</f>
        <v>443229736.66000009</v>
      </c>
      <c r="AA1925" s="37">
        <f t="shared" ref="AA1925:AA1927" si="1466">B1925-Z1925</f>
        <v>449669263.33999991</v>
      </c>
      <c r="AB1925" s="42">
        <f t="shared" ref="AB1925:AB1930" si="1467">Z1925/B1925</f>
        <v>0.49639403410688115</v>
      </c>
      <c r="AC1925" s="38"/>
    </row>
    <row r="1926" spans="1:29" s="39" customFormat="1" ht="18" customHeight="1" x14ac:dyDescent="0.3">
      <c r="A1926" s="41" t="s">
        <v>38</v>
      </c>
      <c r="B1926" s="37">
        <f t="shared" si="1464"/>
        <v>0</v>
      </c>
      <c r="C1926" s="37">
        <f t="shared" si="1464"/>
        <v>0</v>
      </c>
      <c r="D1926" s="37">
        <f t="shared" si="1464"/>
        <v>0</v>
      </c>
      <c r="E1926" s="37">
        <f t="shared" si="1464"/>
        <v>0</v>
      </c>
      <c r="F1926" s="37">
        <f t="shared" si="1464"/>
        <v>0</v>
      </c>
      <c r="G1926" s="37">
        <f t="shared" si="1464"/>
        <v>0</v>
      </c>
      <c r="H1926" s="37">
        <f t="shared" si="1464"/>
        <v>0</v>
      </c>
      <c r="I1926" s="37">
        <f t="shared" si="1464"/>
        <v>0</v>
      </c>
      <c r="J1926" s="37">
        <f t="shared" si="1464"/>
        <v>0</v>
      </c>
      <c r="K1926" s="37">
        <f t="shared" si="1464"/>
        <v>0</v>
      </c>
      <c r="L1926" s="37">
        <f t="shared" si="1464"/>
        <v>0</v>
      </c>
      <c r="M1926" s="37">
        <f t="shared" si="1464"/>
        <v>0</v>
      </c>
      <c r="N1926" s="37">
        <f t="shared" si="1464"/>
        <v>0</v>
      </c>
      <c r="O1926" s="37">
        <f t="shared" si="1464"/>
        <v>0</v>
      </c>
      <c r="P1926" s="37">
        <f t="shared" si="1464"/>
        <v>0</v>
      </c>
      <c r="Q1926" s="37">
        <f t="shared" si="1464"/>
        <v>0</v>
      </c>
      <c r="R1926" s="37">
        <f t="shared" si="1464"/>
        <v>0</v>
      </c>
      <c r="S1926" s="37">
        <f t="shared" si="1464"/>
        <v>0</v>
      </c>
      <c r="T1926" s="37">
        <f t="shared" si="1464"/>
        <v>0</v>
      </c>
      <c r="U1926" s="37">
        <f t="shared" si="1464"/>
        <v>0</v>
      </c>
      <c r="V1926" s="37">
        <f t="shared" si="1464"/>
        <v>0</v>
      </c>
      <c r="W1926" s="37">
        <f t="shared" si="1464"/>
        <v>0</v>
      </c>
      <c r="X1926" s="37">
        <f t="shared" si="1464"/>
        <v>0</v>
      </c>
      <c r="Y1926" s="37">
        <f t="shared" si="1464"/>
        <v>0</v>
      </c>
      <c r="Z1926" s="37">
        <f t="shared" si="1465"/>
        <v>0</v>
      </c>
      <c r="AA1926" s="37">
        <f t="shared" si="1466"/>
        <v>0</v>
      </c>
      <c r="AB1926" s="42"/>
      <c r="AC1926" s="38"/>
    </row>
    <row r="1927" spans="1:29" s="39" customFormat="1" ht="18" customHeight="1" x14ac:dyDescent="0.3">
      <c r="A1927" s="41" t="s">
        <v>39</v>
      </c>
      <c r="B1927" s="37">
        <f t="shared" si="1464"/>
        <v>1350000</v>
      </c>
      <c r="C1927" s="37">
        <f t="shared" si="1464"/>
        <v>300000</v>
      </c>
      <c r="D1927" s="37">
        <f t="shared" si="1464"/>
        <v>-1050000</v>
      </c>
      <c r="E1927" s="37">
        <f t="shared" si="1464"/>
        <v>0</v>
      </c>
      <c r="F1927" s="37">
        <f t="shared" si="1464"/>
        <v>0</v>
      </c>
      <c r="G1927" s="37">
        <f t="shared" si="1464"/>
        <v>0</v>
      </c>
      <c r="H1927" s="37">
        <f t="shared" si="1464"/>
        <v>1048760</v>
      </c>
      <c r="I1927" s="37">
        <f t="shared" si="1464"/>
        <v>0</v>
      </c>
      <c r="J1927" s="37">
        <f t="shared" si="1464"/>
        <v>0</v>
      </c>
      <c r="K1927" s="37">
        <f t="shared" si="1464"/>
        <v>0</v>
      </c>
      <c r="L1927" s="37">
        <f t="shared" si="1464"/>
        <v>1048760</v>
      </c>
      <c r="M1927" s="37">
        <f t="shared" si="1464"/>
        <v>1048760</v>
      </c>
      <c r="N1927" s="37">
        <f t="shared" si="1464"/>
        <v>0</v>
      </c>
      <c r="O1927" s="37">
        <f t="shared" si="1464"/>
        <v>0</v>
      </c>
      <c r="P1927" s="37">
        <f t="shared" si="1464"/>
        <v>0</v>
      </c>
      <c r="Q1927" s="37">
        <f t="shared" si="1464"/>
        <v>0</v>
      </c>
      <c r="R1927" s="37">
        <f t="shared" si="1464"/>
        <v>0</v>
      </c>
      <c r="S1927" s="37">
        <f t="shared" si="1464"/>
        <v>0</v>
      </c>
      <c r="T1927" s="37">
        <f t="shared" si="1464"/>
        <v>0</v>
      </c>
      <c r="U1927" s="37">
        <f t="shared" si="1464"/>
        <v>0</v>
      </c>
      <c r="V1927" s="37">
        <f t="shared" si="1464"/>
        <v>0</v>
      </c>
      <c r="W1927" s="37">
        <f t="shared" si="1464"/>
        <v>0</v>
      </c>
      <c r="X1927" s="37">
        <f t="shared" si="1464"/>
        <v>0</v>
      </c>
      <c r="Y1927" s="37">
        <f t="shared" si="1464"/>
        <v>0</v>
      </c>
      <c r="Z1927" s="37">
        <f t="shared" si="1465"/>
        <v>1048760</v>
      </c>
      <c r="AA1927" s="37">
        <f t="shared" si="1466"/>
        <v>301240</v>
      </c>
      <c r="AB1927" s="42"/>
      <c r="AC1927" s="38"/>
    </row>
    <row r="1928" spans="1:29" s="39" customFormat="1" ht="20.399999999999999" customHeight="1" x14ac:dyDescent="0.3">
      <c r="A1928" s="43" t="s">
        <v>40</v>
      </c>
      <c r="B1928" s="44">
        <f>SUM(B1924:B1927)</f>
        <v>968970000</v>
      </c>
      <c r="C1928" s="44">
        <f t="shared" ref="C1928:AA1928" si="1468">SUM(C1924:C1927)</f>
        <v>608579148.66000009</v>
      </c>
      <c r="D1928" s="44">
        <f t="shared" si="1468"/>
        <v>-296217851.34000003</v>
      </c>
      <c r="E1928" s="44">
        <f t="shared" si="1468"/>
        <v>28280044.210000001</v>
      </c>
      <c r="F1928" s="44">
        <f t="shared" si="1468"/>
        <v>101737374.86000001</v>
      </c>
      <c r="G1928" s="44">
        <f t="shared" si="1468"/>
        <v>40376293.090000004</v>
      </c>
      <c r="H1928" s="44">
        <f t="shared" si="1468"/>
        <v>348029865.50999993</v>
      </c>
      <c r="I1928" s="44">
        <f t="shared" si="1468"/>
        <v>6299680.0099999998</v>
      </c>
      <c r="J1928" s="44">
        <f t="shared" si="1468"/>
        <v>73305473.900000006</v>
      </c>
      <c r="K1928" s="44">
        <f t="shared" si="1468"/>
        <v>21038312.16</v>
      </c>
      <c r="L1928" s="44">
        <f t="shared" si="1468"/>
        <v>173783866.05000001</v>
      </c>
      <c r="M1928" s="44">
        <f t="shared" si="1468"/>
        <v>274427332.12</v>
      </c>
      <c r="N1928" s="44">
        <f t="shared" si="1468"/>
        <v>6818738.9299999997</v>
      </c>
      <c r="O1928" s="44">
        <f t="shared" si="1468"/>
        <v>7742255.1899999995</v>
      </c>
      <c r="P1928" s="44">
        <f t="shared" si="1468"/>
        <v>7419370.080000001</v>
      </c>
      <c r="Q1928" s="44">
        <f t="shared" si="1468"/>
        <v>7547636.8499999996</v>
      </c>
      <c r="R1928" s="44">
        <f t="shared" si="1468"/>
        <v>11468918.199999999</v>
      </c>
      <c r="S1928" s="44">
        <f t="shared" si="1468"/>
        <v>9415345.9100000001</v>
      </c>
      <c r="T1928" s="44">
        <f t="shared" si="1468"/>
        <v>6157028.8300000001</v>
      </c>
      <c r="U1928" s="44">
        <f t="shared" si="1468"/>
        <v>7155087.3600000013</v>
      </c>
      <c r="V1928" s="44">
        <f t="shared" si="1468"/>
        <v>6025864.7400000002</v>
      </c>
      <c r="W1928" s="44">
        <f t="shared" si="1468"/>
        <v>8485967.5700000003</v>
      </c>
      <c r="X1928" s="44">
        <f t="shared" si="1468"/>
        <v>9612429.8000000007</v>
      </c>
      <c r="Y1928" s="44">
        <f t="shared" si="1468"/>
        <v>156147602.09</v>
      </c>
      <c r="Z1928" s="44">
        <f t="shared" si="1468"/>
        <v>518423577.67000008</v>
      </c>
      <c r="AA1928" s="44">
        <f t="shared" si="1468"/>
        <v>450546422.32999992</v>
      </c>
      <c r="AB1928" s="45">
        <f t="shared" si="1467"/>
        <v>0.53502541633899925</v>
      </c>
      <c r="AC1928" s="38"/>
    </row>
    <row r="1929" spans="1:29" s="39" customFormat="1" ht="23" customHeight="1" x14ac:dyDescent="0.3">
      <c r="A1929" s="46" t="s">
        <v>41</v>
      </c>
      <c r="B1929" s="37">
        <f t="shared" ref="B1929:Y1929" si="1469">B1719+B1519+B1509</f>
        <v>0</v>
      </c>
      <c r="C1929" s="37">
        <f t="shared" si="1469"/>
        <v>0</v>
      </c>
      <c r="D1929" s="37">
        <f t="shared" si="1469"/>
        <v>0</v>
      </c>
      <c r="E1929" s="37">
        <f t="shared" si="1469"/>
        <v>0</v>
      </c>
      <c r="F1929" s="37">
        <f t="shared" si="1469"/>
        <v>0</v>
      </c>
      <c r="G1929" s="37">
        <f t="shared" si="1469"/>
        <v>0</v>
      </c>
      <c r="H1929" s="37">
        <f t="shared" si="1469"/>
        <v>0</v>
      </c>
      <c r="I1929" s="37">
        <f t="shared" si="1469"/>
        <v>0</v>
      </c>
      <c r="J1929" s="37">
        <f t="shared" si="1469"/>
        <v>0</v>
      </c>
      <c r="K1929" s="37">
        <f t="shared" si="1469"/>
        <v>0</v>
      </c>
      <c r="L1929" s="37">
        <f t="shared" si="1469"/>
        <v>0</v>
      </c>
      <c r="M1929" s="37">
        <f t="shared" si="1469"/>
        <v>0</v>
      </c>
      <c r="N1929" s="37">
        <f t="shared" si="1469"/>
        <v>0</v>
      </c>
      <c r="O1929" s="37">
        <f t="shared" si="1469"/>
        <v>0</v>
      </c>
      <c r="P1929" s="37">
        <f t="shared" si="1469"/>
        <v>0</v>
      </c>
      <c r="Q1929" s="37">
        <f t="shared" si="1469"/>
        <v>0</v>
      </c>
      <c r="R1929" s="37">
        <f t="shared" si="1469"/>
        <v>0</v>
      </c>
      <c r="S1929" s="37">
        <f t="shared" si="1469"/>
        <v>0</v>
      </c>
      <c r="T1929" s="37">
        <f t="shared" si="1469"/>
        <v>0</v>
      </c>
      <c r="U1929" s="37">
        <f t="shared" si="1469"/>
        <v>0</v>
      </c>
      <c r="V1929" s="37">
        <f t="shared" si="1469"/>
        <v>0</v>
      </c>
      <c r="W1929" s="37">
        <f t="shared" si="1469"/>
        <v>0</v>
      </c>
      <c r="X1929" s="37">
        <f t="shared" si="1469"/>
        <v>0</v>
      </c>
      <c r="Y1929" s="37">
        <f t="shared" si="1469"/>
        <v>0</v>
      </c>
      <c r="Z1929" s="37">
        <f t="shared" ref="Z1929" si="1470">SUM(M1929:Y1929)</f>
        <v>0</v>
      </c>
      <c r="AA1929" s="37">
        <f t="shared" ref="AA1929" si="1471">B1929-Z1929</f>
        <v>0</v>
      </c>
      <c r="AB1929" s="42"/>
      <c r="AC1929" s="38"/>
    </row>
    <row r="1930" spans="1:29" s="39" customFormat="1" ht="25.25" customHeight="1" x14ac:dyDescent="0.3">
      <c r="A1930" s="43" t="s">
        <v>42</v>
      </c>
      <c r="B1930" s="44">
        <f>B1929+B1928</f>
        <v>968970000</v>
      </c>
      <c r="C1930" s="44">
        <f t="shared" ref="C1930:Y1930" si="1472">C1929+C1928</f>
        <v>608579148.66000009</v>
      </c>
      <c r="D1930" s="44">
        <f t="shared" si="1472"/>
        <v>-296217851.34000003</v>
      </c>
      <c r="E1930" s="44">
        <f t="shared" si="1472"/>
        <v>28280044.210000001</v>
      </c>
      <c r="F1930" s="44">
        <f t="shared" si="1472"/>
        <v>101737374.86000001</v>
      </c>
      <c r="G1930" s="44">
        <f t="shared" si="1472"/>
        <v>40376293.090000004</v>
      </c>
      <c r="H1930" s="44">
        <f t="shared" si="1472"/>
        <v>348029865.50999993</v>
      </c>
      <c r="I1930" s="44">
        <f t="shared" si="1472"/>
        <v>6299680.0099999998</v>
      </c>
      <c r="J1930" s="44">
        <f t="shared" si="1472"/>
        <v>73305473.900000006</v>
      </c>
      <c r="K1930" s="44">
        <f t="shared" si="1472"/>
        <v>21038312.16</v>
      </c>
      <c r="L1930" s="44">
        <f t="shared" si="1472"/>
        <v>173783866.05000001</v>
      </c>
      <c r="M1930" s="44">
        <f t="shared" si="1472"/>
        <v>274427332.12</v>
      </c>
      <c r="N1930" s="44">
        <f t="shared" si="1472"/>
        <v>6818738.9299999997</v>
      </c>
      <c r="O1930" s="44">
        <f t="shared" si="1472"/>
        <v>7742255.1899999995</v>
      </c>
      <c r="P1930" s="44">
        <f t="shared" si="1472"/>
        <v>7419370.080000001</v>
      </c>
      <c r="Q1930" s="44">
        <f t="shared" si="1472"/>
        <v>7547636.8499999996</v>
      </c>
      <c r="R1930" s="44">
        <f t="shared" si="1472"/>
        <v>11468918.199999999</v>
      </c>
      <c r="S1930" s="44">
        <f t="shared" si="1472"/>
        <v>9415345.9100000001</v>
      </c>
      <c r="T1930" s="44">
        <f t="shared" si="1472"/>
        <v>6157028.8300000001</v>
      </c>
      <c r="U1930" s="44">
        <f t="shared" si="1472"/>
        <v>7155087.3600000013</v>
      </c>
      <c r="V1930" s="44">
        <f t="shared" si="1472"/>
        <v>6025864.7400000002</v>
      </c>
      <c r="W1930" s="44">
        <f t="shared" si="1472"/>
        <v>8485967.5700000003</v>
      </c>
      <c r="X1930" s="44">
        <f t="shared" si="1472"/>
        <v>9612429.8000000007</v>
      </c>
      <c r="Y1930" s="44">
        <f t="shared" si="1472"/>
        <v>156147602.09</v>
      </c>
      <c r="Z1930" s="44">
        <f>Z1929+Z1928</f>
        <v>518423577.67000008</v>
      </c>
      <c r="AA1930" s="44">
        <f t="shared" ref="AA1930" si="1473">AA1929+AA1928</f>
        <v>450546422.32999992</v>
      </c>
      <c r="AB1930" s="45">
        <f t="shared" si="1467"/>
        <v>0.53502541633899925</v>
      </c>
      <c r="AC1930" s="47"/>
    </row>
    <row r="1931" spans="1:29" s="39" customFormat="1" ht="15" customHeight="1" x14ac:dyDescent="0.3">
      <c r="A1931" s="36"/>
      <c r="B1931" s="37"/>
      <c r="C1931" s="37"/>
      <c r="D1931" s="37"/>
      <c r="E1931" s="37"/>
      <c r="F1931" s="37"/>
      <c r="G1931" s="37"/>
      <c r="H1931" s="37"/>
      <c r="I1931" s="37"/>
      <c r="J1931" s="37"/>
      <c r="K1931" s="37"/>
      <c r="L1931" s="37"/>
      <c r="M1931" s="37"/>
      <c r="N1931" s="37"/>
      <c r="O1931" s="37"/>
      <c r="P1931" s="37"/>
      <c r="Q1931" s="37"/>
      <c r="R1931" s="37"/>
      <c r="S1931" s="37"/>
      <c r="T1931" s="37"/>
      <c r="U1931" s="37"/>
      <c r="V1931" s="37"/>
      <c r="W1931" s="37"/>
      <c r="X1931" s="37"/>
      <c r="Y1931" s="37"/>
      <c r="Z1931" s="37"/>
      <c r="AA1931" s="37"/>
      <c r="AB1931" s="37"/>
      <c r="AC1931" s="38"/>
    </row>
    <row r="1932" spans="1:29" s="39" customFormat="1" ht="15" customHeight="1" x14ac:dyDescent="0.3">
      <c r="A1932" s="36"/>
      <c r="B1932" s="37"/>
      <c r="C1932" s="37"/>
      <c r="D1932" s="37"/>
      <c r="E1932" s="37"/>
      <c r="F1932" s="37"/>
      <c r="G1932" s="37"/>
      <c r="H1932" s="37"/>
      <c r="I1932" s="37"/>
      <c r="J1932" s="37"/>
      <c r="K1932" s="37"/>
      <c r="L1932" s="37"/>
      <c r="M1932" s="37"/>
      <c r="N1932" s="37"/>
      <c r="O1932" s="37"/>
      <c r="P1932" s="37"/>
      <c r="Q1932" s="37"/>
      <c r="R1932" s="37"/>
      <c r="S1932" s="37"/>
      <c r="T1932" s="37"/>
      <c r="U1932" s="37"/>
      <c r="V1932" s="37"/>
      <c r="W1932" s="37"/>
      <c r="X1932" s="37"/>
      <c r="Y1932" s="37"/>
      <c r="Z1932" s="37"/>
      <c r="AA1932" s="37"/>
      <c r="AB1932" s="37"/>
      <c r="AC1932" s="38"/>
    </row>
    <row r="1933" spans="1:29" s="39" customFormat="1" ht="20" customHeight="1" x14ac:dyDescent="0.35">
      <c r="A1933" s="40" t="s">
        <v>109</v>
      </c>
      <c r="B1933" s="37"/>
      <c r="C1933" s="37"/>
      <c r="D1933" s="37"/>
      <c r="E1933" s="37"/>
      <c r="F1933" s="37"/>
      <c r="G1933" s="37"/>
      <c r="H1933" s="37"/>
      <c r="I1933" s="37"/>
      <c r="J1933" s="37"/>
      <c r="K1933" s="37"/>
      <c r="L1933" s="37"/>
      <c r="M1933" s="37"/>
      <c r="N1933" s="37"/>
      <c r="O1933" s="37"/>
      <c r="P1933" s="37"/>
      <c r="Q1933" s="37"/>
      <c r="R1933" s="37"/>
      <c r="S1933" s="37"/>
      <c r="T1933" s="37"/>
      <c r="U1933" s="37"/>
      <c r="V1933" s="37"/>
      <c r="W1933" s="37"/>
      <c r="X1933" s="37"/>
      <c r="Y1933" s="37"/>
      <c r="Z1933" s="37"/>
      <c r="AA1933" s="37"/>
      <c r="AB1933" s="37"/>
      <c r="AC1933" s="38"/>
    </row>
    <row r="1934" spans="1:29" s="39" customFormat="1" ht="27" customHeight="1" x14ac:dyDescent="0.3">
      <c r="A1934" s="41" t="s">
        <v>36</v>
      </c>
      <c r="B1934" s="37">
        <f>B1924+B1488</f>
        <v>5707091526</v>
      </c>
      <c r="C1934" s="37">
        <f t="shared" ref="C1934:Y1937" si="1474">C1924+C1488</f>
        <v>486844495.1099999</v>
      </c>
      <c r="D1934" s="37">
        <f t="shared" si="1474"/>
        <v>-3887623504.8900003</v>
      </c>
      <c r="E1934" s="37">
        <f t="shared" si="1474"/>
        <v>1164455522.4499998</v>
      </c>
      <c r="F1934" s="37">
        <f t="shared" si="1474"/>
        <v>1465319219.8920002</v>
      </c>
      <c r="G1934" s="37">
        <f t="shared" si="1474"/>
        <v>1163136085.8400002</v>
      </c>
      <c r="H1934" s="37">
        <f t="shared" si="1474"/>
        <v>1898918110.0599999</v>
      </c>
      <c r="I1934" s="37">
        <f t="shared" si="1474"/>
        <v>762460405.26999998</v>
      </c>
      <c r="J1934" s="37">
        <f t="shared" si="1474"/>
        <v>969875780.40000021</v>
      </c>
      <c r="K1934" s="37">
        <f t="shared" si="1474"/>
        <v>786665047.17000008</v>
      </c>
      <c r="L1934" s="37">
        <f t="shared" si="1474"/>
        <v>1367622263.7399995</v>
      </c>
      <c r="M1934" s="37">
        <f t="shared" si="1474"/>
        <v>3886623496.5799999</v>
      </c>
      <c r="N1934" s="37">
        <f t="shared" si="1474"/>
        <v>114524354.00999999</v>
      </c>
      <c r="O1934" s="37">
        <f t="shared" si="1474"/>
        <v>130894164.77</v>
      </c>
      <c r="P1934" s="37">
        <f t="shared" si="1474"/>
        <v>156576598.40000004</v>
      </c>
      <c r="Q1934" s="37">
        <f t="shared" si="1474"/>
        <v>114811102.77</v>
      </c>
      <c r="R1934" s="37">
        <f t="shared" si="1474"/>
        <v>267477481.46199998</v>
      </c>
      <c r="S1934" s="37">
        <f t="shared" si="1474"/>
        <v>113154855.26000002</v>
      </c>
      <c r="T1934" s="37">
        <f t="shared" si="1474"/>
        <v>131008938.72999997</v>
      </c>
      <c r="U1934" s="37">
        <f t="shared" si="1474"/>
        <v>121381017.05000001</v>
      </c>
      <c r="V1934" s="37">
        <f t="shared" si="1474"/>
        <v>124081082.89000002</v>
      </c>
      <c r="W1934" s="37">
        <f t="shared" si="1474"/>
        <v>139538990.78</v>
      </c>
      <c r="X1934" s="37">
        <f t="shared" si="1474"/>
        <v>194735317.46000007</v>
      </c>
      <c r="Y1934" s="37">
        <f t="shared" si="1474"/>
        <v>197021538.07999998</v>
      </c>
      <c r="Z1934" s="37">
        <f>SUM(M1934:Y1934)</f>
        <v>5691828938.2420006</v>
      </c>
      <c r="AA1934" s="37">
        <f>B1934-Z1934</f>
        <v>15262587.75799942</v>
      </c>
      <c r="AB1934" s="42">
        <f>Z1934/B1934</f>
        <v>0.99732568021934342</v>
      </c>
      <c r="AC1934" s="38"/>
    </row>
    <row r="1935" spans="1:29" s="39" customFormat="1" ht="27.65" customHeight="1" x14ac:dyDescent="0.3">
      <c r="A1935" s="41" t="s">
        <v>37</v>
      </c>
      <c r="B1935" s="37">
        <f t="shared" ref="B1935:Q1939" si="1475">B1925+B1489</f>
        <v>109554730000</v>
      </c>
      <c r="C1935" s="37">
        <f t="shared" si="1474"/>
        <v>76914332990.669998</v>
      </c>
      <c r="D1935" s="37">
        <f t="shared" si="1474"/>
        <v>-12400486508.290003</v>
      </c>
      <c r="E1935" s="37">
        <f t="shared" si="1474"/>
        <v>14237268483.980001</v>
      </c>
      <c r="F1935" s="37">
        <f t="shared" si="1474"/>
        <v>26812839680.987</v>
      </c>
      <c r="G1935" s="37">
        <f t="shared" si="1474"/>
        <v>21935789620.783195</v>
      </c>
      <c r="H1935" s="37">
        <f t="shared" si="1474"/>
        <v>42614834212.412003</v>
      </c>
      <c r="I1935" s="37">
        <f t="shared" si="1474"/>
        <v>756966357.86000001</v>
      </c>
      <c r="J1935" s="37">
        <f t="shared" si="1474"/>
        <v>1876587428.1500001</v>
      </c>
      <c r="K1935" s="37">
        <f t="shared" si="1474"/>
        <v>3244342289.3099999</v>
      </c>
      <c r="L1935" s="37">
        <f t="shared" si="1474"/>
        <v>5655999459.5799999</v>
      </c>
      <c r="M1935" s="37">
        <f t="shared" si="1474"/>
        <v>11533895534.900002</v>
      </c>
      <c r="N1935" s="37">
        <f t="shared" si="1474"/>
        <v>1656367397.1400001</v>
      </c>
      <c r="O1935" s="37">
        <f t="shared" si="1474"/>
        <v>8760872557.7099991</v>
      </c>
      <c r="P1935" s="37">
        <f t="shared" si="1474"/>
        <v>3063062171.27</v>
      </c>
      <c r="Q1935" s="37">
        <f t="shared" si="1474"/>
        <v>11123349934.619999</v>
      </c>
      <c r="R1935" s="37">
        <f t="shared" si="1474"/>
        <v>2371037397.9099994</v>
      </c>
      <c r="S1935" s="37">
        <f t="shared" si="1474"/>
        <v>11441864920.307003</v>
      </c>
      <c r="T1935" s="37">
        <f t="shared" si="1474"/>
        <v>1358419821.2532001</v>
      </c>
      <c r="U1935" s="37">
        <f t="shared" si="1474"/>
        <v>15204393623.580004</v>
      </c>
      <c r="V1935" s="37">
        <f t="shared" si="1474"/>
        <v>2128633886.6399996</v>
      </c>
      <c r="W1935" s="37">
        <f t="shared" si="1474"/>
        <v>16079823322.466997</v>
      </c>
      <c r="X1935" s="37">
        <f t="shared" si="1474"/>
        <v>840311240.61712503</v>
      </c>
      <c r="Y1935" s="37">
        <f t="shared" si="1474"/>
        <v>20038700189.747871</v>
      </c>
      <c r="Z1935" s="37">
        <f t="shared" ref="Z1935:Z1937" si="1476">SUM(M1935:Y1935)</f>
        <v>105600731998.1622</v>
      </c>
      <c r="AA1935" s="37">
        <f t="shared" ref="AA1935:AA1937" si="1477">B1935-Z1935</f>
        <v>3953998001.8377991</v>
      </c>
      <c r="AB1935" s="42">
        <f t="shared" ref="AB1935:AB1940" si="1478">Z1935/B1935</f>
        <v>0.96390846838070976</v>
      </c>
      <c r="AC1935" s="38"/>
    </row>
    <row r="1936" spans="1:29" s="39" customFormat="1" ht="27" customHeight="1" x14ac:dyDescent="0.3">
      <c r="A1936" s="41" t="s">
        <v>38</v>
      </c>
      <c r="B1936" s="37">
        <f t="shared" si="1475"/>
        <v>695276000</v>
      </c>
      <c r="C1936" s="37">
        <f t="shared" si="1474"/>
        <v>378029901.81999999</v>
      </c>
      <c r="D1936" s="37">
        <f t="shared" si="1474"/>
        <v>-317246098.18000001</v>
      </c>
      <c r="E1936" s="37">
        <f t="shared" si="1474"/>
        <v>10698847.75</v>
      </c>
      <c r="F1936" s="37">
        <f t="shared" si="1474"/>
        <v>94475901.389999986</v>
      </c>
      <c r="G1936" s="37">
        <f t="shared" si="1474"/>
        <v>58051491.379999995</v>
      </c>
      <c r="H1936" s="37">
        <f t="shared" si="1474"/>
        <v>531933606.08000004</v>
      </c>
      <c r="I1936" s="37">
        <f t="shared" si="1474"/>
        <v>0</v>
      </c>
      <c r="J1936" s="37">
        <f t="shared" si="1474"/>
        <v>79128704.49000001</v>
      </c>
      <c r="K1936" s="37">
        <f t="shared" si="1474"/>
        <v>34988819.729999997</v>
      </c>
      <c r="L1936" s="37">
        <f t="shared" si="1474"/>
        <v>203012420.56</v>
      </c>
      <c r="M1936" s="37">
        <f t="shared" si="1474"/>
        <v>317129944.77999997</v>
      </c>
      <c r="N1936" s="37">
        <f t="shared" si="1474"/>
        <v>0</v>
      </c>
      <c r="O1936" s="37">
        <f t="shared" si="1474"/>
        <v>0</v>
      </c>
      <c r="P1936" s="37">
        <f t="shared" si="1474"/>
        <v>10698847.75</v>
      </c>
      <c r="Q1936" s="37">
        <f t="shared" si="1474"/>
        <v>0</v>
      </c>
      <c r="R1936" s="37">
        <f t="shared" si="1474"/>
        <v>360751949</v>
      </c>
      <c r="S1936" s="37">
        <f t="shared" si="1474"/>
        <v>-345404752.10000002</v>
      </c>
      <c r="T1936" s="37">
        <f t="shared" si="1474"/>
        <v>9337323</v>
      </c>
      <c r="U1936" s="37">
        <f t="shared" si="1474"/>
        <v>9890305.6500000004</v>
      </c>
      <c r="V1936" s="37">
        <f t="shared" si="1474"/>
        <v>3835043</v>
      </c>
      <c r="W1936" s="37">
        <f t="shared" si="1474"/>
        <v>21933289.059999999</v>
      </c>
      <c r="X1936" s="37">
        <f t="shared" si="1474"/>
        <v>8600</v>
      </c>
      <c r="Y1936" s="37">
        <f t="shared" si="1474"/>
        <v>306979296.46000004</v>
      </c>
      <c r="Z1936" s="37">
        <f t="shared" si="1476"/>
        <v>695159846.5999999</v>
      </c>
      <c r="AA1936" s="37">
        <f t="shared" si="1477"/>
        <v>116153.40000009537</v>
      </c>
      <c r="AB1936" s="42">
        <f t="shared" si="1478"/>
        <v>0.9998329391493449</v>
      </c>
      <c r="AC1936" s="38"/>
    </row>
    <row r="1937" spans="1:29" s="39" customFormat="1" ht="28.25" customHeight="1" x14ac:dyDescent="0.3">
      <c r="A1937" s="41" t="s">
        <v>39</v>
      </c>
      <c r="B1937" s="37">
        <f t="shared" si="1475"/>
        <v>363695000</v>
      </c>
      <c r="C1937" s="37">
        <f t="shared" si="1474"/>
        <v>4617000</v>
      </c>
      <c r="D1937" s="37">
        <f t="shared" si="1474"/>
        <v>-1410000</v>
      </c>
      <c r="E1937" s="37">
        <f t="shared" si="1474"/>
        <v>4695629.6500000004</v>
      </c>
      <c r="F1937" s="37">
        <f t="shared" si="1474"/>
        <v>8307374.0300000003</v>
      </c>
      <c r="G1937" s="37">
        <f t="shared" si="1474"/>
        <v>81845108.950000003</v>
      </c>
      <c r="H1937" s="37">
        <f t="shared" si="1474"/>
        <v>259393819.60999998</v>
      </c>
      <c r="I1937" s="37">
        <f t="shared" si="1474"/>
        <v>0</v>
      </c>
      <c r="J1937" s="37">
        <f t="shared" si="1474"/>
        <v>191830.5</v>
      </c>
      <c r="K1937" s="37">
        <f t="shared" si="1474"/>
        <v>0</v>
      </c>
      <c r="L1937" s="37">
        <f t="shared" si="1474"/>
        <v>1048760</v>
      </c>
      <c r="M1937" s="37">
        <f t="shared" si="1474"/>
        <v>1240590.5</v>
      </c>
      <c r="N1937" s="37">
        <f t="shared" si="1474"/>
        <v>3033140.5</v>
      </c>
      <c r="O1937" s="37">
        <f t="shared" si="1474"/>
        <v>0</v>
      </c>
      <c r="P1937" s="37">
        <f t="shared" si="1474"/>
        <v>1662489.15</v>
      </c>
      <c r="Q1937" s="37">
        <f t="shared" si="1474"/>
        <v>1856053.8</v>
      </c>
      <c r="R1937" s="37">
        <f t="shared" si="1474"/>
        <v>4724775.2300000004</v>
      </c>
      <c r="S1937" s="37">
        <f t="shared" si="1474"/>
        <v>1534714.5</v>
      </c>
      <c r="T1937" s="37">
        <f t="shared" si="1474"/>
        <v>25924935.800000001</v>
      </c>
      <c r="U1937" s="37">
        <f t="shared" si="1474"/>
        <v>34088701.229999997</v>
      </c>
      <c r="V1937" s="37">
        <f t="shared" si="1474"/>
        <v>21831471.920000002</v>
      </c>
      <c r="W1937" s="37">
        <f t="shared" si="1474"/>
        <v>18757347.139999997</v>
      </c>
      <c r="X1937" s="37">
        <f t="shared" si="1474"/>
        <v>22341122.569999997</v>
      </c>
      <c r="Y1937" s="37">
        <f t="shared" si="1474"/>
        <v>217246589.90000001</v>
      </c>
      <c r="Z1937" s="37">
        <f t="shared" si="1476"/>
        <v>354241932.24000001</v>
      </c>
      <c r="AA1937" s="37">
        <f t="shared" si="1477"/>
        <v>9453067.7599999905</v>
      </c>
      <c r="AB1937" s="42">
        <f t="shared" si="1478"/>
        <v>0.97400825482890885</v>
      </c>
      <c r="AC1937" s="38"/>
    </row>
    <row r="1938" spans="1:29" s="39" customFormat="1" ht="27.65" customHeight="1" x14ac:dyDescent="0.3">
      <c r="A1938" s="43" t="s">
        <v>40</v>
      </c>
      <c r="B1938" s="44">
        <f>SUM(B1934:B1937)</f>
        <v>116320792526</v>
      </c>
      <c r="C1938" s="44">
        <f t="shared" ref="C1938:AA1938" si="1479">SUM(C1934:C1937)</f>
        <v>77783824387.600006</v>
      </c>
      <c r="D1938" s="44">
        <f t="shared" si="1479"/>
        <v>-16606766111.360004</v>
      </c>
      <c r="E1938" s="44">
        <f t="shared" si="1479"/>
        <v>15417118483.83</v>
      </c>
      <c r="F1938" s="44">
        <f t="shared" si="1479"/>
        <v>28380942176.298996</v>
      </c>
      <c r="G1938" s="44">
        <f t="shared" si="1479"/>
        <v>23238822306.953197</v>
      </c>
      <c r="H1938" s="44">
        <f t="shared" si="1479"/>
        <v>45305079748.162003</v>
      </c>
      <c r="I1938" s="44">
        <f t="shared" si="1479"/>
        <v>1519426763.1300001</v>
      </c>
      <c r="J1938" s="44">
        <f t="shared" si="1479"/>
        <v>2925783743.54</v>
      </c>
      <c r="K1938" s="44">
        <f t="shared" si="1479"/>
        <v>4065996156.21</v>
      </c>
      <c r="L1938" s="44">
        <f t="shared" si="1479"/>
        <v>7227682903.8800001</v>
      </c>
      <c r="M1938" s="44">
        <f t="shared" si="1479"/>
        <v>15738889566.760002</v>
      </c>
      <c r="N1938" s="44">
        <f t="shared" si="1479"/>
        <v>1773924891.6500001</v>
      </c>
      <c r="O1938" s="44">
        <f t="shared" si="1479"/>
        <v>8891766722.4799995</v>
      </c>
      <c r="P1938" s="44">
        <f t="shared" si="1479"/>
        <v>3232000106.5700002</v>
      </c>
      <c r="Q1938" s="44">
        <f t="shared" si="1479"/>
        <v>11240017091.189999</v>
      </c>
      <c r="R1938" s="44">
        <f t="shared" si="1479"/>
        <v>3003991603.6019993</v>
      </c>
      <c r="S1938" s="44">
        <f t="shared" si="1479"/>
        <v>11211149737.967003</v>
      </c>
      <c r="T1938" s="44">
        <f t="shared" si="1479"/>
        <v>1524691018.7832</v>
      </c>
      <c r="U1938" s="44">
        <f t="shared" si="1479"/>
        <v>15369753647.510002</v>
      </c>
      <c r="V1938" s="44">
        <f t="shared" si="1479"/>
        <v>2278381484.4499998</v>
      </c>
      <c r="W1938" s="44">
        <f t="shared" si="1479"/>
        <v>16260052949.446997</v>
      </c>
      <c r="X1938" s="44">
        <f t="shared" si="1479"/>
        <v>1057396280.6471251</v>
      </c>
      <c r="Y1938" s="44">
        <f t="shared" si="1479"/>
        <v>20759947614.187874</v>
      </c>
      <c r="Z1938" s="44">
        <f t="shared" si="1479"/>
        <v>112341962715.24422</v>
      </c>
      <c r="AA1938" s="44">
        <f t="shared" si="1479"/>
        <v>3978829810.7557983</v>
      </c>
      <c r="AB1938" s="45">
        <f t="shared" si="1478"/>
        <v>0.96579433715716445</v>
      </c>
      <c r="AC1938" s="38"/>
    </row>
    <row r="1939" spans="1:29" s="39" customFormat="1" ht="30" customHeight="1" x14ac:dyDescent="0.3">
      <c r="A1939" s="46" t="s">
        <v>41</v>
      </c>
      <c r="B1939" s="37">
        <f t="shared" si="1475"/>
        <v>95827000</v>
      </c>
      <c r="C1939" s="37">
        <f t="shared" si="1475"/>
        <v>19591523.039999999</v>
      </c>
      <c r="D1939" s="37">
        <f t="shared" si="1475"/>
        <v>-67476.959999999992</v>
      </c>
      <c r="E1939" s="37">
        <f t="shared" si="1475"/>
        <v>26115415.689999998</v>
      </c>
      <c r="F1939" s="37">
        <f t="shared" si="1475"/>
        <v>27401695.640000001</v>
      </c>
      <c r="G1939" s="37">
        <f t="shared" si="1475"/>
        <v>27156347.030000001</v>
      </c>
      <c r="H1939" s="37">
        <f t="shared" si="1475"/>
        <v>14975350.280000001</v>
      </c>
      <c r="I1939" s="37">
        <f t="shared" si="1475"/>
        <v>0</v>
      </c>
      <c r="J1939" s="37">
        <f t="shared" si="1475"/>
        <v>11563.56</v>
      </c>
      <c r="K1939" s="37">
        <f t="shared" si="1475"/>
        <v>12849.48</v>
      </c>
      <c r="L1939" s="37">
        <f t="shared" si="1475"/>
        <v>12849.48</v>
      </c>
      <c r="M1939" s="37">
        <f t="shared" si="1475"/>
        <v>37262.519999999997</v>
      </c>
      <c r="N1939" s="37">
        <f t="shared" si="1475"/>
        <v>7191610.6100000003</v>
      </c>
      <c r="O1939" s="37">
        <f t="shared" si="1475"/>
        <v>8720783.9199999999</v>
      </c>
      <c r="P1939" s="37">
        <f t="shared" si="1475"/>
        <v>10203021.159999998</v>
      </c>
      <c r="Q1939" s="37">
        <f t="shared" si="1475"/>
        <v>7684873.0600000005</v>
      </c>
      <c r="R1939" s="37">
        <f t="shared" ref="R1939:AN1939" si="1480">R1929+R1493</f>
        <v>11222957.93</v>
      </c>
      <c r="S1939" s="37">
        <f t="shared" si="1480"/>
        <v>8482301.0899999999</v>
      </c>
      <c r="T1939" s="37">
        <f t="shared" si="1480"/>
        <v>9409270.959999999</v>
      </c>
      <c r="U1939" s="37">
        <f t="shared" si="1480"/>
        <v>8704659.0599999987</v>
      </c>
      <c r="V1939" s="37">
        <f t="shared" si="1480"/>
        <v>9029567.5300000012</v>
      </c>
      <c r="W1939" s="37">
        <f t="shared" si="1480"/>
        <v>9096445.4800000004</v>
      </c>
      <c r="X1939" s="37">
        <f t="shared" si="1480"/>
        <v>3252092.2300000004</v>
      </c>
      <c r="Y1939" s="37">
        <f t="shared" si="1480"/>
        <v>2613963.0900000003</v>
      </c>
      <c r="Z1939" s="37">
        <f t="shared" ref="Z1939" si="1481">SUM(M1939:Y1939)</f>
        <v>95648808.640000015</v>
      </c>
      <c r="AA1939" s="37">
        <f t="shared" ref="AA1939" si="1482">B1939-Z1939</f>
        <v>178191.3599999845</v>
      </c>
      <c r="AB1939" s="42">
        <f t="shared" si="1478"/>
        <v>0.99814048900623009</v>
      </c>
      <c r="AC1939" s="38"/>
    </row>
    <row r="1940" spans="1:29" s="39" customFormat="1" ht="33.65" customHeight="1" x14ac:dyDescent="0.3">
      <c r="A1940" s="43" t="s">
        <v>42</v>
      </c>
      <c r="B1940" s="44">
        <f>B1939+B1938</f>
        <v>116416619526</v>
      </c>
      <c r="C1940" s="44">
        <f t="shared" ref="C1940:AA1940" si="1483">C1939+C1938</f>
        <v>77803415910.639999</v>
      </c>
      <c r="D1940" s="44">
        <f t="shared" si="1483"/>
        <v>-16606833588.320004</v>
      </c>
      <c r="E1940" s="44">
        <f t="shared" si="1483"/>
        <v>15443233899.52</v>
      </c>
      <c r="F1940" s="44">
        <f t="shared" si="1483"/>
        <v>28408343871.938995</v>
      </c>
      <c r="G1940" s="44">
        <f t="shared" si="1483"/>
        <v>23265978653.983196</v>
      </c>
      <c r="H1940" s="44">
        <f t="shared" si="1483"/>
        <v>45320055098.442001</v>
      </c>
      <c r="I1940" s="44">
        <f t="shared" si="1483"/>
        <v>1519426763.1300001</v>
      </c>
      <c r="J1940" s="44">
        <f t="shared" si="1483"/>
        <v>2925795307.0999999</v>
      </c>
      <c r="K1940" s="44">
        <f t="shared" si="1483"/>
        <v>4066009005.6900001</v>
      </c>
      <c r="L1940" s="44">
        <f t="shared" si="1483"/>
        <v>7227695753.3599997</v>
      </c>
      <c r="M1940" s="44">
        <f t="shared" si="1483"/>
        <v>15738926829.280003</v>
      </c>
      <c r="N1940" s="44">
        <f t="shared" si="1483"/>
        <v>1781116502.26</v>
      </c>
      <c r="O1940" s="44">
        <f t="shared" si="1483"/>
        <v>8900487506.3999996</v>
      </c>
      <c r="P1940" s="44">
        <f t="shared" si="1483"/>
        <v>3242203127.73</v>
      </c>
      <c r="Q1940" s="44">
        <f t="shared" si="1483"/>
        <v>11247701964.249998</v>
      </c>
      <c r="R1940" s="44">
        <f t="shared" si="1483"/>
        <v>3015214561.5319991</v>
      </c>
      <c r="S1940" s="44">
        <f t="shared" si="1483"/>
        <v>11219632039.057003</v>
      </c>
      <c r="T1940" s="44">
        <f t="shared" si="1483"/>
        <v>1534100289.7432001</v>
      </c>
      <c r="U1940" s="44">
        <f t="shared" si="1483"/>
        <v>15378458306.570002</v>
      </c>
      <c r="V1940" s="44">
        <f t="shared" si="1483"/>
        <v>2287411051.98</v>
      </c>
      <c r="W1940" s="44">
        <f t="shared" si="1483"/>
        <v>16269149394.926996</v>
      </c>
      <c r="X1940" s="44">
        <f t="shared" si="1483"/>
        <v>1060648372.8771251</v>
      </c>
      <c r="Y1940" s="44">
        <f t="shared" si="1483"/>
        <v>20762561577.277874</v>
      </c>
      <c r="Z1940" s="44">
        <f t="shared" si="1483"/>
        <v>112437611523.88422</v>
      </c>
      <c r="AA1940" s="44">
        <f t="shared" si="1483"/>
        <v>3979008002.1157985</v>
      </c>
      <c r="AB1940" s="45">
        <f t="shared" si="1478"/>
        <v>0.96582096251964156</v>
      </c>
      <c r="AC1940" s="47"/>
    </row>
    <row r="1941" spans="1:29" s="39" customFormat="1" ht="15" customHeight="1" x14ac:dyDescent="0.3">
      <c r="A1941" s="36"/>
      <c r="B1941" s="37"/>
      <c r="C1941" s="37"/>
      <c r="D1941" s="37"/>
      <c r="E1941" s="37"/>
      <c r="F1941" s="37"/>
      <c r="G1941" s="37"/>
      <c r="H1941" s="37"/>
      <c r="I1941" s="37"/>
      <c r="J1941" s="37"/>
      <c r="K1941" s="37"/>
      <c r="L1941" s="37"/>
      <c r="M1941" s="37"/>
      <c r="N1941" s="37"/>
      <c r="O1941" s="37"/>
      <c r="P1941" s="37"/>
      <c r="Q1941" s="37"/>
      <c r="R1941" s="37"/>
      <c r="S1941" s="37"/>
      <c r="T1941" s="37"/>
      <c r="U1941" s="37"/>
      <c r="V1941" s="37"/>
      <c r="W1941" s="37"/>
      <c r="X1941" s="37"/>
      <c r="Y1941" s="37"/>
      <c r="Z1941" s="37"/>
      <c r="AA1941" s="37"/>
      <c r="AB1941" s="37"/>
      <c r="AC1941" s="38"/>
    </row>
    <row r="1942" spans="1:29" s="39" customFormat="1" ht="22.25" customHeight="1" x14ac:dyDescent="0.3">
      <c r="A1942" s="36"/>
      <c r="B1942" s="64">
        <f>128070504000-10229160000</f>
        <v>117841344000</v>
      </c>
      <c r="C1942" s="37"/>
      <c r="D1942" s="37"/>
      <c r="E1942" s="37"/>
      <c r="F1942" s="37"/>
      <c r="G1942" s="37"/>
      <c r="H1942" s="37"/>
      <c r="I1942" s="37"/>
      <c r="J1942" s="37"/>
      <c r="K1942" s="37"/>
      <c r="L1942" s="37"/>
      <c r="M1942" s="37"/>
      <c r="N1942" s="37"/>
      <c r="O1942" s="37"/>
      <c r="P1942" s="37"/>
      <c r="Q1942" s="37"/>
      <c r="R1942" s="37"/>
      <c r="S1942" s="37"/>
      <c r="T1942" s="37"/>
      <c r="U1942" s="37"/>
      <c r="V1942" s="37"/>
      <c r="W1942" s="37"/>
      <c r="X1942" s="37"/>
      <c r="Y1942" s="37"/>
      <c r="Z1942" s="37"/>
      <c r="AA1942" s="37"/>
      <c r="AB1942" s="37"/>
      <c r="AC1942" s="38"/>
    </row>
    <row r="1943" spans="1:29" s="39" customFormat="1" ht="20.399999999999999" customHeight="1" x14ac:dyDescent="0.3">
      <c r="A1943" s="65" t="s">
        <v>110</v>
      </c>
      <c r="B1943" s="64">
        <f>B1942-B1940</f>
        <v>1424724474</v>
      </c>
      <c r="C1943" s="37"/>
      <c r="D1943" s="37"/>
      <c r="E1943" s="37"/>
      <c r="F1943" s="37"/>
      <c r="G1943" s="37"/>
      <c r="H1943" s="37"/>
      <c r="I1943" s="37"/>
      <c r="J1943" s="37"/>
      <c r="K1943" s="37"/>
      <c r="L1943" s="37"/>
      <c r="M1943" s="37"/>
      <c r="N1943" s="37"/>
      <c r="O1943" s="37"/>
      <c r="P1943" s="37"/>
      <c r="Q1943" s="37"/>
      <c r="R1943" s="37"/>
      <c r="S1943" s="37"/>
      <c r="T1943" s="37"/>
      <c r="U1943" s="37"/>
      <c r="V1943" s="37"/>
      <c r="W1943" s="37"/>
      <c r="X1943" s="37"/>
      <c r="Y1943" s="37"/>
      <c r="Z1943" s="37"/>
      <c r="AA1943" s="37"/>
      <c r="AB1943" s="37"/>
      <c r="AC1943" s="38"/>
    </row>
    <row r="1944" spans="1:29" s="39" customFormat="1" ht="15" customHeight="1" x14ac:dyDescent="0.4">
      <c r="A1944" s="66"/>
      <c r="B1944" s="37"/>
      <c r="C1944" s="37"/>
      <c r="D1944" s="37"/>
      <c r="E1944" s="37"/>
      <c r="F1944" s="37"/>
      <c r="G1944" s="37"/>
      <c r="H1944" s="37"/>
      <c r="I1944" s="37"/>
      <c r="J1944" s="37"/>
      <c r="K1944" s="37"/>
      <c r="L1944" s="37"/>
      <c r="M1944" s="37"/>
      <c r="N1944" s="37"/>
      <c r="O1944" s="37"/>
      <c r="P1944" s="37"/>
      <c r="Q1944" s="37"/>
      <c r="R1944" s="37"/>
      <c r="S1944" s="37"/>
      <c r="T1944" s="37"/>
      <c r="U1944" s="37"/>
      <c r="V1944" s="37"/>
      <c r="W1944" s="37"/>
      <c r="X1944" s="37"/>
      <c r="Y1944" s="37"/>
      <c r="Z1944" s="37"/>
      <c r="AA1944" s="37"/>
      <c r="AB1944" s="37"/>
      <c r="AC1944" s="38"/>
    </row>
    <row r="1945" spans="1:29" s="39" customFormat="1" ht="22.25" customHeight="1" x14ac:dyDescent="0.35">
      <c r="A1945" s="40" t="s">
        <v>111</v>
      </c>
      <c r="B1945" s="37"/>
      <c r="C1945" s="37"/>
      <c r="D1945" s="37"/>
      <c r="E1945" s="37"/>
      <c r="F1945" s="37"/>
      <c r="G1945" s="37"/>
      <c r="H1945" s="37"/>
      <c r="I1945" s="37"/>
      <c r="J1945" s="37"/>
      <c r="K1945" s="37"/>
      <c r="L1945" s="37"/>
      <c r="M1945" s="37"/>
      <c r="N1945" s="37"/>
      <c r="O1945" s="37"/>
      <c r="P1945" s="37"/>
      <c r="Q1945" s="37"/>
      <c r="R1945" s="37"/>
      <c r="S1945" s="37"/>
      <c r="T1945" s="37"/>
      <c r="U1945" s="37"/>
      <c r="V1945" s="37"/>
      <c r="W1945" s="37"/>
      <c r="X1945" s="37"/>
      <c r="Y1945" s="37"/>
      <c r="Z1945" s="37"/>
      <c r="AA1945" s="37"/>
      <c r="AB1945" s="37"/>
      <c r="AC1945" s="38"/>
    </row>
    <row r="1946" spans="1:29" s="39" customFormat="1" ht="18" customHeight="1" x14ac:dyDescent="0.3">
      <c r="A1946" s="41" t="s">
        <v>36</v>
      </c>
      <c r="B1946" s="37">
        <f>B1956+B1966</f>
        <v>0</v>
      </c>
      <c r="C1946" s="37">
        <f t="shared" ref="C1946:Y1946" si="1484">C1956+C1966</f>
        <v>0</v>
      </c>
      <c r="D1946" s="37">
        <f t="shared" si="1484"/>
        <v>0</v>
      </c>
      <c r="E1946" s="37">
        <f t="shared" si="1484"/>
        <v>0</v>
      </c>
      <c r="F1946" s="37">
        <f t="shared" si="1484"/>
        <v>0</v>
      </c>
      <c r="G1946" s="37">
        <f t="shared" si="1484"/>
        <v>0</v>
      </c>
      <c r="H1946" s="37">
        <f t="shared" si="1484"/>
        <v>0</v>
      </c>
      <c r="I1946" s="37">
        <f t="shared" si="1484"/>
        <v>0</v>
      </c>
      <c r="J1946" s="37">
        <f t="shared" si="1484"/>
        <v>0</v>
      </c>
      <c r="K1946" s="37">
        <f t="shared" si="1484"/>
        <v>0</v>
      </c>
      <c r="L1946" s="37">
        <f t="shared" si="1484"/>
        <v>0</v>
      </c>
      <c r="M1946" s="37">
        <f t="shared" si="1484"/>
        <v>0</v>
      </c>
      <c r="N1946" s="37">
        <f t="shared" si="1484"/>
        <v>0</v>
      </c>
      <c r="O1946" s="37">
        <f t="shared" si="1484"/>
        <v>0</v>
      </c>
      <c r="P1946" s="37">
        <f t="shared" si="1484"/>
        <v>0</v>
      </c>
      <c r="Q1946" s="37">
        <f t="shared" si="1484"/>
        <v>0</v>
      </c>
      <c r="R1946" s="37">
        <f t="shared" si="1484"/>
        <v>0</v>
      </c>
      <c r="S1946" s="37">
        <f t="shared" si="1484"/>
        <v>0</v>
      </c>
      <c r="T1946" s="37">
        <f t="shared" si="1484"/>
        <v>0</v>
      </c>
      <c r="U1946" s="37">
        <f t="shared" si="1484"/>
        <v>0</v>
      </c>
      <c r="V1946" s="37">
        <f t="shared" si="1484"/>
        <v>0</v>
      </c>
      <c r="W1946" s="37">
        <f t="shared" si="1484"/>
        <v>0</v>
      </c>
      <c r="X1946" s="37">
        <f t="shared" si="1484"/>
        <v>0</v>
      </c>
      <c r="Y1946" s="37">
        <f t="shared" si="1484"/>
        <v>0</v>
      </c>
      <c r="Z1946" s="37">
        <f>SUM(M1946:Y1946)</f>
        <v>0</v>
      </c>
      <c r="AA1946" s="37">
        <f>B1946-Z1946</f>
        <v>0</v>
      </c>
      <c r="AB1946" s="42"/>
      <c r="AC1946" s="38"/>
    </row>
    <row r="1947" spans="1:29" s="39" customFormat="1" ht="18" customHeight="1" x14ac:dyDescent="0.3">
      <c r="A1947" s="41" t="s">
        <v>37</v>
      </c>
      <c r="B1947" s="37">
        <f t="shared" ref="B1947:Y1949" si="1485">B1957+B1967</f>
        <v>0</v>
      </c>
      <c r="C1947" s="37">
        <f t="shared" si="1485"/>
        <v>0</v>
      </c>
      <c r="D1947" s="37">
        <f t="shared" si="1485"/>
        <v>0</v>
      </c>
      <c r="E1947" s="37">
        <f t="shared" si="1485"/>
        <v>0</v>
      </c>
      <c r="F1947" s="37">
        <f t="shared" si="1485"/>
        <v>0</v>
      </c>
      <c r="G1947" s="37">
        <f t="shared" si="1485"/>
        <v>0</v>
      </c>
      <c r="H1947" s="37">
        <f t="shared" si="1485"/>
        <v>0</v>
      </c>
      <c r="I1947" s="37">
        <f t="shared" si="1485"/>
        <v>0</v>
      </c>
      <c r="J1947" s="37">
        <f t="shared" si="1485"/>
        <v>0</v>
      </c>
      <c r="K1947" s="37">
        <f t="shared" si="1485"/>
        <v>0</v>
      </c>
      <c r="L1947" s="37">
        <f t="shared" si="1485"/>
        <v>0</v>
      </c>
      <c r="M1947" s="37">
        <f t="shared" si="1485"/>
        <v>0</v>
      </c>
      <c r="N1947" s="37">
        <f t="shared" si="1485"/>
        <v>0</v>
      </c>
      <c r="O1947" s="37">
        <f t="shared" si="1485"/>
        <v>0</v>
      </c>
      <c r="P1947" s="37">
        <f t="shared" si="1485"/>
        <v>0</v>
      </c>
      <c r="Q1947" s="37">
        <f t="shared" si="1485"/>
        <v>0</v>
      </c>
      <c r="R1947" s="37">
        <f t="shared" si="1485"/>
        <v>0</v>
      </c>
      <c r="S1947" s="37">
        <f t="shared" si="1485"/>
        <v>0</v>
      </c>
      <c r="T1947" s="37">
        <f t="shared" si="1485"/>
        <v>0</v>
      </c>
      <c r="U1947" s="37">
        <f t="shared" si="1485"/>
        <v>0</v>
      </c>
      <c r="V1947" s="37">
        <f t="shared" si="1485"/>
        <v>0</v>
      </c>
      <c r="W1947" s="37">
        <f t="shared" si="1485"/>
        <v>0</v>
      </c>
      <c r="X1947" s="37">
        <f t="shared" si="1485"/>
        <v>0</v>
      </c>
      <c r="Y1947" s="37">
        <f t="shared" si="1485"/>
        <v>0</v>
      </c>
      <c r="Z1947" s="37">
        <f t="shared" ref="Z1947:Z1949" si="1486">SUM(M1947:Y1947)</f>
        <v>0</v>
      </c>
      <c r="AA1947" s="37">
        <f t="shared" ref="AA1947:AA1949" si="1487">B1947-Z1947</f>
        <v>0</v>
      </c>
      <c r="AB1947" s="42"/>
      <c r="AC1947" s="38"/>
    </row>
    <row r="1948" spans="1:29" s="39" customFormat="1" ht="18" customHeight="1" x14ac:dyDescent="0.3">
      <c r="A1948" s="41" t="s">
        <v>38</v>
      </c>
      <c r="B1948" s="37">
        <f t="shared" si="1485"/>
        <v>0</v>
      </c>
      <c r="C1948" s="37">
        <f t="shared" si="1485"/>
        <v>0</v>
      </c>
      <c r="D1948" s="37">
        <f t="shared" si="1485"/>
        <v>0</v>
      </c>
      <c r="E1948" s="37">
        <f t="shared" si="1485"/>
        <v>0</v>
      </c>
      <c r="F1948" s="37">
        <f t="shared" si="1485"/>
        <v>0</v>
      </c>
      <c r="G1948" s="37">
        <f t="shared" si="1485"/>
        <v>0</v>
      </c>
      <c r="H1948" s="37">
        <f t="shared" si="1485"/>
        <v>0</v>
      </c>
      <c r="I1948" s="37">
        <f t="shared" si="1485"/>
        <v>0</v>
      </c>
      <c r="J1948" s="37">
        <f t="shared" si="1485"/>
        <v>0</v>
      </c>
      <c r="K1948" s="37">
        <f t="shared" si="1485"/>
        <v>0</v>
      </c>
      <c r="L1948" s="37">
        <f t="shared" si="1485"/>
        <v>0</v>
      </c>
      <c r="M1948" s="37">
        <f t="shared" si="1485"/>
        <v>0</v>
      </c>
      <c r="N1948" s="37">
        <f t="shared" si="1485"/>
        <v>0</v>
      </c>
      <c r="O1948" s="37">
        <f t="shared" si="1485"/>
        <v>0</v>
      </c>
      <c r="P1948" s="37">
        <f t="shared" si="1485"/>
        <v>0</v>
      </c>
      <c r="Q1948" s="37">
        <f t="shared" si="1485"/>
        <v>0</v>
      </c>
      <c r="R1948" s="37">
        <f t="shared" si="1485"/>
        <v>0</v>
      </c>
      <c r="S1948" s="37">
        <f t="shared" si="1485"/>
        <v>0</v>
      </c>
      <c r="T1948" s="37">
        <f t="shared" si="1485"/>
        <v>0</v>
      </c>
      <c r="U1948" s="37">
        <f t="shared" si="1485"/>
        <v>0</v>
      </c>
      <c r="V1948" s="37">
        <f t="shared" si="1485"/>
        <v>0</v>
      </c>
      <c r="W1948" s="37">
        <f t="shared" si="1485"/>
        <v>0</v>
      </c>
      <c r="X1948" s="37">
        <f t="shared" si="1485"/>
        <v>0</v>
      </c>
      <c r="Y1948" s="37">
        <f t="shared" si="1485"/>
        <v>0</v>
      </c>
      <c r="Z1948" s="37">
        <f t="shared" si="1486"/>
        <v>0</v>
      </c>
      <c r="AA1948" s="37">
        <f t="shared" si="1487"/>
        <v>0</v>
      </c>
      <c r="AB1948" s="42"/>
      <c r="AC1948" s="38"/>
    </row>
    <row r="1949" spans="1:29" s="39" customFormat="1" ht="18" customHeight="1" x14ac:dyDescent="0.3">
      <c r="A1949" s="41" t="s">
        <v>39</v>
      </c>
      <c r="B1949" s="37">
        <f t="shared" si="1485"/>
        <v>0</v>
      </c>
      <c r="C1949" s="37">
        <f t="shared" si="1485"/>
        <v>0</v>
      </c>
      <c r="D1949" s="37">
        <f t="shared" si="1485"/>
        <v>0</v>
      </c>
      <c r="E1949" s="37">
        <f t="shared" si="1485"/>
        <v>0</v>
      </c>
      <c r="F1949" s="37">
        <f t="shared" si="1485"/>
        <v>0</v>
      </c>
      <c r="G1949" s="37">
        <f t="shared" si="1485"/>
        <v>0</v>
      </c>
      <c r="H1949" s="37">
        <f t="shared" si="1485"/>
        <v>0</v>
      </c>
      <c r="I1949" s="37">
        <f t="shared" si="1485"/>
        <v>0</v>
      </c>
      <c r="J1949" s="37">
        <f t="shared" si="1485"/>
        <v>0</v>
      </c>
      <c r="K1949" s="37">
        <f t="shared" si="1485"/>
        <v>0</v>
      </c>
      <c r="L1949" s="37">
        <f t="shared" si="1485"/>
        <v>0</v>
      </c>
      <c r="M1949" s="37">
        <f t="shared" si="1485"/>
        <v>0</v>
      </c>
      <c r="N1949" s="37">
        <f t="shared" si="1485"/>
        <v>0</v>
      </c>
      <c r="O1949" s="37">
        <f t="shared" si="1485"/>
        <v>0</v>
      </c>
      <c r="P1949" s="37">
        <f t="shared" si="1485"/>
        <v>0</v>
      </c>
      <c r="Q1949" s="37">
        <f t="shared" si="1485"/>
        <v>0</v>
      </c>
      <c r="R1949" s="37">
        <f t="shared" si="1485"/>
        <v>0</v>
      </c>
      <c r="S1949" s="37">
        <f t="shared" si="1485"/>
        <v>0</v>
      </c>
      <c r="T1949" s="37">
        <f t="shared" si="1485"/>
        <v>0</v>
      </c>
      <c r="U1949" s="37">
        <f t="shared" si="1485"/>
        <v>0</v>
      </c>
      <c r="V1949" s="37">
        <f t="shared" si="1485"/>
        <v>0</v>
      </c>
      <c r="W1949" s="37">
        <f t="shared" si="1485"/>
        <v>0</v>
      </c>
      <c r="X1949" s="37">
        <f t="shared" si="1485"/>
        <v>0</v>
      </c>
      <c r="Y1949" s="37">
        <f t="shared" si="1485"/>
        <v>0</v>
      </c>
      <c r="Z1949" s="37">
        <f t="shared" si="1486"/>
        <v>0</v>
      </c>
      <c r="AA1949" s="37">
        <f t="shared" si="1487"/>
        <v>0</v>
      </c>
      <c r="AB1949" s="42"/>
      <c r="AC1949" s="38"/>
    </row>
    <row r="1950" spans="1:29" s="39" customFormat="1" ht="18" customHeight="1" x14ac:dyDescent="0.3">
      <c r="A1950" s="43" t="s">
        <v>40</v>
      </c>
      <c r="B1950" s="44">
        <f>SUM(B1946:B1949)</f>
        <v>0</v>
      </c>
      <c r="C1950" s="44">
        <f t="shared" ref="C1950:AA1950" si="1488">SUM(C1946:C1949)</f>
        <v>0</v>
      </c>
      <c r="D1950" s="44">
        <f t="shared" si="1488"/>
        <v>0</v>
      </c>
      <c r="E1950" s="44">
        <f t="shared" si="1488"/>
        <v>0</v>
      </c>
      <c r="F1950" s="44">
        <f t="shared" si="1488"/>
        <v>0</v>
      </c>
      <c r="G1950" s="44">
        <f t="shared" si="1488"/>
        <v>0</v>
      </c>
      <c r="H1950" s="44">
        <f t="shared" si="1488"/>
        <v>0</v>
      </c>
      <c r="I1950" s="44">
        <f t="shared" si="1488"/>
        <v>0</v>
      </c>
      <c r="J1950" s="44">
        <f t="shared" si="1488"/>
        <v>0</v>
      </c>
      <c r="K1950" s="44">
        <f t="shared" si="1488"/>
        <v>0</v>
      </c>
      <c r="L1950" s="44">
        <f t="shared" si="1488"/>
        <v>0</v>
      </c>
      <c r="M1950" s="44">
        <f t="shared" si="1488"/>
        <v>0</v>
      </c>
      <c r="N1950" s="44">
        <f t="shared" si="1488"/>
        <v>0</v>
      </c>
      <c r="O1950" s="44">
        <f t="shared" si="1488"/>
        <v>0</v>
      </c>
      <c r="P1950" s="44">
        <f t="shared" si="1488"/>
        <v>0</v>
      </c>
      <c r="Q1950" s="44">
        <f t="shared" si="1488"/>
        <v>0</v>
      </c>
      <c r="R1950" s="44">
        <f t="shared" si="1488"/>
        <v>0</v>
      </c>
      <c r="S1950" s="44">
        <f t="shared" si="1488"/>
        <v>0</v>
      </c>
      <c r="T1950" s="44">
        <f t="shared" si="1488"/>
        <v>0</v>
      </c>
      <c r="U1950" s="44">
        <f t="shared" si="1488"/>
        <v>0</v>
      </c>
      <c r="V1950" s="44">
        <f t="shared" si="1488"/>
        <v>0</v>
      </c>
      <c r="W1950" s="44">
        <f t="shared" si="1488"/>
        <v>0</v>
      </c>
      <c r="X1950" s="44">
        <f t="shared" si="1488"/>
        <v>0</v>
      </c>
      <c r="Y1950" s="44">
        <f t="shared" si="1488"/>
        <v>0</v>
      </c>
      <c r="Z1950" s="44">
        <f t="shared" si="1488"/>
        <v>0</v>
      </c>
      <c r="AA1950" s="44">
        <f t="shared" si="1488"/>
        <v>0</v>
      </c>
      <c r="AB1950" s="45"/>
      <c r="AC1950" s="38"/>
    </row>
    <row r="1951" spans="1:29" s="39" customFormat="1" ht="18" customHeight="1" x14ac:dyDescent="0.3">
      <c r="A1951" s="46" t="s">
        <v>41</v>
      </c>
      <c r="B1951" s="37">
        <f t="shared" ref="B1951:Y1951" si="1489">B1961+B1971</f>
        <v>11948011</v>
      </c>
      <c r="C1951" s="37">
        <f t="shared" si="1489"/>
        <v>0</v>
      </c>
      <c r="D1951" s="37">
        <f t="shared" si="1489"/>
        <v>-9597826.6600000001</v>
      </c>
      <c r="E1951" s="37">
        <f t="shared" si="1489"/>
        <v>0</v>
      </c>
      <c r="F1951" s="37">
        <f t="shared" si="1489"/>
        <v>0</v>
      </c>
      <c r="G1951" s="37">
        <f t="shared" si="1489"/>
        <v>0</v>
      </c>
      <c r="H1951" s="37">
        <f t="shared" si="1489"/>
        <v>11896885.869999999</v>
      </c>
      <c r="I1951" s="37">
        <f t="shared" si="1489"/>
        <v>0</v>
      </c>
      <c r="J1951" s="37">
        <f t="shared" si="1489"/>
        <v>0</v>
      </c>
      <c r="K1951" s="37">
        <f t="shared" si="1489"/>
        <v>0</v>
      </c>
      <c r="L1951" s="37">
        <f t="shared" si="1489"/>
        <v>9597826.6600000001</v>
      </c>
      <c r="M1951" s="37">
        <f t="shared" si="1489"/>
        <v>9597826.6600000001</v>
      </c>
      <c r="N1951" s="37">
        <f t="shared" si="1489"/>
        <v>0</v>
      </c>
      <c r="O1951" s="37">
        <f t="shared" si="1489"/>
        <v>0</v>
      </c>
      <c r="P1951" s="37">
        <f t="shared" si="1489"/>
        <v>0</v>
      </c>
      <c r="Q1951" s="37">
        <f t="shared" si="1489"/>
        <v>0</v>
      </c>
      <c r="R1951" s="37">
        <f t="shared" si="1489"/>
        <v>0</v>
      </c>
      <c r="S1951" s="37">
        <f t="shared" si="1489"/>
        <v>0</v>
      </c>
      <c r="T1951" s="37">
        <f t="shared" si="1489"/>
        <v>0</v>
      </c>
      <c r="U1951" s="37">
        <f t="shared" si="1489"/>
        <v>0</v>
      </c>
      <c r="V1951" s="37">
        <f t="shared" si="1489"/>
        <v>0</v>
      </c>
      <c r="W1951" s="37">
        <f t="shared" si="1489"/>
        <v>0</v>
      </c>
      <c r="X1951" s="37">
        <f t="shared" si="1489"/>
        <v>1248839.76</v>
      </c>
      <c r="Y1951" s="37">
        <f t="shared" si="1489"/>
        <v>1050219.45</v>
      </c>
      <c r="Z1951" s="37">
        <f t="shared" ref="Z1951" si="1490">SUM(M1951:Y1951)</f>
        <v>11896885.869999999</v>
      </c>
      <c r="AA1951" s="37">
        <f t="shared" ref="AA1951" si="1491">B1951-Z1951</f>
        <v>51125.13000000082</v>
      </c>
      <c r="AB1951" s="42">
        <f t="shared" ref="AB1951:AB1952" si="1492">Z1951/B1951</f>
        <v>0.99572103423741398</v>
      </c>
      <c r="AC1951" s="38"/>
    </row>
    <row r="1952" spans="1:29" s="39" customFormat="1" ht="18" customHeight="1" x14ac:dyDescent="0.3">
      <c r="A1952" s="43" t="s">
        <v>42</v>
      </c>
      <c r="B1952" s="44">
        <f>B1951+B1950</f>
        <v>11948011</v>
      </c>
      <c r="C1952" s="44">
        <f t="shared" ref="C1952:AA1952" si="1493">C1951+C1950</f>
        <v>0</v>
      </c>
      <c r="D1952" s="44">
        <f t="shared" si="1493"/>
        <v>-9597826.6600000001</v>
      </c>
      <c r="E1952" s="44">
        <f t="shared" si="1493"/>
        <v>0</v>
      </c>
      <c r="F1952" s="44">
        <f t="shared" si="1493"/>
        <v>0</v>
      </c>
      <c r="G1952" s="44">
        <f t="shared" si="1493"/>
        <v>0</v>
      </c>
      <c r="H1952" s="44">
        <f t="shared" si="1493"/>
        <v>11896885.869999999</v>
      </c>
      <c r="I1952" s="44">
        <f t="shared" si="1493"/>
        <v>0</v>
      </c>
      <c r="J1952" s="44">
        <f t="shared" si="1493"/>
        <v>0</v>
      </c>
      <c r="K1952" s="44">
        <f t="shared" si="1493"/>
        <v>0</v>
      </c>
      <c r="L1952" s="44">
        <f t="shared" si="1493"/>
        <v>9597826.6600000001</v>
      </c>
      <c r="M1952" s="44">
        <f t="shared" si="1493"/>
        <v>9597826.6600000001</v>
      </c>
      <c r="N1952" s="44">
        <f t="shared" si="1493"/>
        <v>0</v>
      </c>
      <c r="O1952" s="44">
        <f t="shared" si="1493"/>
        <v>0</v>
      </c>
      <c r="P1952" s="44">
        <f t="shared" si="1493"/>
        <v>0</v>
      </c>
      <c r="Q1952" s="44">
        <f t="shared" si="1493"/>
        <v>0</v>
      </c>
      <c r="R1952" s="44">
        <f t="shared" si="1493"/>
        <v>0</v>
      </c>
      <c r="S1952" s="44">
        <f t="shared" si="1493"/>
        <v>0</v>
      </c>
      <c r="T1952" s="44">
        <f t="shared" si="1493"/>
        <v>0</v>
      </c>
      <c r="U1952" s="44">
        <f t="shared" si="1493"/>
        <v>0</v>
      </c>
      <c r="V1952" s="44">
        <f t="shared" si="1493"/>
        <v>0</v>
      </c>
      <c r="W1952" s="44">
        <f t="shared" si="1493"/>
        <v>0</v>
      </c>
      <c r="X1952" s="44">
        <f t="shared" si="1493"/>
        <v>1248839.76</v>
      </c>
      <c r="Y1952" s="44">
        <f t="shared" si="1493"/>
        <v>1050219.45</v>
      </c>
      <c r="Z1952" s="44">
        <f t="shared" si="1493"/>
        <v>11896885.869999999</v>
      </c>
      <c r="AA1952" s="44">
        <f t="shared" si="1493"/>
        <v>51125.13000000082</v>
      </c>
      <c r="AB1952" s="45">
        <f t="shared" si="1492"/>
        <v>0.99572103423741398</v>
      </c>
      <c r="AC1952" s="47"/>
    </row>
    <row r="1953" spans="1:29" s="39" customFormat="1" ht="15" customHeight="1" x14ac:dyDescent="0.3">
      <c r="A1953" s="36"/>
      <c r="B1953" s="37"/>
      <c r="C1953" s="37"/>
      <c r="D1953" s="37"/>
      <c r="E1953" s="37"/>
      <c r="F1953" s="37"/>
      <c r="G1953" s="37"/>
      <c r="H1953" s="37"/>
      <c r="I1953" s="37"/>
      <c r="J1953" s="37"/>
      <c r="K1953" s="37"/>
      <c r="L1953" s="37"/>
      <c r="M1953" s="37"/>
      <c r="N1953" s="37"/>
      <c r="O1953" s="37"/>
      <c r="P1953" s="37"/>
      <c r="Q1953" s="37"/>
      <c r="R1953" s="37"/>
      <c r="S1953" s="37"/>
      <c r="T1953" s="37"/>
      <c r="U1953" s="37"/>
      <c r="V1953" s="37"/>
      <c r="W1953" s="37"/>
      <c r="X1953" s="37"/>
      <c r="Y1953" s="37"/>
      <c r="Z1953" s="37"/>
      <c r="AA1953" s="37"/>
      <c r="AB1953" s="37"/>
      <c r="AC1953" s="38"/>
    </row>
    <row r="1954" spans="1:29" s="39" customFormat="1" ht="15" customHeight="1" x14ac:dyDescent="0.3">
      <c r="A1954" s="36"/>
      <c r="B1954" s="37"/>
      <c r="C1954" s="37"/>
      <c r="D1954" s="37"/>
      <c r="E1954" s="37"/>
      <c r="F1954" s="37"/>
      <c r="G1954" s="37"/>
      <c r="H1954" s="37"/>
      <c r="I1954" s="37"/>
      <c r="J1954" s="37"/>
      <c r="K1954" s="37"/>
      <c r="L1954" s="37"/>
      <c r="M1954" s="37"/>
      <c r="N1954" s="37"/>
      <c r="O1954" s="37"/>
      <c r="P1954" s="37"/>
      <c r="Q1954" s="37"/>
      <c r="R1954" s="37"/>
      <c r="S1954" s="37"/>
      <c r="T1954" s="37"/>
      <c r="U1954" s="37"/>
      <c r="V1954" s="37"/>
      <c r="W1954" s="37"/>
      <c r="X1954" s="37"/>
      <c r="Y1954" s="37"/>
      <c r="Z1954" s="37"/>
      <c r="AA1954" s="37"/>
      <c r="AB1954" s="37"/>
      <c r="AC1954" s="38"/>
    </row>
    <row r="1955" spans="1:29" s="39" customFormat="1" ht="15" customHeight="1" x14ac:dyDescent="0.35">
      <c r="A1955" s="40" t="s">
        <v>112</v>
      </c>
      <c r="B1955" s="37"/>
      <c r="C1955" s="37"/>
      <c r="D1955" s="37"/>
      <c r="E1955" s="37"/>
      <c r="F1955" s="37"/>
      <c r="G1955" s="37"/>
      <c r="H1955" s="37"/>
      <c r="I1955" s="37"/>
      <c r="J1955" s="37"/>
      <c r="K1955" s="37"/>
      <c r="L1955" s="37"/>
      <c r="M1955" s="37"/>
      <c r="N1955" s="37"/>
      <c r="O1955" s="37"/>
      <c r="P1955" s="37"/>
      <c r="Q1955" s="37"/>
      <c r="R1955" s="37"/>
      <c r="S1955" s="37"/>
      <c r="T1955" s="37"/>
      <c r="U1955" s="37"/>
      <c r="V1955" s="37"/>
      <c r="W1955" s="37"/>
      <c r="X1955" s="37"/>
      <c r="Y1955" s="37"/>
      <c r="Z1955" s="37"/>
      <c r="AA1955" s="37"/>
      <c r="AB1955" s="37"/>
      <c r="AC1955" s="38"/>
    </row>
    <row r="1956" spans="1:29" s="39" customFormat="1" ht="18" customHeight="1" x14ac:dyDescent="0.3">
      <c r="A1956" s="41" t="s">
        <v>36</v>
      </c>
      <c r="B1956" s="37"/>
      <c r="C1956" s="37"/>
      <c r="D1956" s="37"/>
      <c r="E1956" s="37"/>
      <c r="F1956" s="37"/>
      <c r="G1956" s="37"/>
      <c r="H1956" s="37"/>
      <c r="I1956" s="37"/>
      <c r="J1956" s="37"/>
      <c r="K1956" s="37"/>
      <c r="L1956" s="37"/>
      <c r="M1956" s="37"/>
      <c r="N1956" s="37"/>
      <c r="O1956" s="37"/>
      <c r="P1956" s="37"/>
      <c r="Q1956" s="37"/>
      <c r="R1956" s="37"/>
      <c r="S1956" s="37"/>
      <c r="T1956" s="37"/>
      <c r="U1956" s="37"/>
      <c r="V1956" s="37"/>
      <c r="W1956" s="37"/>
      <c r="X1956" s="37"/>
      <c r="Y1956" s="37"/>
      <c r="Z1956" s="37">
        <f>SUM(M1956:Y1956)</f>
        <v>0</v>
      </c>
      <c r="AA1956" s="37">
        <f>B1956-Z1956</f>
        <v>0</v>
      </c>
      <c r="AB1956" s="42"/>
      <c r="AC1956" s="38"/>
    </row>
    <row r="1957" spans="1:29" s="39" customFormat="1" ht="18" customHeight="1" x14ac:dyDescent="0.3">
      <c r="A1957" s="41" t="s">
        <v>37</v>
      </c>
      <c r="B1957" s="37"/>
      <c r="C1957" s="37"/>
      <c r="D1957" s="37"/>
      <c r="E1957" s="37"/>
      <c r="F1957" s="37"/>
      <c r="G1957" s="37"/>
      <c r="H1957" s="37"/>
      <c r="I1957" s="37"/>
      <c r="J1957" s="37"/>
      <c r="K1957" s="37"/>
      <c r="L1957" s="37"/>
      <c r="M1957" s="37"/>
      <c r="N1957" s="37"/>
      <c r="O1957" s="37"/>
      <c r="P1957" s="37"/>
      <c r="Q1957" s="37"/>
      <c r="R1957" s="37"/>
      <c r="S1957" s="37"/>
      <c r="T1957" s="37"/>
      <c r="U1957" s="37"/>
      <c r="V1957" s="37"/>
      <c r="W1957" s="37"/>
      <c r="X1957" s="37"/>
      <c r="Y1957" s="37"/>
      <c r="Z1957" s="37">
        <f t="shared" ref="Z1957:Z1961" si="1494">SUM(M1957:Y1957)</f>
        <v>0</v>
      </c>
      <c r="AA1957" s="37">
        <f t="shared" ref="AA1957:AA1959" si="1495">B1957-Z1957</f>
        <v>0</v>
      </c>
      <c r="AB1957" s="42"/>
      <c r="AC1957" s="38"/>
    </row>
    <row r="1958" spans="1:29" s="39" customFormat="1" ht="18" customHeight="1" x14ac:dyDescent="0.3">
      <c r="A1958" s="41" t="s">
        <v>38</v>
      </c>
      <c r="B1958" s="37"/>
      <c r="C1958" s="37"/>
      <c r="D1958" s="37"/>
      <c r="E1958" s="37"/>
      <c r="F1958" s="37"/>
      <c r="G1958" s="37"/>
      <c r="H1958" s="37"/>
      <c r="I1958" s="37"/>
      <c r="J1958" s="37"/>
      <c r="K1958" s="37"/>
      <c r="L1958" s="37"/>
      <c r="M1958" s="37"/>
      <c r="N1958" s="37"/>
      <c r="O1958" s="37"/>
      <c r="P1958" s="37"/>
      <c r="Q1958" s="37"/>
      <c r="R1958" s="37"/>
      <c r="S1958" s="37"/>
      <c r="T1958" s="37"/>
      <c r="U1958" s="37"/>
      <c r="V1958" s="37"/>
      <c r="W1958" s="37"/>
      <c r="X1958" s="37"/>
      <c r="Y1958" s="37"/>
      <c r="Z1958" s="37">
        <f t="shared" si="1494"/>
        <v>0</v>
      </c>
      <c r="AA1958" s="37">
        <f t="shared" si="1495"/>
        <v>0</v>
      </c>
      <c r="AB1958" s="42"/>
      <c r="AC1958" s="38"/>
    </row>
    <row r="1959" spans="1:29" s="39" customFormat="1" ht="18" customHeight="1" x14ac:dyDescent="0.3">
      <c r="A1959" s="41" t="s">
        <v>39</v>
      </c>
      <c r="B1959" s="37"/>
      <c r="C1959" s="37"/>
      <c r="D1959" s="37"/>
      <c r="E1959" s="37"/>
      <c r="F1959" s="37"/>
      <c r="G1959" s="37"/>
      <c r="H1959" s="37"/>
      <c r="I1959" s="37"/>
      <c r="J1959" s="37"/>
      <c r="K1959" s="37"/>
      <c r="L1959" s="37"/>
      <c r="M1959" s="37"/>
      <c r="N1959" s="37"/>
      <c r="O1959" s="37"/>
      <c r="P1959" s="37"/>
      <c r="Q1959" s="37"/>
      <c r="R1959" s="37"/>
      <c r="S1959" s="37"/>
      <c r="T1959" s="37"/>
      <c r="U1959" s="37"/>
      <c r="V1959" s="37"/>
      <c r="W1959" s="37"/>
      <c r="X1959" s="37"/>
      <c r="Y1959" s="37"/>
      <c r="Z1959" s="37">
        <f t="shared" si="1494"/>
        <v>0</v>
      </c>
      <c r="AA1959" s="37">
        <f t="shared" si="1495"/>
        <v>0</v>
      </c>
      <c r="AB1959" s="42"/>
      <c r="AC1959" s="38"/>
    </row>
    <row r="1960" spans="1:29" s="39" customFormat="1" ht="18" customHeight="1" x14ac:dyDescent="0.3">
      <c r="A1960" s="43" t="s">
        <v>40</v>
      </c>
      <c r="B1960" s="44">
        <f>SUM(B1956:B1959)</f>
        <v>0</v>
      </c>
      <c r="C1960" s="44">
        <f t="shared" ref="C1960:AA1960" si="1496">SUM(C1956:C1959)</f>
        <v>0</v>
      </c>
      <c r="D1960" s="44">
        <f t="shared" si="1496"/>
        <v>0</v>
      </c>
      <c r="E1960" s="44">
        <f t="shared" si="1496"/>
        <v>0</v>
      </c>
      <c r="F1960" s="44">
        <f t="shared" si="1496"/>
        <v>0</v>
      </c>
      <c r="G1960" s="44">
        <f t="shared" si="1496"/>
        <v>0</v>
      </c>
      <c r="H1960" s="44">
        <f t="shared" si="1496"/>
        <v>0</v>
      </c>
      <c r="I1960" s="44">
        <f t="shared" si="1496"/>
        <v>0</v>
      </c>
      <c r="J1960" s="44">
        <f t="shared" si="1496"/>
        <v>0</v>
      </c>
      <c r="K1960" s="44">
        <f t="shared" si="1496"/>
        <v>0</v>
      </c>
      <c r="L1960" s="44">
        <f t="shared" si="1496"/>
        <v>0</v>
      </c>
      <c r="M1960" s="44">
        <f t="shared" si="1496"/>
        <v>0</v>
      </c>
      <c r="N1960" s="44">
        <f t="shared" si="1496"/>
        <v>0</v>
      </c>
      <c r="O1960" s="44">
        <f t="shared" si="1496"/>
        <v>0</v>
      </c>
      <c r="P1960" s="44">
        <f t="shared" si="1496"/>
        <v>0</v>
      </c>
      <c r="Q1960" s="44">
        <f t="shared" si="1496"/>
        <v>0</v>
      </c>
      <c r="R1960" s="44">
        <f t="shared" si="1496"/>
        <v>0</v>
      </c>
      <c r="S1960" s="44">
        <f t="shared" si="1496"/>
        <v>0</v>
      </c>
      <c r="T1960" s="44">
        <f t="shared" si="1496"/>
        <v>0</v>
      </c>
      <c r="U1960" s="44">
        <f t="shared" si="1496"/>
        <v>0</v>
      </c>
      <c r="V1960" s="44">
        <f t="shared" si="1496"/>
        <v>0</v>
      </c>
      <c r="W1960" s="44">
        <f t="shared" si="1496"/>
        <v>0</v>
      </c>
      <c r="X1960" s="44">
        <f t="shared" si="1496"/>
        <v>0</v>
      </c>
      <c r="Y1960" s="44">
        <f t="shared" si="1496"/>
        <v>0</v>
      </c>
      <c r="Z1960" s="44">
        <f t="shared" si="1496"/>
        <v>0</v>
      </c>
      <c r="AA1960" s="44">
        <f t="shared" si="1496"/>
        <v>0</v>
      </c>
      <c r="AB1960" s="45"/>
      <c r="AC1960" s="38"/>
    </row>
    <row r="1961" spans="1:29" s="39" customFormat="1" ht="26.4" customHeight="1" x14ac:dyDescent="0.3">
      <c r="A1961" s="46" t="s">
        <v>41</v>
      </c>
      <c r="B1961" s="37">
        <f>[1]consoCURRENT!E44776</f>
        <v>11948011</v>
      </c>
      <c r="C1961" s="37">
        <f>[1]consoCURRENT!F44776</f>
        <v>0</v>
      </c>
      <c r="D1961" s="37">
        <f>[1]consoCURRENT!G44776</f>
        <v>-9597826.6600000001</v>
      </c>
      <c r="E1961" s="37">
        <f>[1]consoCURRENT!H44776</f>
        <v>0</v>
      </c>
      <c r="F1961" s="37">
        <f>[1]consoCURRENT!I44776</f>
        <v>0</v>
      </c>
      <c r="G1961" s="37">
        <f>[1]consoCURRENT!J44776</f>
        <v>0</v>
      </c>
      <c r="H1961" s="37">
        <f>[1]consoCURRENT!K44776</f>
        <v>11896885.869999999</v>
      </c>
      <c r="I1961" s="37">
        <f>[1]consoCURRENT!L44776</f>
        <v>0</v>
      </c>
      <c r="J1961" s="37">
        <f>[1]consoCURRENT!M44776</f>
        <v>0</v>
      </c>
      <c r="K1961" s="37">
        <f>[1]consoCURRENT!N44776</f>
        <v>0</v>
      </c>
      <c r="L1961" s="37">
        <f>[1]consoCURRENT!O44776</f>
        <v>9597826.6600000001</v>
      </c>
      <c r="M1961" s="37">
        <f>[1]consoCURRENT!P44776</f>
        <v>9597826.6600000001</v>
      </c>
      <c r="N1961" s="37">
        <f>[1]consoCURRENT!Q44776</f>
        <v>0</v>
      </c>
      <c r="O1961" s="37">
        <f>[1]consoCURRENT!R44776</f>
        <v>0</v>
      </c>
      <c r="P1961" s="37">
        <f>[1]consoCURRENT!S44776</f>
        <v>0</v>
      </c>
      <c r="Q1961" s="37">
        <f>[1]consoCURRENT!T44776</f>
        <v>0</v>
      </c>
      <c r="R1961" s="37">
        <f>[1]consoCURRENT!U44776</f>
        <v>0</v>
      </c>
      <c r="S1961" s="37">
        <f>[1]consoCURRENT!V44776</f>
        <v>0</v>
      </c>
      <c r="T1961" s="37">
        <f>[1]consoCURRENT!W44776</f>
        <v>0</v>
      </c>
      <c r="U1961" s="37">
        <f>[1]consoCURRENT!X44776</f>
        <v>0</v>
      </c>
      <c r="V1961" s="37">
        <f>[1]consoCURRENT!Y44776</f>
        <v>0</v>
      </c>
      <c r="W1961" s="37">
        <f>[1]consoCURRENT!Z44776</f>
        <v>0</v>
      </c>
      <c r="X1961" s="37">
        <f>[1]consoCURRENT!AA44776</f>
        <v>1248839.76</v>
      </c>
      <c r="Y1961" s="37">
        <f>[1]consoCURRENT!AB44776</f>
        <v>1050219.45</v>
      </c>
      <c r="Z1961" s="37">
        <f t="shared" si="1494"/>
        <v>11896885.869999999</v>
      </c>
      <c r="AA1961" s="37">
        <f t="shared" ref="AA1961" si="1497">B1961-Z1961</f>
        <v>51125.13000000082</v>
      </c>
      <c r="AB1961" s="42">
        <f t="shared" ref="AB1961:AB1962" si="1498">Z1961/B1961</f>
        <v>0.99572103423741398</v>
      </c>
      <c r="AC1961" s="38"/>
    </row>
    <row r="1962" spans="1:29" s="39" customFormat="1" ht="26.4" customHeight="1" x14ac:dyDescent="0.3">
      <c r="A1962" s="43" t="s">
        <v>42</v>
      </c>
      <c r="B1962" s="44">
        <f>B1961+B1960</f>
        <v>11948011</v>
      </c>
      <c r="C1962" s="44">
        <f t="shared" ref="C1962:AA1962" si="1499">C1961+C1960</f>
        <v>0</v>
      </c>
      <c r="D1962" s="44">
        <f t="shared" si="1499"/>
        <v>-9597826.6600000001</v>
      </c>
      <c r="E1962" s="44">
        <f t="shared" si="1499"/>
        <v>0</v>
      </c>
      <c r="F1962" s="44">
        <f t="shared" si="1499"/>
        <v>0</v>
      </c>
      <c r="G1962" s="44">
        <f t="shared" si="1499"/>
        <v>0</v>
      </c>
      <c r="H1962" s="44">
        <f t="shared" si="1499"/>
        <v>11896885.869999999</v>
      </c>
      <c r="I1962" s="44">
        <f t="shared" si="1499"/>
        <v>0</v>
      </c>
      <c r="J1962" s="44">
        <f t="shared" si="1499"/>
        <v>0</v>
      </c>
      <c r="K1962" s="44">
        <f t="shared" si="1499"/>
        <v>0</v>
      </c>
      <c r="L1962" s="44">
        <f t="shared" si="1499"/>
        <v>9597826.6600000001</v>
      </c>
      <c r="M1962" s="44">
        <f t="shared" si="1499"/>
        <v>9597826.6600000001</v>
      </c>
      <c r="N1962" s="44">
        <f t="shared" si="1499"/>
        <v>0</v>
      </c>
      <c r="O1962" s="44">
        <f t="shared" si="1499"/>
        <v>0</v>
      </c>
      <c r="P1962" s="44">
        <f t="shared" si="1499"/>
        <v>0</v>
      </c>
      <c r="Q1962" s="44">
        <f t="shared" si="1499"/>
        <v>0</v>
      </c>
      <c r="R1962" s="44">
        <f t="shared" si="1499"/>
        <v>0</v>
      </c>
      <c r="S1962" s="44">
        <f t="shared" si="1499"/>
        <v>0</v>
      </c>
      <c r="T1962" s="44">
        <f t="shared" si="1499"/>
        <v>0</v>
      </c>
      <c r="U1962" s="44">
        <f t="shared" si="1499"/>
        <v>0</v>
      </c>
      <c r="V1962" s="44">
        <f t="shared" si="1499"/>
        <v>0</v>
      </c>
      <c r="W1962" s="44">
        <f t="shared" si="1499"/>
        <v>0</v>
      </c>
      <c r="X1962" s="44">
        <f t="shared" si="1499"/>
        <v>1248839.76</v>
      </c>
      <c r="Y1962" s="44">
        <f t="shared" si="1499"/>
        <v>1050219.45</v>
      </c>
      <c r="Z1962" s="44">
        <f t="shared" si="1499"/>
        <v>11896885.869999999</v>
      </c>
      <c r="AA1962" s="44">
        <f t="shared" si="1499"/>
        <v>51125.13000000082</v>
      </c>
      <c r="AB1962" s="45">
        <f t="shared" si="1498"/>
        <v>0.99572103423741398</v>
      </c>
      <c r="AC1962" s="47"/>
    </row>
    <row r="1963" spans="1:29" s="39" customFormat="1" ht="15" customHeight="1" x14ac:dyDescent="0.3">
      <c r="A1963" s="36"/>
      <c r="B1963" s="37"/>
      <c r="C1963" s="37"/>
      <c r="D1963" s="37"/>
      <c r="E1963" s="37"/>
      <c r="F1963" s="37"/>
      <c r="G1963" s="37"/>
      <c r="H1963" s="37"/>
      <c r="I1963" s="37"/>
      <c r="J1963" s="37"/>
      <c r="K1963" s="37"/>
      <c r="L1963" s="37"/>
      <c r="M1963" s="37"/>
      <c r="N1963" s="37"/>
      <c r="O1963" s="37"/>
      <c r="P1963" s="37"/>
      <c r="Q1963" s="37"/>
      <c r="R1963" s="37"/>
      <c r="S1963" s="37"/>
      <c r="T1963" s="37"/>
      <c r="U1963" s="37"/>
      <c r="V1963" s="37"/>
      <c r="W1963" s="37"/>
      <c r="X1963" s="37"/>
      <c r="Y1963" s="37"/>
      <c r="Z1963" s="37"/>
      <c r="AA1963" s="37"/>
      <c r="AB1963" s="37"/>
      <c r="AC1963" s="38"/>
    </row>
    <row r="1964" spans="1:29" s="39" customFormat="1" ht="15" customHeight="1" x14ac:dyDescent="0.3">
      <c r="A1964" s="36"/>
      <c r="B1964" s="37"/>
      <c r="C1964" s="37"/>
      <c r="D1964" s="37"/>
      <c r="E1964" s="37"/>
      <c r="F1964" s="37"/>
      <c r="G1964" s="37"/>
      <c r="H1964" s="37"/>
      <c r="I1964" s="37"/>
      <c r="J1964" s="37"/>
      <c r="K1964" s="37"/>
      <c r="L1964" s="37"/>
      <c r="M1964" s="37"/>
      <c r="N1964" s="37"/>
      <c r="O1964" s="37"/>
      <c r="P1964" s="37"/>
      <c r="Q1964" s="37"/>
      <c r="R1964" s="37"/>
      <c r="S1964" s="37"/>
      <c r="T1964" s="37"/>
      <c r="U1964" s="37"/>
      <c r="V1964" s="37"/>
      <c r="W1964" s="37"/>
      <c r="X1964" s="37"/>
      <c r="Y1964" s="37"/>
      <c r="Z1964" s="37"/>
      <c r="AA1964" s="37"/>
      <c r="AB1964" s="37"/>
      <c r="AC1964" s="38"/>
    </row>
    <row r="1965" spans="1:29" s="39" customFormat="1" ht="15" hidden="1" customHeight="1" x14ac:dyDescent="0.35">
      <c r="A1965" s="40" t="s">
        <v>112</v>
      </c>
      <c r="B1965" s="37"/>
      <c r="C1965" s="37"/>
      <c r="D1965" s="37"/>
      <c r="E1965" s="37"/>
      <c r="F1965" s="37"/>
      <c r="G1965" s="37"/>
      <c r="H1965" s="37"/>
      <c r="I1965" s="37"/>
      <c r="J1965" s="37"/>
      <c r="K1965" s="37"/>
      <c r="L1965" s="37"/>
      <c r="M1965" s="37"/>
      <c r="N1965" s="37"/>
      <c r="O1965" s="37"/>
      <c r="P1965" s="37"/>
      <c r="Q1965" s="37"/>
      <c r="R1965" s="37"/>
      <c r="S1965" s="37"/>
      <c r="T1965" s="37"/>
      <c r="U1965" s="37"/>
      <c r="V1965" s="37"/>
      <c r="W1965" s="37"/>
      <c r="X1965" s="37"/>
      <c r="Y1965" s="37"/>
      <c r="Z1965" s="37"/>
      <c r="AA1965" s="37"/>
      <c r="AB1965" s="37"/>
      <c r="AC1965" s="38"/>
    </row>
    <row r="1966" spans="1:29" s="39" customFormat="1" ht="18" hidden="1" customHeight="1" x14ac:dyDescent="0.3">
      <c r="A1966" s="41" t="s">
        <v>36</v>
      </c>
      <c r="B1966" s="37"/>
      <c r="C1966" s="37"/>
      <c r="D1966" s="37"/>
      <c r="E1966" s="37"/>
      <c r="F1966" s="37"/>
      <c r="G1966" s="37"/>
      <c r="H1966" s="37"/>
      <c r="I1966" s="37"/>
      <c r="J1966" s="37"/>
      <c r="K1966" s="37"/>
      <c r="L1966" s="37"/>
      <c r="M1966" s="37"/>
      <c r="N1966" s="37"/>
      <c r="O1966" s="37"/>
      <c r="P1966" s="37"/>
      <c r="Q1966" s="37"/>
      <c r="R1966" s="37"/>
      <c r="S1966" s="37"/>
      <c r="T1966" s="37"/>
      <c r="U1966" s="37"/>
      <c r="V1966" s="37"/>
      <c r="W1966" s="37"/>
      <c r="X1966" s="37"/>
      <c r="Y1966" s="37"/>
      <c r="Z1966" s="37">
        <f>SUM(M1966:Y1966)</f>
        <v>0</v>
      </c>
      <c r="AA1966" s="37">
        <f>B1966-Z1966</f>
        <v>0</v>
      </c>
      <c r="AB1966" s="42"/>
      <c r="AC1966" s="38"/>
    </row>
    <row r="1967" spans="1:29" s="39" customFormat="1" ht="18" hidden="1" customHeight="1" x14ac:dyDescent="0.3">
      <c r="A1967" s="41" t="s">
        <v>37</v>
      </c>
      <c r="B1967" s="37"/>
      <c r="C1967" s="37"/>
      <c r="D1967" s="37"/>
      <c r="E1967" s="37"/>
      <c r="F1967" s="37"/>
      <c r="G1967" s="37"/>
      <c r="H1967" s="37"/>
      <c r="I1967" s="37"/>
      <c r="J1967" s="37"/>
      <c r="K1967" s="37"/>
      <c r="L1967" s="37"/>
      <c r="M1967" s="37"/>
      <c r="N1967" s="37"/>
      <c r="O1967" s="37"/>
      <c r="P1967" s="37"/>
      <c r="Q1967" s="37"/>
      <c r="R1967" s="37"/>
      <c r="S1967" s="37"/>
      <c r="T1967" s="37"/>
      <c r="U1967" s="37"/>
      <c r="V1967" s="37"/>
      <c r="W1967" s="37"/>
      <c r="X1967" s="37"/>
      <c r="Y1967" s="37"/>
      <c r="Z1967" s="37">
        <f t="shared" ref="Z1967:Z1969" si="1500">SUM(M1967:Y1967)</f>
        <v>0</v>
      </c>
      <c r="AA1967" s="37">
        <f t="shared" ref="AA1967:AA1969" si="1501">B1967-Z1967</f>
        <v>0</v>
      </c>
      <c r="AB1967" s="42"/>
      <c r="AC1967" s="38"/>
    </row>
    <row r="1968" spans="1:29" s="39" customFormat="1" ht="18" hidden="1" customHeight="1" x14ac:dyDescent="0.3">
      <c r="A1968" s="41" t="s">
        <v>38</v>
      </c>
      <c r="B1968" s="37"/>
      <c r="C1968" s="37"/>
      <c r="D1968" s="37"/>
      <c r="E1968" s="37"/>
      <c r="F1968" s="37"/>
      <c r="G1968" s="37"/>
      <c r="H1968" s="37"/>
      <c r="I1968" s="37"/>
      <c r="J1968" s="37"/>
      <c r="K1968" s="37"/>
      <c r="L1968" s="37"/>
      <c r="M1968" s="37"/>
      <c r="N1968" s="37"/>
      <c r="O1968" s="37"/>
      <c r="P1968" s="37"/>
      <c r="Q1968" s="37"/>
      <c r="R1968" s="37"/>
      <c r="S1968" s="37"/>
      <c r="T1968" s="37"/>
      <c r="U1968" s="37"/>
      <c r="V1968" s="37"/>
      <c r="W1968" s="37"/>
      <c r="X1968" s="37"/>
      <c r="Y1968" s="37"/>
      <c r="Z1968" s="37">
        <f t="shared" si="1500"/>
        <v>0</v>
      </c>
      <c r="AA1968" s="37">
        <f t="shared" si="1501"/>
        <v>0</v>
      </c>
      <c r="AB1968" s="42"/>
      <c r="AC1968" s="38"/>
    </row>
    <row r="1969" spans="1:29" s="39" customFormat="1" ht="18" hidden="1" customHeight="1" x14ac:dyDescent="0.3">
      <c r="A1969" s="41" t="s">
        <v>39</v>
      </c>
      <c r="B1969" s="37"/>
      <c r="C1969" s="37"/>
      <c r="D1969" s="37"/>
      <c r="E1969" s="37"/>
      <c r="F1969" s="37"/>
      <c r="G1969" s="37"/>
      <c r="H1969" s="37"/>
      <c r="I1969" s="37"/>
      <c r="J1969" s="37"/>
      <c r="K1969" s="37"/>
      <c r="L1969" s="37"/>
      <c r="M1969" s="37"/>
      <c r="N1969" s="37"/>
      <c r="O1969" s="37"/>
      <c r="P1969" s="37"/>
      <c r="Q1969" s="37"/>
      <c r="R1969" s="37"/>
      <c r="S1969" s="37"/>
      <c r="T1969" s="37"/>
      <c r="U1969" s="37"/>
      <c r="V1969" s="37"/>
      <c r="W1969" s="37"/>
      <c r="X1969" s="37"/>
      <c r="Y1969" s="37"/>
      <c r="Z1969" s="37">
        <f t="shared" si="1500"/>
        <v>0</v>
      </c>
      <c r="AA1969" s="37">
        <f t="shared" si="1501"/>
        <v>0</v>
      </c>
      <c r="AB1969" s="42"/>
      <c r="AC1969" s="38"/>
    </row>
    <row r="1970" spans="1:29" s="39" customFormat="1" ht="18" hidden="1" customHeight="1" x14ac:dyDescent="0.3">
      <c r="A1970" s="43" t="s">
        <v>40</v>
      </c>
      <c r="B1970" s="44">
        <f>SUM(B1966:B1969)</f>
        <v>0</v>
      </c>
      <c r="C1970" s="44">
        <f t="shared" ref="C1970:AA1970" si="1502">SUM(C1966:C1969)</f>
        <v>0</v>
      </c>
      <c r="D1970" s="44">
        <f t="shared" si="1502"/>
        <v>0</v>
      </c>
      <c r="E1970" s="44">
        <f t="shared" si="1502"/>
        <v>0</v>
      </c>
      <c r="F1970" s="44">
        <f t="shared" si="1502"/>
        <v>0</v>
      </c>
      <c r="G1970" s="44">
        <f t="shared" si="1502"/>
        <v>0</v>
      </c>
      <c r="H1970" s="44">
        <f t="shared" si="1502"/>
        <v>0</v>
      </c>
      <c r="I1970" s="44">
        <f t="shared" si="1502"/>
        <v>0</v>
      </c>
      <c r="J1970" s="44">
        <f t="shared" si="1502"/>
        <v>0</v>
      </c>
      <c r="K1970" s="44">
        <f t="shared" si="1502"/>
        <v>0</v>
      </c>
      <c r="L1970" s="44">
        <f t="shared" si="1502"/>
        <v>0</v>
      </c>
      <c r="M1970" s="44">
        <f t="shared" si="1502"/>
        <v>0</v>
      </c>
      <c r="N1970" s="44">
        <f t="shared" si="1502"/>
        <v>0</v>
      </c>
      <c r="O1970" s="44">
        <f t="shared" si="1502"/>
        <v>0</v>
      </c>
      <c r="P1970" s="44">
        <f t="shared" si="1502"/>
        <v>0</v>
      </c>
      <c r="Q1970" s="44">
        <f t="shared" si="1502"/>
        <v>0</v>
      </c>
      <c r="R1970" s="44">
        <f t="shared" si="1502"/>
        <v>0</v>
      </c>
      <c r="S1970" s="44">
        <f t="shared" si="1502"/>
        <v>0</v>
      </c>
      <c r="T1970" s="44">
        <f t="shared" si="1502"/>
        <v>0</v>
      </c>
      <c r="U1970" s="44">
        <f t="shared" si="1502"/>
        <v>0</v>
      </c>
      <c r="V1970" s="44">
        <f t="shared" si="1502"/>
        <v>0</v>
      </c>
      <c r="W1970" s="44">
        <f t="shared" si="1502"/>
        <v>0</v>
      </c>
      <c r="X1970" s="44">
        <f t="shared" si="1502"/>
        <v>0</v>
      </c>
      <c r="Y1970" s="44">
        <f t="shared" si="1502"/>
        <v>0</v>
      </c>
      <c r="Z1970" s="44">
        <f t="shared" si="1502"/>
        <v>0</v>
      </c>
      <c r="AA1970" s="44">
        <f t="shared" si="1502"/>
        <v>0</v>
      </c>
      <c r="AB1970" s="45"/>
      <c r="AC1970" s="38"/>
    </row>
    <row r="1971" spans="1:29" s="39" customFormat="1" ht="18" hidden="1" customHeight="1" x14ac:dyDescent="0.3">
      <c r="A1971" s="46" t="s">
        <v>41</v>
      </c>
      <c r="B1971" s="37">
        <f>[1]consoCURRENT!E44843</f>
        <v>0</v>
      </c>
      <c r="C1971" s="37">
        <f>[1]consoCURRENT!F44843</f>
        <v>0</v>
      </c>
      <c r="D1971" s="37">
        <f>[1]consoCURRENT!G44843</f>
        <v>0</v>
      </c>
      <c r="E1971" s="37">
        <f>[1]consoCURRENT!H44843</f>
        <v>0</v>
      </c>
      <c r="F1971" s="37">
        <f>[1]consoCURRENT!I44843</f>
        <v>0</v>
      </c>
      <c r="G1971" s="37">
        <f>[1]consoCURRENT!J44843</f>
        <v>0</v>
      </c>
      <c r="H1971" s="37">
        <f>[1]consoCURRENT!K44843</f>
        <v>0</v>
      </c>
      <c r="I1971" s="37">
        <f>[1]consoCURRENT!L44843</f>
        <v>0</v>
      </c>
      <c r="J1971" s="37">
        <f>[1]consoCURRENT!M44843</f>
        <v>0</v>
      </c>
      <c r="K1971" s="37">
        <f>[1]consoCURRENT!N44843</f>
        <v>0</v>
      </c>
      <c r="L1971" s="37">
        <f>[1]consoCURRENT!O44843</f>
        <v>0</v>
      </c>
      <c r="M1971" s="37">
        <f>[1]consoCURRENT!P44843</f>
        <v>0</v>
      </c>
      <c r="N1971" s="37">
        <f>[1]consoCURRENT!Q44843</f>
        <v>0</v>
      </c>
      <c r="O1971" s="37">
        <f>[1]consoCURRENT!R44843</f>
        <v>0</v>
      </c>
      <c r="P1971" s="37">
        <f>[1]consoCURRENT!S44843</f>
        <v>0</v>
      </c>
      <c r="Q1971" s="37">
        <f>[1]consoCURRENT!T44843</f>
        <v>0</v>
      </c>
      <c r="R1971" s="37">
        <f>[1]consoCURRENT!U44843</f>
        <v>0</v>
      </c>
      <c r="S1971" s="37">
        <f>[1]consoCURRENT!V44843</f>
        <v>0</v>
      </c>
      <c r="T1971" s="37">
        <f>[1]consoCURRENT!W44843</f>
        <v>0</v>
      </c>
      <c r="U1971" s="37">
        <f>[1]consoCURRENT!X44843</f>
        <v>0</v>
      </c>
      <c r="V1971" s="37">
        <f>[1]consoCURRENT!Y44843</f>
        <v>0</v>
      </c>
      <c r="W1971" s="37">
        <f>[1]consoCURRENT!Z44843</f>
        <v>0</v>
      </c>
      <c r="X1971" s="37">
        <f>[1]consoCURRENT!AA44843</f>
        <v>0</v>
      </c>
      <c r="Y1971" s="37">
        <f>[1]consoCURRENT!AB44843</f>
        <v>0</v>
      </c>
      <c r="Z1971" s="37">
        <f>[1]consoCURRENT!AC44843</f>
        <v>0</v>
      </c>
      <c r="AA1971" s="37">
        <f t="shared" ref="AA1971" si="1503">B1971-Z1971</f>
        <v>0</v>
      </c>
      <c r="AB1971" s="42" t="e">
        <f t="shared" ref="AB1971:AB1972" si="1504">Z1971/B1971</f>
        <v>#DIV/0!</v>
      </c>
      <c r="AC1971" s="38"/>
    </row>
    <row r="1972" spans="1:29" s="39" customFormat="1" ht="18" hidden="1" customHeight="1" x14ac:dyDescent="0.3">
      <c r="A1972" s="43" t="s">
        <v>42</v>
      </c>
      <c r="B1972" s="44">
        <f>B1971+B1970</f>
        <v>0</v>
      </c>
      <c r="C1972" s="44">
        <f t="shared" ref="C1972:AA1972" si="1505">C1971+C1970</f>
        <v>0</v>
      </c>
      <c r="D1972" s="44">
        <f t="shared" si="1505"/>
        <v>0</v>
      </c>
      <c r="E1972" s="44">
        <f t="shared" si="1505"/>
        <v>0</v>
      </c>
      <c r="F1972" s="44">
        <f t="shared" si="1505"/>
        <v>0</v>
      </c>
      <c r="G1972" s="44">
        <f t="shared" si="1505"/>
        <v>0</v>
      </c>
      <c r="H1972" s="44">
        <f t="shared" si="1505"/>
        <v>0</v>
      </c>
      <c r="I1972" s="44">
        <f t="shared" si="1505"/>
        <v>0</v>
      </c>
      <c r="J1972" s="44">
        <f t="shared" si="1505"/>
        <v>0</v>
      </c>
      <c r="K1972" s="44">
        <f t="shared" si="1505"/>
        <v>0</v>
      </c>
      <c r="L1972" s="44">
        <f t="shared" si="1505"/>
        <v>0</v>
      </c>
      <c r="M1972" s="44">
        <f t="shared" si="1505"/>
        <v>0</v>
      </c>
      <c r="N1972" s="44">
        <f t="shared" si="1505"/>
        <v>0</v>
      </c>
      <c r="O1972" s="44">
        <f t="shared" si="1505"/>
        <v>0</v>
      </c>
      <c r="P1972" s="44">
        <f t="shared" si="1505"/>
        <v>0</v>
      </c>
      <c r="Q1972" s="44">
        <f t="shared" si="1505"/>
        <v>0</v>
      </c>
      <c r="R1972" s="44">
        <f t="shared" si="1505"/>
        <v>0</v>
      </c>
      <c r="S1972" s="44">
        <f t="shared" si="1505"/>
        <v>0</v>
      </c>
      <c r="T1972" s="44">
        <f t="shared" si="1505"/>
        <v>0</v>
      </c>
      <c r="U1972" s="44">
        <f t="shared" si="1505"/>
        <v>0</v>
      </c>
      <c r="V1972" s="44">
        <f t="shared" si="1505"/>
        <v>0</v>
      </c>
      <c r="W1972" s="44">
        <f t="shared" si="1505"/>
        <v>0</v>
      </c>
      <c r="X1972" s="44">
        <f t="shared" si="1505"/>
        <v>0</v>
      </c>
      <c r="Y1972" s="44">
        <f t="shared" si="1505"/>
        <v>0</v>
      </c>
      <c r="Z1972" s="44">
        <f t="shared" si="1505"/>
        <v>0</v>
      </c>
      <c r="AA1972" s="44">
        <f t="shared" si="1505"/>
        <v>0</v>
      </c>
      <c r="AB1972" s="45" t="e">
        <f t="shared" si="1504"/>
        <v>#DIV/0!</v>
      </c>
      <c r="AC1972" s="47"/>
    </row>
    <row r="1973" spans="1:29" s="39" customFormat="1" ht="15" hidden="1" customHeight="1" x14ac:dyDescent="0.3">
      <c r="A1973" s="36"/>
      <c r="B1973" s="37"/>
      <c r="C1973" s="37"/>
      <c r="D1973" s="37"/>
      <c r="E1973" s="37"/>
      <c r="F1973" s="37"/>
      <c r="G1973" s="37"/>
      <c r="H1973" s="37"/>
      <c r="I1973" s="37"/>
      <c r="J1973" s="37"/>
      <c r="K1973" s="37"/>
      <c r="L1973" s="37"/>
      <c r="M1973" s="37"/>
      <c r="N1973" s="37"/>
      <c r="O1973" s="37"/>
      <c r="P1973" s="37"/>
      <c r="Q1973" s="37"/>
      <c r="R1973" s="37"/>
      <c r="S1973" s="37"/>
      <c r="T1973" s="37"/>
      <c r="U1973" s="37"/>
      <c r="V1973" s="37"/>
      <c r="W1973" s="37"/>
      <c r="X1973" s="37"/>
      <c r="Y1973" s="37"/>
      <c r="Z1973" s="37"/>
      <c r="AA1973" s="37"/>
      <c r="AB1973" s="37"/>
      <c r="AC1973" s="38"/>
    </row>
    <row r="1974" spans="1:29" s="39" customFormat="1" ht="15" hidden="1" customHeight="1" x14ac:dyDescent="0.3">
      <c r="A1974" s="36"/>
      <c r="B1974" s="37"/>
      <c r="C1974" s="37"/>
      <c r="D1974" s="37"/>
      <c r="E1974" s="37"/>
      <c r="F1974" s="37"/>
      <c r="G1974" s="37"/>
      <c r="H1974" s="37"/>
      <c r="I1974" s="37"/>
      <c r="J1974" s="37"/>
      <c r="K1974" s="37"/>
      <c r="L1974" s="37"/>
      <c r="M1974" s="37"/>
      <c r="N1974" s="37"/>
      <c r="O1974" s="37"/>
      <c r="P1974" s="37"/>
      <c r="Q1974" s="37"/>
      <c r="R1974" s="37"/>
      <c r="S1974" s="37"/>
      <c r="T1974" s="37"/>
      <c r="U1974" s="37"/>
      <c r="V1974" s="37"/>
      <c r="W1974" s="37"/>
      <c r="X1974" s="37"/>
      <c r="Y1974" s="37"/>
      <c r="Z1974" s="37"/>
      <c r="AA1974" s="37"/>
      <c r="AB1974" s="37"/>
      <c r="AC1974" s="38"/>
    </row>
    <row r="1975" spans="1:29" s="39" customFormat="1" ht="15" customHeight="1" x14ac:dyDescent="0.35">
      <c r="A1975" s="40" t="s">
        <v>113</v>
      </c>
      <c r="B1975" s="37"/>
      <c r="C1975" s="37"/>
      <c r="D1975" s="37"/>
      <c r="E1975" s="37"/>
      <c r="F1975" s="37"/>
      <c r="G1975" s="37"/>
      <c r="H1975" s="37"/>
      <c r="I1975" s="37"/>
      <c r="J1975" s="37"/>
      <c r="K1975" s="37"/>
      <c r="L1975" s="37"/>
      <c r="M1975" s="37"/>
      <c r="N1975" s="37"/>
      <c r="O1975" s="37"/>
      <c r="P1975" s="37"/>
      <c r="Q1975" s="37"/>
      <c r="R1975" s="37"/>
      <c r="S1975" s="37"/>
      <c r="T1975" s="37"/>
      <c r="U1975" s="37"/>
      <c r="V1975" s="37"/>
      <c r="W1975" s="37"/>
      <c r="X1975" s="37"/>
      <c r="Y1975" s="37"/>
      <c r="Z1975" s="37"/>
      <c r="AA1975" s="37"/>
      <c r="AB1975" s="37"/>
      <c r="AC1975" s="38"/>
    </row>
    <row r="1976" spans="1:29" s="39" customFormat="1" ht="21" customHeight="1" x14ac:dyDescent="0.3">
      <c r="A1976" s="41" t="s">
        <v>36</v>
      </c>
      <c r="B1976" s="37"/>
      <c r="C1976" s="37"/>
      <c r="D1976" s="37"/>
      <c r="E1976" s="37"/>
      <c r="F1976" s="37"/>
      <c r="G1976" s="37"/>
      <c r="H1976" s="37"/>
      <c r="I1976" s="37"/>
      <c r="J1976" s="37"/>
      <c r="K1976" s="37"/>
      <c r="L1976" s="37"/>
      <c r="M1976" s="37"/>
      <c r="N1976" s="37"/>
      <c r="O1976" s="37"/>
      <c r="P1976" s="37"/>
      <c r="Q1976" s="37"/>
      <c r="R1976" s="37"/>
      <c r="S1976" s="37"/>
      <c r="T1976" s="37"/>
      <c r="U1976" s="37"/>
      <c r="V1976" s="37"/>
      <c r="W1976" s="37"/>
      <c r="X1976" s="37"/>
      <c r="Y1976" s="37"/>
      <c r="Z1976" s="37"/>
      <c r="AA1976" s="37">
        <f>B1976-Z1976</f>
        <v>0</v>
      </c>
      <c r="AB1976" s="42"/>
      <c r="AC1976" s="38"/>
    </row>
    <row r="1977" spans="1:29" s="39" customFormat="1" ht="18" customHeight="1" x14ac:dyDescent="0.3">
      <c r="A1977" s="41" t="s">
        <v>37</v>
      </c>
      <c r="B1977" s="37">
        <f>[1]consoCURRENT!E45166</f>
        <v>26285568</v>
      </c>
      <c r="C1977" s="37">
        <f>[1]consoCURRENT!F45166</f>
        <v>26285568</v>
      </c>
      <c r="D1977" s="37">
        <f>[1]consoCURRENT!G45166</f>
        <v>0</v>
      </c>
      <c r="E1977" s="37">
        <f>[1]consoCURRENT!H45166</f>
        <v>0</v>
      </c>
      <c r="F1977" s="37">
        <f>[1]consoCURRENT!I45166</f>
        <v>23409960</v>
      </c>
      <c r="G1977" s="37">
        <f>[1]consoCURRENT!J45166</f>
        <v>2875606</v>
      </c>
      <c r="H1977" s="37">
        <f>[1]consoCURRENT!K45166</f>
        <v>0</v>
      </c>
      <c r="I1977" s="37">
        <f>[1]consoCURRENT!L45166</f>
        <v>0</v>
      </c>
      <c r="J1977" s="37">
        <f>[1]consoCURRENT!M45166</f>
        <v>0</v>
      </c>
      <c r="K1977" s="37">
        <f>[1]consoCURRENT!N45166</f>
        <v>0</v>
      </c>
      <c r="L1977" s="37">
        <f>[1]consoCURRENT!O45166</f>
        <v>0</v>
      </c>
      <c r="M1977" s="37">
        <f>[1]consoCURRENT!P45166</f>
        <v>0</v>
      </c>
      <c r="N1977" s="37">
        <f>[1]consoCURRENT!Q45166</f>
        <v>0</v>
      </c>
      <c r="O1977" s="37">
        <f>[1]consoCURRENT!R45166</f>
        <v>0</v>
      </c>
      <c r="P1977" s="37">
        <f>[1]consoCURRENT!S45166</f>
        <v>0</v>
      </c>
      <c r="Q1977" s="37">
        <f>[1]consoCURRENT!T45166</f>
        <v>0</v>
      </c>
      <c r="R1977" s="37">
        <f>[1]consoCURRENT!U45166</f>
        <v>23409960</v>
      </c>
      <c r="S1977" s="37">
        <f>[1]consoCURRENT!V45166</f>
        <v>0</v>
      </c>
      <c r="T1977" s="37">
        <f>[1]consoCURRENT!W45166</f>
        <v>2875606</v>
      </c>
      <c r="U1977" s="37">
        <f>[1]consoCURRENT!X45166</f>
        <v>0</v>
      </c>
      <c r="V1977" s="37">
        <f>[1]consoCURRENT!Y45166</f>
        <v>0</v>
      </c>
      <c r="W1977" s="37">
        <f>[1]consoCURRENT!Z45166</f>
        <v>0</v>
      </c>
      <c r="X1977" s="37">
        <f>[1]consoCURRENT!AA45166</f>
        <v>0</v>
      </c>
      <c r="Y1977" s="37">
        <f>[1]consoCURRENT!AB45166</f>
        <v>0</v>
      </c>
      <c r="Z1977" s="37">
        <f t="shared" ref="Z1977" si="1506">SUM(M1977:Y1977)</f>
        <v>26285566</v>
      </c>
      <c r="AA1977" s="37">
        <f t="shared" ref="AA1977:AA1979" si="1507">B1977-Z1977</f>
        <v>2</v>
      </c>
      <c r="AB1977" s="42">
        <f t="shared" ref="AB1977:AB1982" si="1508">Z1977/B1977</f>
        <v>0.99999992391262005</v>
      </c>
      <c r="AC1977" s="38"/>
    </row>
    <row r="1978" spans="1:29" s="39" customFormat="1" ht="18" customHeight="1" x14ac:dyDescent="0.3">
      <c r="A1978" s="41" t="s">
        <v>38</v>
      </c>
      <c r="B1978" s="37"/>
      <c r="C1978" s="37"/>
      <c r="D1978" s="37"/>
      <c r="E1978" s="37"/>
      <c r="F1978" s="37"/>
      <c r="G1978" s="37"/>
      <c r="H1978" s="37"/>
      <c r="I1978" s="37"/>
      <c r="J1978" s="37"/>
      <c r="K1978" s="37"/>
      <c r="L1978" s="37"/>
      <c r="M1978" s="37"/>
      <c r="N1978" s="37"/>
      <c r="O1978" s="37"/>
      <c r="P1978" s="37"/>
      <c r="Q1978" s="37"/>
      <c r="R1978" s="37"/>
      <c r="S1978" s="37"/>
      <c r="T1978" s="37"/>
      <c r="U1978" s="37"/>
      <c r="V1978" s="37"/>
      <c r="W1978" s="37"/>
      <c r="X1978" s="37"/>
      <c r="Y1978" s="37"/>
      <c r="Z1978" s="37"/>
      <c r="AA1978" s="37">
        <f t="shared" si="1507"/>
        <v>0</v>
      </c>
      <c r="AB1978" s="42"/>
      <c r="AC1978" s="38"/>
    </row>
    <row r="1979" spans="1:29" s="39" customFormat="1" ht="18" customHeight="1" x14ac:dyDescent="0.3">
      <c r="A1979" s="41" t="s">
        <v>39</v>
      </c>
      <c r="B1979" s="37"/>
      <c r="C1979" s="37"/>
      <c r="D1979" s="37"/>
      <c r="E1979" s="37"/>
      <c r="F1979" s="37"/>
      <c r="G1979" s="37"/>
      <c r="H1979" s="37"/>
      <c r="I1979" s="37"/>
      <c r="J1979" s="37"/>
      <c r="K1979" s="37"/>
      <c r="L1979" s="37"/>
      <c r="M1979" s="37"/>
      <c r="N1979" s="37"/>
      <c r="O1979" s="37"/>
      <c r="P1979" s="37"/>
      <c r="Q1979" s="37"/>
      <c r="R1979" s="37"/>
      <c r="S1979" s="37"/>
      <c r="T1979" s="37"/>
      <c r="U1979" s="37"/>
      <c r="V1979" s="37"/>
      <c r="W1979" s="37"/>
      <c r="X1979" s="37"/>
      <c r="Y1979" s="37"/>
      <c r="Z1979" s="37"/>
      <c r="AA1979" s="37">
        <f t="shared" si="1507"/>
        <v>0</v>
      </c>
      <c r="AB1979" s="42"/>
      <c r="AC1979" s="38"/>
    </row>
    <row r="1980" spans="1:29" s="39" customFormat="1" ht="23" hidden="1" customHeight="1" x14ac:dyDescent="0.3">
      <c r="A1980" s="43" t="s">
        <v>40</v>
      </c>
      <c r="B1980" s="44">
        <f>SUM(B1976:B1979)</f>
        <v>26285568</v>
      </c>
      <c r="C1980" s="44">
        <f t="shared" ref="C1980:AA1980" si="1509">SUM(C1976:C1979)</f>
        <v>26285568</v>
      </c>
      <c r="D1980" s="44">
        <f t="shared" si="1509"/>
        <v>0</v>
      </c>
      <c r="E1980" s="44">
        <f t="shared" si="1509"/>
        <v>0</v>
      </c>
      <c r="F1980" s="44">
        <f t="shared" si="1509"/>
        <v>23409960</v>
      </c>
      <c r="G1980" s="44">
        <f t="shared" si="1509"/>
        <v>2875606</v>
      </c>
      <c r="H1980" s="44">
        <f t="shared" si="1509"/>
        <v>0</v>
      </c>
      <c r="I1980" s="44">
        <f t="shared" si="1509"/>
        <v>0</v>
      </c>
      <c r="J1980" s="44">
        <f t="shared" si="1509"/>
        <v>0</v>
      </c>
      <c r="K1980" s="44">
        <f t="shared" si="1509"/>
        <v>0</v>
      </c>
      <c r="L1980" s="44">
        <f t="shared" si="1509"/>
        <v>0</v>
      </c>
      <c r="M1980" s="44">
        <f t="shared" si="1509"/>
        <v>0</v>
      </c>
      <c r="N1980" s="44">
        <f t="shared" si="1509"/>
        <v>0</v>
      </c>
      <c r="O1980" s="44">
        <f t="shared" si="1509"/>
        <v>0</v>
      </c>
      <c r="P1980" s="44">
        <f t="shared" si="1509"/>
        <v>0</v>
      </c>
      <c r="Q1980" s="44">
        <f t="shared" si="1509"/>
        <v>0</v>
      </c>
      <c r="R1980" s="44">
        <f t="shared" si="1509"/>
        <v>23409960</v>
      </c>
      <c r="S1980" s="44">
        <f t="shared" si="1509"/>
        <v>0</v>
      </c>
      <c r="T1980" s="44">
        <f t="shared" si="1509"/>
        <v>2875606</v>
      </c>
      <c r="U1980" s="44">
        <f t="shared" si="1509"/>
        <v>0</v>
      </c>
      <c r="V1980" s="44">
        <f t="shared" si="1509"/>
        <v>0</v>
      </c>
      <c r="W1980" s="44">
        <f t="shared" si="1509"/>
        <v>0</v>
      </c>
      <c r="X1980" s="44">
        <f t="shared" si="1509"/>
        <v>0</v>
      </c>
      <c r="Y1980" s="44">
        <f t="shared" si="1509"/>
        <v>0</v>
      </c>
      <c r="Z1980" s="44">
        <f t="shared" si="1509"/>
        <v>26285566</v>
      </c>
      <c r="AA1980" s="44">
        <f t="shared" si="1509"/>
        <v>2</v>
      </c>
      <c r="AB1980" s="45">
        <f t="shared" si="1508"/>
        <v>0.99999992391262005</v>
      </c>
      <c r="AC1980" s="38"/>
    </row>
    <row r="1981" spans="1:29" s="39" customFormat="1" ht="18" hidden="1" customHeight="1" x14ac:dyDescent="0.3">
      <c r="A1981" s="46" t="s">
        <v>41</v>
      </c>
      <c r="B1981" s="37"/>
      <c r="C1981" s="37"/>
      <c r="D1981" s="37"/>
      <c r="E1981" s="37"/>
      <c r="F1981" s="37"/>
      <c r="G1981" s="37"/>
      <c r="H1981" s="37"/>
      <c r="I1981" s="37"/>
      <c r="J1981" s="37"/>
      <c r="K1981" s="37"/>
      <c r="L1981" s="37"/>
      <c r="M1981" s="37"/>
      <c r="N1981" s="37"/>
      <c r="O1981" s="37"/>
      <c r="P1981" s="37"/>
      <c r="Q1981" s="37"/>
      <c r="R1981" s="37"/>
      <c r="S1981" s="37"/>
      <c r="T1981" s="37"/>
      <c r="U1981" s="37"/>
      <c r="V1981" s="37"/>
      <c r="W1981" s="37"/>
      <c r="X1981" s="37"/>
      <c r="Y1981" s="37"/>
      <c r="Z1981" s="37"/>
      <c r="AA1981" s="37">
        <f t="shared" ref="AA1981" si="1510">B1981-Z1981</f>
        <v>0</v>
      </c>
      <c r="AB1981" s="42" t="e">
        <f t="shared" si="1508"/>
        <v>#DIV/0!</v>
      </c>
      <c r="AC1981" s="38"/>
    </row>
    <row r="1982" spans="1:29" s="39" customFormat="1" ht="23.4" customHeight="1" x14ac:dyDescent="0.3">
      <c r="A1982" s="43" t="s">
        <v>42</v>
      </c>
      <c r="B1982" s="44">
        <f>B1981+B1980</f>
        <v>26285568</v>
      </c>
      <c r="C1982" s="44">
        <f t="shared" ref="C1982:AA1982" si="1511">C1981+C1980</f>
        <v>26285568</v>
      </c>
      <c r="D1982" s="44">
        <f t="shared" si="1511"/>
        <v>0</v>
      </c>
      <c r="E1982" s="44">
        <f t="shared" si="1511"/>
        <v>0</v>
      </c>
      <c r="F1982" s="44">
        <f t="shared" si="1511"/>
        <v>23409960</v>
      </c>
      <c r="G1982" s="44">
        <f t="shared" si="1511"/>
        <v>2875606</v>
      </c>
      <c r="H1982" s="44">
        <f t="shared" si="1511"/>
        <v>0</v>
      </c>
      <c r="I1982" s="44">
        <f t="shared" si="1511"/>
        <v>0</v>
      </c>
      <c r="J1982" s="44">
        <f t="shared" si="1511"/>
        <v>0</v>
      </c>
      <c r="K1982" s="44">
        <f t="shared" si="1511"/>
        <v>0</v>
      </c>
      <c r="L1982" s="44">
        <f t="shared" si="1511"/>
        <v>0</v>
      </c>
      <c r="M1982" s="44">
        <f t="shared" si="1511"/>
        <v>0</v>
      </c>
      <c r="N1982" s="44">
        <f t="shared" si="1511"/>
        <v>0</v>
      </c>
      <c r="O1982" s="44">
        <f t="shared" si="1511"/>
        <v>0</v>
      </c>
      <c r="P1982" s="44">
        <f t="shared" si="1511"/>
        <v>0</v>
      </c>
      <c r="Q1982" s="44">
        <f t="shared" si="1511"/>
        <v>0</v>
      </c>
      <c r="R1982" s="44">
        <f t="shared" si="1511"/>
        <v>23409960</v>
      </c>
      <c r="S1982" s="44">
        <f t="shared" si="1511"/>
        <v>0</v>
      </c>
      <c r="T1982" s="44">
        <f t="shared" si="1511"/>
        <v>2875606</v>
      </c>
      <c r="U1982" s="44">
        <f t="shared" si="1511"/>
        <v>0</v>
      </c>
      <c r="V1982" s="44">
        <f t="shared" si="1511"/>
        <v>0</v>
      </c>
      <c r="W1982" s="44">
        <f t="shared" si="1511"/>
        <v>0</v>
      </c>
      <c r="X1982" s="44">
        <f t="shared" si="1511"/>
        <v>0</v>
      </c>
      <c r="Y1982" s="44">
        <f t="shared" si="1511"/>
        <v>0</v>
      </c>
      <c r="Z1982" s="44">
        <f t="shared" si="1511"/>
        <v>26285566</v>
      </c>
      <c r="AA1982" s="44">
        <f t="shared" si="1511"/>
        <v>2</v>
      </c>
      <c r="AB1982" s="45">
        <f t="shared" si="1508"/>
        <v>0.99999992391262005</v>
      </c>
      <c r="AC1982" s="47"/>
    </row>
    <row r="1983" spans="1:29" s="39" customFormat="1" ht="15" customHeight="1" x14ac:dyDescent="0.3">
      <c r="A1983" s="36"/>
      <c r="B1983" s="37"/>
      <c r="C1983" s="37"/>
      <c r="D1983" s="37"/>
      <c r="E1983" s="37"/>
      <c r="F1983" s="37"/>
      <c r="G1983" s="37"/>
      <c r="H1983" s="37"/>
      <c r="I1983" s="37"/>
      <c r="J1983" s="37"/>
      <c r="K1983" s="37"/>
      <c r="L1983" s="37"/>
      <c r="M1983" s="37"/>
      <c r="N1983" s="37"/>
      <c r="O1983" s="37"/>
      <c r="P1983" s="37"/>
      <c r="Q1983" s="37"/>
      <c r="R1983" s="37"/>
      <c r="S1983" s="37"/>
      <c r="T1983" s="37"/>
      <c r="U1983" s="37"/>
      <c r="V1983" s="37"/>
      <c r="W1983" s="37"/>
      <c r="X1983" s="37"/>
      <c r="Y1983" s="37"/>
      <c r="Z1983" s="37"/>
      <c r="AA1983" s="37"/>
      <c r="AB1983" s="37"/>
      <c r="AC1983" s="38"/>
    </row>
    <row r="1984" spans="1:29" s="50" customFormat="1" ht="15" customHeight="1" x14ac:dyDescent="0.3">
      <c r="A1984" s="36"/>
      <c r="B1984" s="37"/>
      <c r="C1984" s="37"/>
      <c r="D1984" s="37"/>
      <c r="E1984" s="37"/>
      <c r="F1984" s="37"/>
      <c r="G1984" s="37"/>
      <c r="H1984" s="37"/>
      <c r="I1984" s="37"/>
      <c r="J1984" s="37"/>
      <c r="K1984" s="37"/>
      <c r="L1984" s="37"/>
      <c r="M1984" s="37"/>
      <c r="N1984" s="37"/>
      <c r="O1984" s="37"/>
      <c r="P1984" s="37"/>
      <c r="Q1984" s="37"/>
      <c r="R1984" s="37"/>
      <c r="S1984" s="37"/>
      <c r="T1984" s="37"/>
      <c r="U1984" s="37"/>
      <c r="V1984" s="37"/>
      <c r="W1984" s="37"/>
      <c r="X1984" s="37"/>
      <c r="Y1984" s="37"/>
      <c r="Z1984" s="37"/>
      <c r="AA1984" s="37"/>
      <c r="AB1984" s="37"/>
      <c r="AC1984" s="38"/>
    </row>
    <row r="1985" spans="1:29" s="39" customFormat="1" ht="15" customHeight="1" x14ac:dyDescent="0.35">
      <c r="A1985" s="40" t="s">
        <v>114</v>
      </c>
      <c r="B1985" s="37"/>
      <c r="C1985" s="37"/>
      <c r="D1985" s="37"/>
      <c r="E1985" s="37"/>
      <c r="F1985" s="37"/>
      <c r="G1985" s="37"/>
      <c r="H1985" s="37"/>
      <c r="I1985" s="37"/>
      <c r="J1985" s="37"/>
      <c r="K1985" s="37"/>
      <c r="L1985" s="37"/>
      <c r="M1985" s="37"/>
      <c r="N1985" s="37"/>
      <c r="O1985" s="37"/>
      <c r="P1985" s="37"/>
      <c r="Q1985" s="37"/>
      <c r="R1985" s="37"/>
      <c r="S1985" s="37"/>
      <c r="T1985" s="37"/>
      <c r="U1985" s="37"/>
      <c r="V1985" s="37"/>
      <c r="W1985" s="37"/>
      <c r="X1985" s="37"/>
      <c r="Y1985" s="37"/>
      <c r="Z1985" s="37"/>
      <c r="AA1985" s="37"/>
      <c r="AB1985" s="37"/>
      <c r="AC1985" s="38"/>
    </row>
    <row r="1986" spans="1:29" s="39" customFormat="1" ht="18" customHeight="1" x14ac:dyDescent="0.3">
      <c r="A1986" s="41" t="s">
        <v>36</v>
      </c>
      <c r="B1986" s="37">
        <f>B1976+B1946</f>
        <v>0</v>
      </c>
      <c r="C1986" s="37">
        <f t="shared" ref="C1986:Y1986" si="1512">C1976+C1946</f>
        <v>0</v>
      </c>
      <c r="D1986" s="37">
        <f t="shared" si="1512"/>
        <v>0</v>
      </c>
      <c r="E1986" s="37">
        <f t="shared" si="1512"/>
        <v>0</v>
      </c>
      <c r="F1986" s="37">
        <f t="shared" si="1512"/>
        <v>0</v>
      </c>
      <c r="G1986" s="37">
        <f t="shared" si="1512"/>
        <v>0</v>
      </c>
      <c r="H1986" s="37">
        <f t="shared" si="1512"/>
        <v>0</v>
      </c>
      <c r="I1986" s="37">
        <f t="shared" si="1512"/>
        <v>0</v>
      </c>
      <c r="J1986" s="37">
        <f t="shared" si="1512"/>
        <v>0</v>
      </c>
      <c r="K1986" s="37">
        <f t="shared" si="1512"/>
        <v>0</v>
      </c>
      <c r="L1986" s="37">
        <f t="shared" si="1512"/>
        <v>0</v>
      </c>
      <c r="M1986" s="37">
        <f t="shared" si="1512"/>
        <v>0</v>
      </c>
      <c r="N1986" s="37">
        <f t="shared" si="1512"/>
        <v>0</v>
      </c>
      <c r="O1986" s="37">
        <f t="shared" si="1512"/>
        <v>0</v>
      </c>
      <c r="P1986" s="37">
        <f t="shared" si="1512"/>
        <v>0</v>
      </c>
      <c r="Q1986" s="37">
        <f t="shared" si="1512"/>
        <v>0</v>
      </c>
      <c r="R1986" s="37">
        <f t="shared" si="1512"/>
        <v>0</v>
      </c>
      <c r="S1986" s="37">
        <f t="shared" si="1512"/>
        <v>0</v>
      </c>
      <c r="T1986" s="37">
        <f t="shared" si="1512"/>
        <v>0</v>
      </c>
      <c r="U1986" s="37">
        <f t="shared" si="1512"/>
        <v>0</v>
      </c>
      <c r="V1986" s="37">
        <f t="shared" si="1512"/>
        <v>0</v>
      </c>
      <c r="W1986" s="37">
        <f t="shared" si="1512"/>
        <v>0</v>
      </c>
      <c r="X1986" s="37">
        <f t="shared" si="1512"/>
        <v>0</v>
      </c>
      <c r="Y1986" s="37">
        <f t="shared" si="1512"/>
        <v>0</v>
      </c>
      <c r="Z1986" s="37">
        <f>SUM(M1986:Y1986)</f>
        <v>0</v>
      </c>
      <c r="AA1986" s="37">
        <f>B1986-Z1986</f>
        <v>0</v>
      </c>
      <c r="AB1986" s="42"/>
      <c r="AC1986" s="38"/>
    </row>
    <row r="1987" spans="1:29" s="39" customFormat="1" ht="18" customHeight="1" x14ac:dyDescent="0.3">
      <c r="A1987" s="41" t="s">
        <v>37</v>
      </c>
      <c r="B1987" s="37">
        <f t="shared" ref="B1987:Y1989" si="1513">B1977+B1947</f>
        <v>26285568</v>
      </c>
      <c r="C1987" s="37">
        <f t="shared" si="1513"/>
        <v>26285568</v>
      </c>
      <c r="D1987" s="37">
        <f t="shared" si="1513"/>
        <v>0</v>
      </c>
      <c r="E1987" s="37">
        <f t="shared" si="1513"/>
        <v>0</v>
      </c>
      <c r="F1987" s="37">
        <f t="shared" si="1513"/>
        <v>23409960</v>
      </c>
      <c r="G1987" s="37">
        <f t="shared" si="1513"/>
        <v>2875606</v>
      </c>
      <c r="H1987" s="37">
        <f t="shared" si="1513"/>
        <v>0</v>
      </c>
      <c r="I1987" s="37">
        <f t="shared" si="1513"/>
        <v>0</v>
      </c>
      <c r="J1987" s="37">
        <f t="shared" si="1513"/>
        <v>0</v>
      </c>
      <c r="K1987" s="37">
        <f t="shared" si="1513"/>
        <v>0</v>
      </c>
      <c r="L1987" s="37">
        <f t="shared" si="1513"/>
        <v>0</v>
      </c>
      <c r="M1987" s="37">
        <f t="shared" si="1513"/>
        <v>0</v>
      </c>
      <c r="N1987" s="37">
        <f t="shared" si="1513"/>
        <v>0</v>
      </c>
      <c r="O1987" s="37">
        <f t="shared" si="1513"/>
        <v>0</v>
      </c>
      <c r="P1987" s="37">
        <f t="shared" si="1513"/>
        <v>0</v>
      </c>
      <c r="Q1987" s="37">
        <f t="shared" si="1513"/>
        <v>0</v>
      </c>
      <c r="R1987" s="37">
        <f t="shared" si="1513"/>
        <v>23409960</v>
      </c>
      <c r="S1987" s="37">
        <f t="shared" si="1513"/>
        <v>0</v>
      </c>
      <c r="T1987" s="37">
        <f t="shared" si="1513"/>
        <v>2875606</v>
      </c>
      <c r="U1987" s="37">
        <f t="shared" si="1513"/>
        <v>0</v>
      </c>
      <c r="V1987" s="37">
        <f t="shared" si="1513"/>
        <v>0</v>
      </c>
      <c r="W1987" s="37">
        <f t="shared" si="1513"/>
        <v>0</v>
      </c>
      <c r="X1987" s="37">
        <f t="shared" si="1513"/>
        <v>0</v>
      </c>
      <c r="Y1987" s="37">
        <f t="shared" si="1513"/>
        <v>0</v>
      </c>
      <c r="Z1987" s="37">
        <f t="shared" ref="Z1987:Z1989" si="1514">SUM(M1987:Y1987)</f>
        <v>26285566</v>
      </c>
      <c r="AA1987" s="37">
        <f t="shared" ref="AA1987:AA1989" si="1515">B1987-Z1987</f>
        <v>2</v>
      </c>
      <c r="AB1987" s="42">
        <f t="shared" ref="AB1987" si="1516">Z1987/B1987</f>
        <v>0.99999992391262005</v>
      </c>
      <c r="AC1987" s="38"/>
    </row>
    <row r="1988" spans="1:29" s="39" customFormat="1" ht="18" customHeight="1" x14ac:dyDescent="0.3">
      <c r="A1988" s="41" t="s">
        <v>38</v>
      </c>
      <c r="B1988" s="37">
        <f t="shared" si="1513"/>
        <v>0</v>
      </c>
      <c r="C1988" s="37">
        <f t="shared" si="1513"/>
        <v>0</v>
      </c>
      <c r="D1988" s="37">
        <f t="shared" si="1513"/>
        <v>0</v>
      </c>
      <c r="E1988" s="37">
        <f t="shared" si="1513"/>
        <v>0</v>
      </c>
      <c r="F1988" s="37">
        <f t="shared" si="1513"/>
        <v>0</v>
      </c>
      <c r="G1988" s="37">
        <f t="shared" si="1513"/>
        <v>0</v>
      </c>
      <c r="H1988" s="37">
        <f t="shared" si="1513"/>
        <v>0</v>
      </c>
      <c r="I1988" s="37">
        <f t="shared" si="1513"/>
        <v>0</v>
      </c>
      <c r="J1988" s="37">
        <f t="shared" si="1513"/>
        <v>0</v>
      </c>
      <c r="K1988" s="37">
        <f t="shared" si="1513"/>
        <v>0</v>
      </c>
      <c r="L1988" s="37">
        <f t="shared" si="1513"/>
        <v>0</v>
      </c>
      <c r="M1988" s="37">
        <f t="shared" si="1513"/>
        <v>0</v>
      </c>
      <c r="N1988" s="37">
        <f t="shared" si="1513"/>
        <v>0</v>
      </c>
      <c r="O1988" s="37">
        <f t="shared" si="1513"/>
        <v>0</v>
      </c>
      <c r="P1988" s="37">
        <f t="shared" si="1513"/>
        <v>0</v>
      </c>
      <c r="Q1988" s="37">
        <f t="shared" si="1513"/>
        <v>0</v>
      </c>
      <c r="R1988" s="37">
        <f t="shared" si="1513"/>
        <v>0</v>
      </c>
      <c r="S1988" s="37">
        <f t="shared" si="1513"/>
        <v>0</v>
      </c>
      <c r="T1988" s="37">
        <f t="shared" si="1513"/>
        <v>0</v>
      </c>
      <c r="U1988" s="37">
        <f t="shared" si="1513"/>
        <v>0</v>
      </c>
      <c r="V1988" s="37">
        <f t="shared" si="1513"/>
        <v>0</v>
      </c>
      <c r="W1988" s="37">
        <f t="shared" si="1513"/>
        <v>0</v>
      </c>
      <c r="X1988" s="37">
        <f t="shared" si="1513"/>
        <v>0</v>
      </c>
      <c r="Y1988" s="37">
        <f t="shared" si="1513"/>
        <v>0</v>
      </c>
      <c r="Z1988" s="37">
        <f t="shared" si="1514"/>
        <v>0</v>
      </c>
      <c r="AA1988" s="37">
        <f t="shared" si="1515"/>
        <v>0</v>
      </c>
      <c r="AB1988" s="42"/>
      <c r="AC1988" s="38"/>
    </row>
    <row r="1989" spans="1:29" s="39" customFormat="1" ht="18" customHeight="1" x14ac:dyDescent="0.3">
      <c r="A1989" s="41" t="s">
        <v>39</v>
      </c>
      <c r="B1989" s="37">
        <f t="shared" si="1513"/>
        <v>0</v>
      </c>
      <c r="C1989" s="37">
        <f t="shared" si="1513"/>
        <v>0</v>
      </c>
      <c r="D1989" s="37">
        <f t="shared" si="1513"/>
        <v>0</v>
      </c>
      <c r="E1989" s="37">
        <f t="shared" si="1513"/>
        <v>0</v>
      </c>
      <c r="F1989" s="37">
        <f t="shared" si="1513"/>
        <v>0</v>
      </c>
      <c r="G1989" s="37">
        <f t="shared" si="1513"/>
        <v>0</v>
      </c>
      <c r="H1989" s="37">
        <f t="shared" si="1513"/>
        <v>0</v>
      </c>
      <c r="I1989" s="37">
        <f t="shared" si="1513"/>
        <v>0</v>
      </c>
      <c r="J1989" s="37">
        <f t="shared" si="1513"/>
        <v>0</v>
      </c>
      <c r="K1989" s="37">
        <f t="shared" si="1513"/>
        <v>0</v>
      </c>
      <c r="L1989" s="37">
        <f t="shared" si="1513"/>
        <v>0</v>
      </c>
      <c r="M1989" s="37">
        <f t="shared" si="1513"/>
        <v>0</v>
      </c>
      <c r="N1989" s="37">
        <f t="shared" si="1513"/>
        <v>0</v>
      </c>
      <c r="O1989" s="37">
        <f t="shared" si="1513"/>
        <v>0</v>
      </c>
      <c r="P1989" s="37">
        <f t="shared" si="1513"/>
        <v>0</v>
      </c>
      <c r="Q1989" s="37">
        <f t="shared" si="1513"/>
        <v>0</v>
      </c>
      <c r="R1989" s="37">
        <f t="shared" si="1513"/>
        <v>0</v>
      </c>
      <c r="S1989" s="37">
        <f t="shared" si="1513"/>
        <v>0</v>
      </c>
      <c r="T1989" s="37">
        <f t="shared" si="1513"/>
        <v>0</v>
      </c>
      <c r="U1989" s="37">
        <f t="shared" si="1513"/>
        <v>0</v>
      </c>
      <c r="V1989" s="37">
        <f t="shared" si="1513"/>
        <v>0</v>
      </c>
      <c r="W1989" s="37">
        <f t="shared" si="1513"/>
        <v>0</v>
      </c>
      <c r="X1989" s="37">
        <f t="shared" si="1513"/>
        <v>0</v>
      </c>
      <c r="Y1989" s="37">
        <f t="shared" si="1513"/>
        <v>0</v>
      </c>
      <c r="Z1989" s="37">
        <f t="shared" si="1514"/>
        <v>0</v>
      </c>
      <c r="AA1989" s="37">
        <f t="shared" si="1515"/>
        <v>0</v>
      </c>
      <c r="AB1989" s="42"/>
      <c r="AC1989" s="38"/>
    </row>
    <row r="1990" spans="1:29" s="39" customFormat="1" ht="21.65" hidden="1" customHeight="1" x14ac:dyDescent="0.3">
      <c r="A1990" s="43" t="s">
        <v>40</v>
      </c>
      <c r="B1990" s="44">
        <f>SUM(B1986:B1989)</f>
        <v>26285568</v>
      </c>
      <c r="C1990" s="44">
        <f t="shared" ref="C1990:AA1990" si="1517">SUM(C1986:C1989)</f>
        <v>26285568</v>
      </c>
      <c r="D1990" s="44">
        <f t="shared" si="1517"/>
        <v>0</v>
      </c>
      <c r="E1990" s="44">
        <f t="shared" si="1517"/>
        <v>0</v>
      </c>
      <c r="F1990" s="44">
        <f t="shared" si="1517"/>
        <v>23409960</v>
      </c>
      <c r="G1990" s="44">
        <f t="shared" si="1517"/>
        <v>2875606</v>
      </c>
      <c r="H1990" s="44">
        <f t="shared" si="1517"/>
        <v>0</v>
      </c>
      <c r="I1990" s="44">
        <f t="shared" si="1517"/>
        <v>0</v>
      </c>
      <c r="J1990" s="44">
        <f t="shared" si="1517"/>
        <v>0</v>
      </c>
      <c r="K1990" s="44">
        <f t="shared" si="1517"/>
        <v>0</v>
      </c>
      <c r="L1990" s="44">
        <f t="shared" si="1517"/>
        <v>0</v>
      </c>
      <c r="M1990" s="44">
        <f t="shared" si="1517"/>
        <v>0</v>
      </c>
      <c r="N1990" s="44">
        <f t="shared" si="1517"/>
        <v>0</v>
      </c>
      <c r="O1990" s="44">
        <f t="shared" si="1517"/>
        <v>0</v>
      </c>
      <c r="P1990" s="44">
        <f t="shared" si="1517"/>
        <v>0</v>
      </c>
      <c r="Q1990" s="44">
        <f t="shared" si="1517"/>
        <v>0</v>
      </c>
      <c r="R1990" s="44">
        <f t="shared" si="1517"/>
        <v>23409960</v>
      </c>
      <c r="S1990" s="44">
        <f t="shared" si="1517"/>
        <v>0</v>
      </c>
      <c r="T1990" s="44">
        <f t="shared" si="1517"/>
        <v>2875606</v>
      </c>
      <c r="U1990" s="44">
        <f t="shared" si="1517"/>
        <v>0</v>
      </c>
      <c r="V1990" s="44">
        <f t="shared" si="1517"/>
        <v>0</v>
      </c>
      <c r="W1990" s="44">
        <f t="shared" si="1517"/>
        <v>0</v>
      </c>
      <c r="X1990" s="44">
        <f t="shared" si="1517"/>
        <v>0</v>
      </c>
      <c r="Y1990" s="44">
        <f t="shared" si="1517"/>
        <v>0</v>
      </c>
      <c r="Z1990" s="44">
        <f t="shared" si="1517"/>
        <v>26285566</v>
      </c>
      <c r="AA1990" s="44">
        <f t="shared" si="1517"/>
        <v>2</v>
      </c>
      <c r="AB1990" s="45">
        <f t="shared" ref="AB1990:AB1992" si="1518">Z1990/B1990</f>
        <v>0.99999992391262005</v>
      </c>
      <c r="AC1990" s="38"/>
    </row>
    <row r="1991" spans="1:29" s="39" customFormat="1" ht="23.4" hidden="1" customHeight="1" x14ac:dyDescent="0.3">
      <c r="A1991" s="46" t="s">
        <v>41</v>
      </c>
      <c r="B1991" s="37">
        <f t="shared" ref="B1991:Y1991" si="1519">B1981+B1951</f>
        <v>11948011</v>
      </c>
      <c r="C1991" s="37">
        <f t="shared" si="1519"/>
        <v>0</v>
      </c>
      <c r="D1991" s="37">
        <f t="shared" si="1519"/>
        <v>-9597826.6600000001</v>
      </c>
      <c r="E1991" s="37">
        <f t="shared" si="1519"/>
        <v>0</v>
      </c>
      <c r="F1991" s="37">
        <f t="shared" si="1519"/>
        <v>0</v>
      </c>
      <c r="G1991" s="37">
        <f t="shared" si="1519"/>
        <v>0</v>
      </c>
      <c r="H1991" s="37">
        <f t="shared" si="1519"/>
        <v>11896885.869999999</v>
      </c>
      <c r="I1991" s="37">
        <f t="shared" si="1519"/>
        <v>0</v>
      </c>
      <c r="J1991" s="37">
        <f t="shared" si="1519"/>
        <v>0</v>
      </c>
      <c r="K1991" s="37">
        <f t="shared" si="1519"/>
        <v>0</v>
      </c>
      <c r="L1991" s="37">
        <f t="shared" si="1519"/>
        <v>9597826.6600000001</v>
      </c>
      <c r="M1991" s="37">
        <f t="shared" si="1519"/>
        <v>9597826.6600000001</v>
      </c>
      <c r="N1991" s="37">
        <f t="shared" si="1519"/>
        <v>0</v>
      </c>
      <c r="O1991" s="37">
        <f t="shared" si="1519"/>
        <v>0</v>
      </c>
      <c r="P1991" s="37">
        <f t="shared" si="1519"/>
        <v>0</v>
      </c>
      <c r="Q1991" s="37">
        <f t="shared" si="1519"/>
        <v>0</v>
      </c>
      <c r="R1991" s="37">
        <f t="shared" si="1519"/>
        <v>0</v>
      </c>
      <c r="S1991" s="37">
        <f t="shared" si="1519"/>
        <v>0</v>
      </c>
      <c r="T1991" s="37">
        <f t="shared" si="1519"/>
        <v>0</v>
      </c>
      <c r="U1991" s="37">
        <f t="shared" si="1519"/>
        <v>0</v>
      </c>
      <c r="V1991" s="37">
        <f t="shared" si="1519"/>
        <v>0</v>
      </c>
      <c r="W1991" s="37">
        <f t="shared" si="1519"/>
        <v>0</v>
      </c>
      <c r="X1991" s="37">
        <f t="shared" si="1519"/>
        <v>1248839.76</v>
      </c>
      <c r="Y1991" s="37">
        <f t="shared" si="1519"/>
        <v>1050219.45</v>
      </c>
      <c r="Z1991" s="37">
        <f t="shared" ref="Z1991" si="1520">SUM(M1991:Y1991)</f>
        <v>11896885.869999999</v>
      </c>
      <c r="AA1991" s="37">
        <f t="shared" ref="AA1991" si="1521">B1991-Z1991</f>
        <v>51125.13000000082</v>
      </c>
      <c r="AB1991" s="42">
        <f t="shared" si="1518"/>
        <v>0.99572103423741398</v>
      </c>
      <c r="AC1991" s="38"/>
    </row>
    <row r="1992" spans="1:29" s="39" customFormat="1" ht="23.4" customHeight="1" x14ac:dyDescent="0.3">
      <c r="A1992" s="43" t="s">
        <v>42</v>
      </c>
      <c r="B1992" s="44">
        <f>B1991+B1990</f>
        <v>38233579</v>
      </c>
      <c r="C1992" s="44">
        <f t="shared" ref="C1992:AA1992" si="1522">C1991+C1990</f>
        <v>26285568</v>
      </c>
      <c r="D1992" s="44">
        <f t="shared" si="1522"/>
        <v>-9597826.6600000001</v>
      </c>
      <c r="E1992" s="44">
        <f t="shared" si="1522"/>
        <v>0</v>
      </c>
      <c r="F1992" s="44">
        <f t="shared" si="1522"/>
        <v>23409960</v>
      </c>
      <c r="G1992" s="44">
        <f t="shared" si="1522"/>
        <v>2875606</v>
      </c>
      <c r="H1992" s="44">
        <f t="shared" si="1522"/>
        <v>11896885.869999999</v>
      </c>
      <c r="I1992" s="44">
        <f t="shared" si="1522"/>
        <v>0</v>
      </c>
      <c r="J1992" s="44">
        <f t="shared" si="1522"/>
        <v>0</v>
      </c>
      <c r="K1992" s="44">
        <f t="shared" si="1522"/>
        <v>0</v>
      </c>
      <c r="L1992" s="44">
        <f t="shared" si="1522"/>
        <v>9597826.6600000001</v>
      </c>
      <c r="M1992" s="44">
        <f t="shared" si="1522"/>
        <v>9597826.6600000001</v>
      </c>
      <c r="N1992" s="44">
        <f t="shared" si="1522"/>
        <v>0</v>
      </c>
      <c r="O1992" s="44">
        <f t="shared" si="1522"/>
        <v>0</v>
      </c>
      <c r="P1992" s="44">
        <f t="shared" si="1522"/>
        <v>0</v>
      </c>
      <c r="Q1992" s="44">
        <f t="shared" si="1522"/>
        <v>0</v>
      </c>
      <c r="R1992" s="44">
        <f t="shared" si="1522"/>
        <v>23409960</v>
      </c>
      <c r="S1992" s="44">
        <f t="shared" si="1522"/>
        <v>0</v>
      </c>
      <c r="T1992" s="44">
        <f t="shared" si="1522"/>
        <v>2875606</v>
      </c>
      <c r="U1992" s="44">
        <f t="shared" si="1522"/>
        <v>0</v>
      </c>
      <c r="V1992" s="44">
        <f t="shared" si="1522"/>
        <v>0</v>
      </c>
      <c r="W1992" s="44">
        <f t="shared" si="1522"/>
        <v>0</v>
      </c>
      <c r="X1992" s="44">
        <f t="shared" si="1522"/>
        <v>1248839.76</v>
      </c>
      <c r="Y1992" s="44">
        <f t="shared" si="1522"/>
        <v>1050219.45</v>
      </c>
      <c r="Z1992" s="44">
        <f t="shared" si="1522"/>
        <v>38182451.869999997</v>
      </c>
      <c r="AA1992" s="44">
        <f t="shared" si="1522"/>
        <v>51127.13000000082</v>
      </c>
      <c r="AB1992" s="45">
        <f t="shared" si="1518"/>
        <v>0.99866276892362071</v>
      </c>
      <c r="AC1992" s="47"/>
    </row>
    <row r="1993" spans="1:29" s="39" customFormat="1" ht="15" customHeight="1" x14ac:dyDescent="0.3">
      <c r="A1993" s="36"/>
      <c r="B1993" s="37"/>
      <c r="C1993" s="37"/>
      <c r="D1993" s="37"/>
      <c r="E1993" s="37"/>
      <c r="F1993" s="37"/>
      <c r="G1993" s="37"/>
      <c r="H1993" s="37"/>
      <c r="I1993" s="37"/>
      <c r="J1993" s="37"/>
      <c r="K1993" s="37"/>
      <c r="L1993" s="37"/>
      <c r="M1993" s="37"/>
      <c r="N1993" s="37"/>
      <c r="O1993" s="37"/>
      <c r="P1993" s="37"/>
      <c r="Q1993" s="37"/>
      <c r="R1993" s="37"/>
      <c r="S1993" s="37"/>
      <c r="T1993" s="37"/>
      <c r="U1993" s="37"/>
      <c r="V1993" s="37"/>
      <c r="W1993" s="37"/>
      <c r="X1993" s="37"/>
      <c r="Y1993" s="37"/>
      <c r="Z1993" s="37"/>
      <c r="AA1993" s="37"/>
      <c r="AB1993" s="37"/>
      <c r="AC1993" s="38"/>
    </row>
    <row r="1994" spans="1:29" s="39" customFormat="1" ht="15" customHeight="1" x14ac:dyDescent="0.3">
      <c r="A1994" s="36"/>
      <c r="B1994" s="37"/>
      <c r="C1994" s="37"/>
      <c r="D1994" s="37"/>
      <c r="E1994" s="37"/>
      <c r="F1994" s="37"/>
      <c r="G1994" s="37"/>
      <c r="H1994" s="37"/>
      <c r="I1994" s="37"/>
      <c r="J1994" s="37"/>
      <c r="K1994" s="37"/>
      <c r="L1994" s="37"/>
      <c r="M1994" s="37"/>
      <c r="N1994" s="37"/>
      <c r="O1994" s="37"/>
      <c r="P1994" s="37"/>
      <c r="Q1994" s="37"/>
      <c r="R1994" s="37"/>
      <c r="S1994" s="37"/>
      <c r="T1994" s="37"/>
      <c r="U1994" s="37"/>
      <c r="V1994" s="37"/>
      <c r="W1994" s="37"/>
      <c r="X1994" s="37"/>
      <c r="Y1994" s="37"/>
      <c r="Z1994" s="37"/>
      <c r="AA1994" s="37"/>
      <c r="AB1994" s="37"/>
      <c r="AC1994" s="38"/>
    </row>
    <row r="1995" spans="1:29" s="39" customFormat="1" ht="20.399999999999999" customHeight="1" x14ac:dyDescent="0.3">
      <c r="A1995" s="65" t="s">
        <v>115</v>
      </c>
      <c r="B1995" s="67"/>
      <c r="C1995" s="37"/>
      <c r="D1995" s="37"/>
      <c r="E1995" s="37"/>
      <c r="F1995" s="37"/>
      <c r="G1995" s="37"/>
      <c r="H1995" s="37"/>
      <c r="I1995" s="37"/>
      <c r="J1995" s="37"/>
      <c r="K1995" s="37"/>
      <c r="L1995" s="37"/>
      <c r="M1995" s="37"/>
      <c r="N1995" s="37"/>
      <c r="O1995" s="37"/>
      <c r="P1995" s="37"/>
      <c r="Q1995" s="37"/>
      <c r="R1995" s="37"/>
      <c r="S1995" s="37"/>
      <c r="T1995" s="37"/>
      <c r="U1995" s="37"/>
      <c r="V1995" s="37"/>
      <c r="W1995" s="37"/>
      <c r="X1995" s="37"/>
      <c r="Y1995" s="37"/>
      <c r="Z1995" s="37"/>
      <c r="AA1995" s="37"/>
      <c r="AB1995" s="37"/>
      <c r="AC1995" s="38"/>
    </row>
    <row r="1996" spans="1:29" s="39" customFormat="1" ht="15" customHeight="1" x14ac:dyDescent="0.3">
      <c r="A1996" s="65"/>
      <c r="B1996" s="67"/>
      <c r="C1996" s="37"/>
      <c r="D1996" s="37"/>
      <c r="E1996" s="37"/>
      <c r="F1996" s="37"/>
      <c r="G1996" s="37"/>
      <c r="H1996" s="37"/>
      <c r="I1996" s="37"/>
      <c r="J1996" s="37"/>
      <c r="K1996" s="37"/>
      <c r="L1996" s="37"/>
      <c r="M1996" s="37"/>
      <c r="N1996" s="37"/>
      <c r="O1996" s="37"/>
      <c r="P1996" s="37"/>
      <c r="Q1996" s="37"/>
      <c r="R1996" s="37"/>
      <c r="S1996" s="37"/>
      <c r="T1996" s="37"/>
      <c r="U1996" s="37"/>
      <c r="V1996" s="37"/>
      <c r="W1996" s="37"/>
      <c r="X1996" s="37"/>
      <c r="Y1996" s="37"/>
      <c r="Z1996" s="37"/>
      <c r="AA1996" s="37"/>
      <c r="AB1996" s="37"/>
      <c r="AC1996" s="38"/>
    </row>
    <row r="1997" spans="1:29" s="39" customFormat="1" ht="15" customHeight="1" x14ac:dyDescent="0.3">
      <c r="A1997" s="56"/>
      <c r="B1997" s="67"/>
      <c r="C1997" s="37"/>
      <c r="D1997" s="37"/>
      <c r="E1997" s="37"/>
      <c r="F1997" s="37"/>
      <c r="G1997" s="37"/>
      <c r="H1997" s="37"/>
      <c r="I1997" s="37"/>
      <c r="J1997" s="37"/>
      <c r="K1997" s="37"/>
      <c r="L1997" s="37"/>
      <c r="M1997" s="37"/>
      <c r="N1997" s="37"/>
      <c r="O1997" s="37"/>
      <c r="P1997" s="37"/>
      <c r="Q1997" s="37"/>
      <c r="R1997" s="37"/>
      <c r="S1997" s="37"/>
      <c r="T1997" s="37"/>
      <c r="U1997" s="37"/>
      <c r="V1997" s="37"/>
      <c r="W1997" s="37"/>
      <c r="X1997" s="37"/>
      <c r="Y1997" s="37"/>
      <c r="Z1997" s="37"/>
      <c r="AA1997" s="37"/>
      <c r="AB1997" s="37"/>
      <c r="AC1997" s="38"/>
    </row>
    <row r="1998" spans="1:29" s="39" customFormat="1" ht="15" customHeight="1" x14ac:dyDescent="0.35">
      <c r="A1998" s="40" t="s">
        <v>116</v>
      </c>
      <c r="B1998" s="68"/>
      <c r="C1998" s="37"/>
      <c r="D1998" s="37"/>
      <c r="E1998" s="37"/>
      <c r="F1998" s="37"/>
      <c r="G1998" s="37"/>
      <c r="H1998" s="37"/>
      <c r="I1998" s="37"/>
      <c r="J1998" s="37"/>
      <c r="K1998" s="37"/>
      <c r="L1998" s="37"/>
      <c r="M1998" s="37"/>
      <c r="N1998" s="37"/>
      <c r="O1998" s="37"/>
      <c r="P1998" s="37"/>
      <c r="Q1998" s="37"/>
      <c r="R1998" s="37"/>
      <c r="S1998" s="37"/>
      <c r="T1998" s="37"/>
      <c r="U1998" s="37"/>
      <c r="V1998" s="37"/>
      <c r="W1998" s="37"/>
      <c r="X1998" s="37"/>
      <c r="Y1998" s="37"/>
      <c r="Z1998" s="37"/>
      <c r="AA1998" s="37"/>
      <c r="AB1998" s="37"/>
      <c r="AC1998" s="38"/>
    </row>
    <row r="1999" spans="1:29" s="39" customFormat="1" ht="18" customHeight="1" x14ac:dyDescent="0.3">
      <c r="A1999" s="41" t="s">
        <v>36</v>
      </c>
      <c r="B1999" s="37">
        <f>B2009+B2019+B2029+B2039+B2049+B2059+B2069+B2079+B2089+B2099</f>
        <v>155559988</v>
      </c>
      <c r="C1999" s="37">
        <f t="shared" ref="C1999:Y2004" si="1523">C2009+C2019+C2029+C2039+C2049+C2059+C2069+C2079+C2089+C2099</f>
        <v>0</v>
      </c>
      <c r="D1999" s="37">
        <f t="shared" si="1523"/>
        <v>-143982023.75999999</v>
      </c>
      <c r="E1999" s="37">
        <f t="shared" si="1523"/>
        <v>0</v>
      </c>
      <c r="F1999" s="37">
        <f t="shared" si="1523"/>
        <v>0</v>
      </c>
      <c r="G1999" s="37">
        <f t="shared" si="1523"/>
        <v>0</v>
      </c>
      <c r="H1999" s="37">
        <f t="shared" si="1523"/>
        <v>154990789.55000001</v>
      </c>
      <c r="I1999" s="37">
        <f t="shared" si="1523"/>
        <v>0</v>
      </c>
      <c r="J1999" s="37">
        <f t="shared" si="1523"/>
        <v>0</v>
      </c>
      <c r="K1999" s="37">
        <f t="shared" si="1523"/>
        <v>0</v>
      </c>
      <c r="L1999" s="37">
        <f t="shared" si="1523"/>
        <v>143420158.70000002</v>
      </c>
      <c r="M1999" s="37">
        <f t="shared" si="1523"/>
        <v>143420158.70000002</v>
      </c>
      <c r="N1999" s="37">
        <f t="shared" si="1523"/>
        <v>0</v>
      </c>
      <c r="O1999" s="37">
        <f t="shared" si="1523"/>
        <v>0</v>
      </c>
      <c r="P1999" s="37">
        <f t="shared" si="1523"/>
        <v>0</v>
      </c>
      <c r="Q1999" s="37">
        <f t="shared" si="1523"/>
        <v>0</v>
      </c>
      <c r="R1999" s="37">
        <f t="shared" si="1523"/>
        <v>0</v>
      </c>
      <c r="S1999" s="37">
        <f t="shared" si="1523"/>
        <v>0</v>
      </c>
      <c r="T1999" s="37">
        <f t="shared" si="1523"/>
        <v>0</v>
      </c>
      <c r="U1999" s="37">
        <f t="shared" si="1523"/>
        <v>0</v>
      </c>
      <c r="V1999" s="37">
        <f t="shared" si="1523"/>
        <v>0</v>
      </c>
      <c r="W1999" s="37">
        <f t="shared" si="1523"/>
        <v>0</v>
      </c>
      <c r="X1999" s="37">
        <f t="shared" si="1523"/>
        <v>0</v>
      </c>
      <c r="Y1999" s="37">
        <f t="shared" si="1523"/>
        <v>11570630.849999998</v>
      </c>
      <c r="Z1999" s="37">
        <f>SUM(M1999:Y1999)</f>
        <v>154990789.55000001</v>
      </c>
      <c r="AA1999" s="37">
        <f>B1999-Z1999</f>
        <v>569198.44999998808</v>
      </c>
      <c r="AB1999" s="42">
        <f>Z1999/B1999</f>
        <v>0.99634097136855015</v>
      </c>
      <c r="AC1999" s="38"/>
    </row>
    <row r="2000" spans="1:29" s="39" customFormat="1" ht="18" customHeight="1" x14ac:dyDescent="0.3">
      <c r="A2000" s="41" t="s">
        <v>37</v>
      </c>
      <c r="B2000" s="37">
        <f t="shared" ref="B2000:Q2004" si="1524">B2010+B2020+B2030+B2040+B2050+B2060+B2070+B2080+B2090+B2100</f>
        <v>0</v>
      </c>
      <c r="C2000" s="37">
        <f t="shared" si="1524"/>
        <v>0</v>
      </c>
      <c r="D2000" s="37">
        <f t="shared" si="1524"/>
        <v>0</v>
      </c>
      <c r="E2000" s="37">
        <f t="shared" si="1524"/>
        <v>0</v>
      </c>
      <c r="F2000" s="37">
        <f t="shared" si="1524"/>
        <v>0</v>
      </c>
      <c r="G2000" s="37">
        <f t="shared" si="1524"/>
        <v>0</v>
      </c>
      <c r="H2000" s="37">
        <f t="shared" si="1524"/>
        <v>0</v>
      </c>
      <c r="I2000" s="37">
        <f t="shared" si="1524"/>
        <v>0</v>
      </c>
      <c r="J2000" s="37">
        <f t="shared" si="1524"/>
        <v>0</v>
      </c>
      <c r="K2000" s="37">
        <f t="shared" si="1524"/>
        <v>0</v>
      </c>
      <c r="L2000" s="37">
        <f t="shared" si="1524"/>
        <v>0</v>
      </c>
      <c r="M2000" s="37">
        <f t="shared" si="1524"/>
        <v>0</v>
      </c>
      <c r="N2000" s="37">
        <f t="shared" si="1524"/>
        <v>0</v>
      </c>
      <c r="O2000" s="37">
        <f t="shared" si="1524"/>
        <v>0</v>
      </c>
      <c r="P2000" s="37">
        <f t="shared" si="1524"/>
        <v>0</v>
      </c>
      <c r="Q2000" s="37">
        <f t="shared" si="1524"/>
        <v>0</v>
      </c>
      <c r="R2000" s="37">
        <f t="shared" si="1523"/>
        <v>0</v>
      </c>
      <c r="S2000" s="37">
        <f t="shared" si="1523"/>
        <v>0</v>
      </c>
      <c r="T2000" s="37">
        <f t="shared" si="1523"/>
        <v>0</v>
      </c>
      <c r="U2000" s="37">
        <f t="shared" si="1523"/>
        <v>0</v>
      </c>
      <c r="V2000" s="37">
        <f t="shared" si="1523"/>
        <v>0</v>
      </c>
      <c r="W2000" s="37">
        <f t="shared" si="1523"/>
        <v>0</v>
      </c>
      <c r="X2000" s="37">
        <f t="shared" si="1523"/>
        <v>0</v>
      </c>
      <c r="Y2000" s="37">
        <f t="shared" si="1523"/>
        <v>0</v>
      </c>
      <c r="Z2000" s="37">
        <f t="shared" ref="Z2000:Z2002" si="1525">SUM(M2000:Y2000)</f>
        <v>0</v>
      </c>
      <c r="AA2000" s="37">
        <f t="shared" ref="AA2000:AA2002" si="1526">B2000-Z2000</f>
        <v>0</v>
      </c>
      <c r="AB2000" s="42"/>
      <c r="AC2000" s="38"/>
    </row>
    <row r="2001" spans="1:29" s="39" customFormat="1" ht="18" customHeight="1" x14ac:dyDescent="0.3">
      <c r="A2001" s="41" t="s">
        <v>38</v>
      </c>
      <c r="B2001" s="37">
        <f t="shared" si="1524"/>
        <v>0</v>
      </c>
      <c r="C2001" s="37">
        <f t="shared" si="1523"/>
        <v>0</v>
      </c>
      <c r="D2001" s="37">
        <f t="shared" si="1523"/>
        <v>0</v>
      </c>
      <c r="E2001" s="37">
        <f t="shared" si="1523"/>
        <v>0</v>
      </c>
      <c r="F2001" s="37">
        <f t="shared" si="1523"/>
        <v>0</v>
      </c>
      <c r="G2001" s="37">
        <f t="shared" si="1523"/>
        <v>0</v>
      </c>
      <c r="H2001" s="37">
        <f t="shared" si="1523"/>
        <v>0</v>
      </c>
      <c r="I2001" s="37">
        <f t="shared" si="1523"/>
        <v>0</v>
      </c>
      <c r="J2001" s="37">
        <f t="shared" si="1523"/>
        <v>0</v>
      </c>
      <c r="K2001" s="37">
        <f t="shared" si="1523"/>
        <v>0</v>
      </c>
      <c r="L2001" s="37">
        <f t="shared" si="1523"/>
        <v>0</v>
      </c>
      <c r="M2001" s="37">
        <f t="shared" si="1523"/>
        <v>0</v>
      </c>
      <c r="N2001" s="37">
        <f t="shared" si="1523"/>
        <v>0</v>
      </c>
      <c r="O2001" s="37">
        <f t="shared" si="1523"/>
        <v>0</v>
      </c>
      <c r="P2001" s="37">
        <f t="shared" si="1523"/>
        <v>0</v>
      </c>
      <c r="Q2001" s="37">
        <f t="shared" si="1523"/>
        <v>0</v>
      </c>
      <c r="R2001" s="37">
        <f t="shared" si="1523"/>
        <v>0</v>
      </c>
      <c r="S2001" s="37">
        <f t="shared" si="1523"/>
        <v>0</v>
      </c>
      <c r="T2001" s="37">
        <f t="shared" si="1523"/>
        <v>0</v>
      </c>
      <c r="U2001" s="37">
        <f t="shared" si="1523"/>
        <v>0</v>
      </c>
      <c r="V2001" s="37">
        <f t="shared" si="1523"/>
        <v>0</v>
      </c>
      <c r="W2001" s="37">
        <f t="shared" si="1523"/>
        <v>0</v>
      </c>
      <c r="X2001" s="37">
        <f t="shared" si="1523"/>
        <v>0</v>
      </c>
      <c r="Y2001" s="37">
        <f t="shared" si="1523"/>
        <v>0</v>
      </c>
      <c r="Z2001" s="37">
        <f t="shared" si="1525"/>
        <v>0</v>
      </c>
      <c r="AA2001" s="37">
        <f t="shared" si="1526"/>
        <v>0</v>
      </c>
      <c r="AB2001" s="42"/>
      <c r="AC2001" s="38"/>
    </row>
    <row r="2002" spans="1:29" s="39" customFormat="1" ht="18" customHeight="1" x14ac:dyDescent="0.3">
      <c r="A2002" s="41" t="s">
        <v>39</v>
      </c>
      <c r="B2002" s="37">
        <f t="shared" si="1524"/>
        <v>0</v>
      </c>
      <c r="C2002" s="37">
        <f t="shared" si="1523"/>
        <v>0</v>
      </c>
      <c r="D2002" s="37">
        <f t="shared" si="1523"/>
        <v>0</v>
      </c>
      <c r="E2002" s="37">
        <f t="shared" si="1523"/>
        <v>0</v>
      </c>
      <c r="F2002" s="37">
        <f t="shared" si="1523"/>
        <v>0</v>
      </c>
      <c r="G2002" s="37">
        <f t="shared" si="1523"/>
        <v>0</v>
      </c>
      <c r="H2002" s="37">
        <f t="shared" si="1523"/>
        <v>0</v>
      </c>
      <c r="I2002" s="37">
        <f t="shared" si="1523"/>
        <v>0</v>
      </c>
      <c r="J2002" s="37">
        <f t="shared" si="1523"/>
        <v>0</v>
      </c>
      <c r="K2002" s="37">
        <f t="shared" si="1523"/>
        <v>0</v>
      </c>
      <c r="L2002" s="37">
        <f t="shared" si="1523"/>
        <v>0</v>
      </c>
      <c r="M2002" s="37">
        <f t="shared" si="1523"/>
        <v>0</v>
      </c>
      <c r="N2002" s="37">
        <f t="shared" si="1523"/>
        <v>0</v>
      </c>
      <c r="O2002" s="37">
        <f t="shared" si="1523"/>
        <v>0</v>
      </c>
      <c r="P2002" s="37">
        <f t="shared" si="1523"/>
        <v>0</v>
      </c>
      <c r="Q2002" s="37">
        <f t="shared" si="1523"/>
        <v>0</v>
      </c>
      <c r="R2002" s="37">
        <f t="shared" si="1523"/>
        <v>0</v>
      </c>
      <c r="S2002" s="37">
        <f t="shared" si="1523"/>
        <v>0</v>
      </c>
      <c r="T2002" s="37">
        <f t="shared" si="1523"/>
        <v>0</v>
      </c>
      <c r="U2002" s="37">
        <f t="shared" si="1523"/>
        <v>0</v>
      </c>
      <c r="V2002" s="37">
        <f t="shared" si="1523"/>
        <v>0</v>
      </c>
      <c r="W2002" s="37">
        <f t="shared" si="1523"/>
        <v>0</v>
      </c>
      <c r="X2002" s="37">
        <f t="shared" si="1523"/>
        <v>0</v>
      </c>
      <c r="Y2002" s="37">
        <f t="shared" si="1523"/>
        <v>0</v>
      </c>
      <c r="Z2002" s="37">
        <f t="shared" si="1525"/>
        <v>0</v>
      </c>
      <c r="AA2002" s="37">
        <f t="shared" si="1526"/>
        <v>0</v>
      </c>
      <c r="AB2002" s="42"/>
      <c r="AC2002" s="38"/>
    </row>
    <row r="2003" spans="1:29" s="39" customFormat="1" ht="18" customHeight="1" x14ac:dyDescent="0.3">
      <c r="A2003" s="43" t="s">
        <v>40</v>
      </c>
      <c r="B2003" s="44">
        <f>SUM(B1999:B2002)</f>
        <v>155559988</v>
      </c>
      <c r="C2003" s="44">
        <f t="shared" ref="C2003:AA2003" si="1527">SUM(C1999:C2002)</f>
        <v>0</v>
      </c>
      <c r="D2003" s="44">
        <f t="shared" si="1527"/>
        <v>-143982023.75999999</v>
      </c>
      <c r="E2003" s="44">
        <f t="shared" si="1527"/>
        <v>0</v>
      </c>
      <c r="F2003" s="44">
        <f t="shared" si="1527"/>
        <v>0</v>
      </c>
      <c r="G2003" s="44">
        <f t="shared" si="1527"/>
        <v>0</v>
      </c>
      <c r="H2003" s="44">
        <f t="shared" si="1527"/>
        <v>154990789.55000001</v>
      </c>
      <c r="I2003" s="44">
        <f t="shared" si="1527"/>
        <v>0</v>
      </c>
      <c r="J2003" s="44">
        <f t="shared" si="1527"/>
        <v>0</v>
      </c>
      <c r="K2003" s="44">
        <f t="shared" si="1527"/>
        <v>0</v>
      </c>
      <c r="L2003" s="44">
        <f t="shared" si="1527"/>
        <v>143420158.70000002</v>
      </c>
      <c r="M2003" s="44">
        <f t="shared" si="1527"/>
        <v>143420158.70000002</v>
      </c>
      <c r="N2003" s="44">
        <f t="shared" si="1527"/>
        <v>0</v>
      </c>
      <c r="O2003" s="44">
        <f t="shared" si="1527"/>
        <v>0</v>
      </c>
      <c r="P2003" s="44">
        <f t="shared" si="1527"/>
        <v>0</v>
      </c>
      <c r="Q2003" s="44">
        <f t="shared" si="1527"/>
        <v>0</v>
      </c>
      <c r="R2003" s="44">
        <f t="shared" si="1527"/>
        <v>0</v>
      </c>
      <c r="S2003" s="44">
        <f t="shared" si="1527"/>
        <v>0</v>
      </c>
      <c r="T2003" s="44">
        <f t="shared" si="1527"/>
        <v>0</v>
      </c>
      <c r="U2003" s="44">
        <f t="shared" si="1527"/>
        <v>0</v>
      </c>
      <c r="V2003" s="44">
        <f t="shared" si="1527"/>
        <v>0</v>
      </c>
      <c r="W2003" s="44">
        <f t="shared" si="1527"/>
        <v>0</v>
      </c>
      <c r="X2003" s="44">
        <f t="shared" si="1527"/>
        <v>0</v>
      </c>
      <c r="Y2003" s="44">
        <f t="shared" si="1527"/>
        <v>11570630.849999998</v>
      </c>
      <c r="Z2003" s="44">
        <f t="shared" si="1527"/>
        <v>154990789.55000001</v>
      </c>
      <c r="AA2003" s="44">
        <f t="shared" si="1527"/>
        <v>569198.44999998808</v>
      </c>
      <c r="AB2003" s="45">
        <f t="shared" ref="AB2003:AB2005" si="1528">Z2003/B2003</f>
        <v>0.99634097136855015</v>
      </c>
      <c r="AC2003" s="38"/>
    </row>
    <row r="2004" spans="1:29" s="39" customFormat="1" ht="18" customHeight="1" x14ac:dyDescent="0.3">
      <c r="A2004" s="46" t="s">
        <v>41</v>
      </c>
      <c r="B2004" s="37">
        <f t="shared" si="1524"/>
        <v>0</v>
      </c>
      <c r="C2004" s="37">
        <f t="shared" si="1523"/>
        <v>0</v>
      </c>
      <c r="D2004" s="37">
        <f t="shared" si="1523"/>
        <v>0</v>
      </c>
      <c r="E2004" s="37">
        <f t="shared" si="1523"/>
        <v>0</v>
      </c>
      <c r="F2004" s="37">
        <f t="shared" si="1523"/>
        <v>0</v>
      </c>
      <c r="G2004" s="37">
        <f t="shared" si="1523"/>
        <v>0</v>
      </c>
      <c r="H2004" s="37">
        <f t="shared" si="1523"/>
        <v>0</v>
      </c>
      <c r="I2004" s="37">
        <f t="shared" si="1523"/>
        <v>0</v>
      </c>
      <c r="J2004" s="37">
        <f t="shared" si="1523"/>
        <v>0</v>
      </c>
      <c r="K2004" s="37">
        <f t="shared" si="1523"/>
        <v>0</v>
      </c>
      <c r="L2004" s="37">
        <f t="shared" si="1523"/>
        <v>0</v>
      </c>
      <c r="M2004" s="37">
        <f t="shared" si="1523"/>
        <v>0</v>
      </c>
      <c r="N2004" s="37">
        <f t="shared" si="1523"/>
        <v>0</v>
      </c>
      <c r="O2004" s="37">
        <f t="shared" si="1523"/>
        <v>0</v>
      </c>
      <c r="P2004" s="37">
        <f t="shared" si="1523"/>
        <v>0</v>
      </c>
      <c r="Q2004" s="37">
        <f t="shared" si="1523"/>
        <v>0</v>
      </c>
      <c r="R2004" s="37">
        <f t="shared" si="1523"/>
        <v>0</v>
      </c>
      <c r="S2004" s="37">
        <f t="shared" si="1523"/>
        <v>0</v>
      </c>
      <c r="T2004" s="37">
        <f t="shared" si="1523"/>
        <v>0</v>
      </c>
      <c r="U2004" s="37">
        <f t="shared" si="1523"/>
        <v>0</v>
      </c>
      <c r="V2004" s="37">
        <f t="shared" si="1523"/>
        <v>0</v>
      </c>
      <c r="W2004" s="37">
        <f t="shared" si="1523"/>
        <v>0</v>
      </c>
      <c r="X2004" s="37">
        <f t="shared" si="1523"/>
        <v>0</v>
      </c>
      <c r="Y2004" s="37">
        <f t="shared" si="1523"/>
        <v>0</v>
      </c>
      <c r="Z2004" s="37">
        <f t="shared" ref="Z2004" si="1529">SUM(M2004:Y2004)</f>
        <v>0</v>
      </c>
      <c r="AA2004" s="37">
        <f t="shared" ref="AA2004" si="1530">B2004-Z2004</f>
        <v>0</v>
      </c>
      <c r="AB2004" s="42"/>
      <c r="AC2004" s="38"/>
    </row>
    <row r="2005" spans="1:29" s="39" customFormat="1" ht="26.4" customHeight="1" x14ac:dyDescent="0.3">
      <c r="A2005" s="43" t="s">
        <v>42</v>
      </c>
      <c r="B2005" s="44">
        <f>B2004+B2003</f>
        <v>155559988</v>
      </c>
      <c r="C2005" s="44">
        <f t="shared" ref="C2005:AA2005" si="1531">C2004+C2003</f>
        <v>0</v>
      </c>
      <c r="D2005" s="44">
        <f t="shared" si="1531"/>
        <v>-143982023.75999999</v>
      </c>
      <c r="E2005" s="44">
        <f t="shared" si="1531"/>
        <v>0</v>
      </c>
      <c r="F2005" s="44">
        <f t="shared" si="1531"/>
        <v>0</v>
      </c>
      <c r="G2005" s="44">
        <f t="shared" si="1531"/>
        <v>0</v>
      </c>
      <c r="H2005" s="44">
        <f t="shared" si="1531"/>
        <v>154990789.55000001</v>
      </c>
      <c r="I2005" s="44">
        <f t="shared" si="1531"/>
        <v>0</v>
      </c>
      <c r="J2005" s="44">
        <f t="shared" si="1531"/>
        <v>0</v>
      </c>
      <c r="K2005" s="44">
        <f t="shared" si="1531"/>
        <v>0</v>
      </c>
      <c r="L2005" s="44">
        <f t="shared" si="1531"/>
        <v>143420158.70000002</v>
      </c>
      <c r="M2005" s="44">
        <f t="shared" si="1531"/>
        <v>143420158.70000002</v>
      </c>
      <c r="N2005" s="44">
        <f t="shared" si="1531"/>
        <v>0</v>
      </c>
      <c r="O2005" s="44">
        <f t="shared" si="1531"/>
        <v>0</v>
      </c>
      <c r="P2005" s="44">
        <f t="shared" si="1531"/>
        <v>0</v>
      </c>
      <c r="Q2005" s="44">
        <f t="shared" si="1531"/>
        <v>0</v>
      </c>
      <c r="R2005" s="44">
        <f t="shared" si="1531"/>
        <v>0</v>
      </c>
      <c r="S2005" s="44">
        <f t="shared" si="1531"/>
        <v>0</v>
      </c>
      <c r="T2005" s="44">
        <f t="shared" si="1531"/>
        <v>0</v>
      </c>
      <c r="U2005" s="44">
        <f t="shared" si="1531"/>
        <v>0</v>
      </c>
      <c r="V2005" s="44">
        <f t="shared" si="1531"/>
        <v>0</v>
      </c>
      <c r="W2005" s="44">
        <f t="shared" si="1531"/>
        <v>0</v>
      </c>
      <c r="X2005" s="44">
        <f t="shared" si="1531"/>
        <v>0</v>
      </c>
      <c r="Y2005" s="44">
        <f t="shared" si="1531"/>
        <v>11570630.849999998</v>
      </c>
      <c r="Z2005" s="44">
        <f t="shared" si="1531"/>
        <v>154990789.55000001</v>
      </c>
      <c r="AA2005" s="44">
        <f t="shared" si="1531"/>
        <v>569198.44999998808</v>
      </c>
      <c r="AB2005" s="45">
        <f t="shared" si="1528"/>
        <v>0.99634097136855015</v>
      </c>
      <c r="AC2005" s="47"/>
    </row>
    <row r="2006" spans="1:29" s="39" customFormat="1" ht="15" customHeight="1" x14ac:dyDescent="0.3">
      <c r="A2006" s="36"/>
      <c r="B2006" s="37"/>
      <c r="C2006" s="37"/>
      <c r="D2006" s="37"/>
      <c r="E2006" s="37"/>
      <c r="F2006" s="37"/>
      <c r="G2006" s="37"/>
      <c r="H2006" s="37"/>
      <c r="I2006" s="37"/>
      <c r="J2006" s="37"/>
      <c r="K2006" s="37"/>
      <c r="L2006" s="37"/>
      <c r="M2006" s="37"/>
      <c r="N2006" s="37"/>
      <c r="O2006" s="37"/>
      <c r="P2006" s="37"/>
      <c r="Q2006" s="37"/>
      <c r="R2006" s="37"/>
      <c r="S2006" s="37"/>
      <c r="T2006" s="37"/>
      <c r="U2006" s="37"/>
      <c r="V2006" s="37"/>
      <c r="W2006" s="37"/>
      <c r="X2006" s="37"/>
      <c r="Y2006" s="37"/>
      <c r="Z2006" s="37"/>
      <c r="AA2006" s="37"/>
      <c r="AB2006" s="37"/>
      <c r="AC2006" s="38"/>
    </row>
    <row r="2007" spans="1:29" s="39" customFormat="1" ht="15" customHeight="1" x14ac:dyDescent="0.3">
      <c r="A2007" s="36"/>
      <c r="B2007" s="37"/>
      <c r="C2007" s="37"/>
      <c r="D2007" s="37"/>
      <c r="E2007" s="37"/>
      <c r="F2007" s="37"/>
      <c r="G2007" s="37"/>
      <c r="H2007" s="37"/>
      <c r="I2007" s="37"/>
      <c r="J2007" s="37"/>
      <c r="K2007" s="37"/>
      <c r="L2007" s="37"/>
      <c r="M2007" s="37"/>
      <c r="N2007" s="37"/>
      <c r="O2007" s="37"/>
      <c r="P2007" s="37"/>
      <c r="Q2007" s="37"/>
      <c r="R2007" s="37"/>
      <c r="S2007" s="37"/>
      <c r="T2007" s="37"/>
      <c r="U2007" s="37"/>
      <c r="V2007" s="37"/>
      <c r="W2007" s="37"/>
      <c r="X2007" s="37"/>
      <c r="Y2007" s="37"/>
      <c r="Z2007" s="37"/>
      <c r="AA2007" s="37"/>
      <c r="AB2007" s="37"/>
      <c r="AC2007" s="38"/>
    </row>
    <row r="2008" spans="1:29" s="39" customFormat="1" ht="15" customHeight="1" x14ac:dyDescent="0.35">
      <c r="A2008" s="54" t="s">
        <v>117</v>
      </c>
      <c r="B2008" s="37"/>
      <c r="C2008" s="37"/>
      <c r="D2008" s="37"/>
      <c r="E2008" s="37"/>
      <c r="F2008" s="37"/>
      <c r="G2008" s="37"/>
      <c r="H2008" s="37"/>
      <c r="I2008" s="37"/>
      <c r="J2008" s="37"/>
      <c r="K2008" s="37"/>
      <c r="L2008" s="37"/>
      <c r="M2008" s="37"/>
      <c r="N2008" s="37"/>
      <c r="O2008" s="37"/>
      <c r="P2008" s="37"/>
      <c r="Q2008" s="37"/>
      <c r="R2008" s="37"/>
      <c r="S2008" s="37"/>
      <c r="T2008" s="37"/>
      <c r="U2008" s="37"/>
      <c r="V2008" s="37"/>
      <c r="W2008" s="37"/>
      <c r="X2008" s="37"/>
      <c r="Y2008" s="37"/>
      <c r="Z2008" s="37"/>
      <c r="AA2008" s="37"/>
      <c r="AB2008" s="37"/>
      <c r="AC2008" s="38"/>
    </row>
    <row r="2009" spans="1:29" s="39" customFormat="1" ht="18" customHeight="1" x14ac:dyDescent="0.3">
      <c r="A2009" s="41" t="s">
        <v>36</v>
      </c>
      <c r="B2009" s="37">
        <f>[1]consoCURRENT!E45555</f>
        <v>155559988</v>
      </c>
      <c r="C2009" s="37">
        <f>[1]consoCURRENT!F45555</f>
        <v>0</v>
      </c>
      <c r="D2009" s="37">
        <f>[1]consoCURRENT!G45555</f>
        <v>-143982023.75999999</v>
      </c>
      <c r="E2009" s="37">
        <f>[1]consoCURRENT!H45555</f>
        <v>0</v>
      </c>
      <c r="F2009" s="37">
        <f>[1]consoCURRENT!I45555</f>
        <v>0</v>
      </c>
      <c r="G2009" s="37">
        <f>[1]consoCURRENT!J45555</f>
        <v>0</v>
      </c>
      <c r="H2009" s="37">
        <f>[1]consoCURRENT!K45555</f>
        <v>154990789.55000001</v>
      </c>
      <c r="I2009" s="37">
        <f>[1]consoCURRENT!L45555</f>
        <v>0</v>
      </c>
      <c r="J2009" s="37">
        <f>[1]consoCURRENT!M45555</f>
        <v>0</v>
      </c>
      <c r="K2009" s="37">
        <f>[1]consoCURRENT!N45555</f>
        <v>0</v>
      </c>
      <c r="L2009" s="37">
        <f>[1]consoCURRENT!O45555</f>
        <v>143420158.70000002</v>
      </c>
      <c r="M2009" s="37">
        <f>[1]consoCURRENT!P45555</f>
        <v>143420158.70000002</v>
      </c>
      <c r="N2009" s="37">
        <f>[1]consoCURRENT!Q45555</f>
        <v>0</v>
      </c>
      <c r="O2009" s="37">
        <f>[1]consoCURRENT!R45555</f>
        <v>0</v>
      </c>
      <c r="P2009" s="37">
        <f>[1]consoCURRENT!S45555</f>
        <v>0</v>
      </c>
      <c r="Q2009" s="37">
        <f>[1]consoCURRENT!T45555</f>
        <v>0</v>
      </c>
      <c r="R2009" s="37">
        <f>[1]consoCURRENT!U45555</f>
        <v>0</v>
      </c>
      <c r="S2009" s="37">
        <f>[1]consoCURRENT!V45555</f>
        <v>0</v>
      </c>
      <c r="T2009" s="37">
        <f>[1]consoCURRENT!W45555</f>
        <v>0</v>
      </c>
      <c r="U2009" s="37">
        <f>[1]consoCURRENT!X45555</f>
        <v>0</v>
      </c>
      <c r="V2009" s="37">
        <f>[1]consoCURRENT!Y45555</f>
        <v>0</v>
      </c>
      <c r="W2009" s="37">
        <f>[1]consoCURRENT!Z45555</f>
        <v>0</v>
      </c>
      <c r="X2009" s="37">
        <f>[1]consoCURRENT!AA45555</f>
        <v>0</v>
      </c>
      <c r="Y2009" s="37">
        <f>[1]consoCURRENT!AB45555</f>
        <v>11570630.849999998</v>
      </c>
      <c r="Z2009" s="37">
        <f>SUM(M2009:Y2009)</f>
        <v>154990789.55000001</v>
      </c>
      <c r="AA2009" s="37">
        <f>B2009-Z2009</f>
        <v>569198.44999998808</v>
      </c>
      <c r="AB2009" s="42">
        <f>Z2009/B2009</f>
        <v>0.99634097136855015</v>
      </c>
      <c r="AC2009" s="38"/>
    </row>
    <row r="2010" spans="1:29" s="39" customFormat="1" ht="20.5" customHeight="1" x14ac:dyDescent="0.3">
      <c r="A2010" s="41" t="s">
        <v>37</v>
      </c>
      <c r="B2010" s="37"/>
      <c r="C2010" s="37"/>
      <c r="D2010" s="37"/>
      <c r="E2010" s="37"/>
      <c r="F2010" s="37"/>
      <c r="G2010" s="37"/>
      <c r="H2010" s="37"/>
      <c r="I2010" s="37"/>
      <c r="J2010" s="37"/>
      <c r="K2010" s="37"/>
      <c r="L2010" s="37"/>
      <c r="M2010" s="37"/>
      <c r="N2010" s="37"/>
      <c r="O2010" s="37"/>
      <c r="P2010" s="37"/>
      <c r="Q2010" s="37"/>
      <c r="R2010" s="37"/>
      <c r="S2010" s="37"/>
      <c r="T2010" s="37"/>
      <c r="U2010" s="37"/>
      <c r="V2010" s="37"/>
      <c r="W2010" s="37"/>
      <c r="X2010" s="37"/>
      <c r="Y2010" s="37"/>
      <c r="Z2010" s="37">
        <f t="shared" ref="Z2010:Z2012" si="1532">SUM(M2010:Y2010)</f>
        <v>0</v>
      </c>
      <c r="AA2010" s="37">
        <f t="shared" ref="AA2010:AA2012" si="1533">B2010-Z2010</f>
        <v>0</v>
      </c>
      <c r="AB2010" s="42"/>
      <c r="AC2010" s="38"/>
    </row>
    <row r="2011" spans="1:29" s="39" customFormat="1" ht="20" customHeight="1" x14ac:dyDescent="0.3">
      <c r="A2011" s="41" t="s">
        <v>38</v>
      </c>
      <c r="B2011" s="37"/>
      <c r="C2011" s="37"/>
      <c r="D2011" s="37"/>
      <c r="E2011" s="37"/>
      <c r="F2011" s="37"/>
      <c r="G2011" s="37"/>
      <c r="H2011" s="37"/>
      <c r="I2011" s="37"/>
      <c r="J2011" s="37"/>
      <c r="K2011" s="37"/>
      <c r="L2011" s="37"/>
      <c r="M2011" s="37"/>
      <c r="N2011" s="37"/>
      <c r="O2011" s="37"/>
      <c r="P2011" s="37"/>
      <c r="Q2011" s="37"/>
      <c r="R2011" s="37"/>
      <c r="S2011" s="37"/>
      <c r="T2011" s="37"/>
      <c r="U2011" s="37"/>
      <c r="V2011" s="37"/>
      <c r="W2011" s="37"/>
      <c r="X2011" s="37"/>
      <c r="Y2011" s="37"/>
      <c r="Z2011" s="37">
        <f t="shared" si="1532"/>
        <v>0</v>
      </c>
      <c r="AA2011" s="37">
        <f t="shared" si="1533"/>
        <v>0</v>
      </c>
      <c r="AB2011" s="42"/>
      <c r="AC2011" s="38"/>
    </row>
    <row r="2012" spans="1:29" s="39" customFormat="1" ht="22.5" customHeight="1" x14ac:dyDescent="0.3">
      <c r="A2012" s="41" t="s">
        <v>39</v>
      </c>
      <c r="B2012" s="37"/>
      <c r="C2012" s="37"/>
      <c r="D2012" s="37"/>
      <c r="E2012" s="37"/>
      <c r="F2012" s="37"/>
      <c r="G2012" s="37"/>
      <c r="H2012" s="37"/>
      <c r="I2012" s="37"/>
      <c r="J2012" s="37"/>
      <c r="K2012" s="37"/>
      <c r="L2012" s="37"/>
      <c r="M2012" s="37"/>
      <c r="N2012" s="37"/>
      <c r="O2012" s="37"/>
      <c r="P2012" s="37"/>
      <c r="Q2012" s="37"/>
      <c r="R2012" s="37"/>
      <c r="S2012" s="37"/>
      <c r="T2012" s="37"/>
      <c r="U2012" s="37"/>
      <c r="V2012" s="37"/>
      <c r="W2012" s="37"/>
      <c r="X2012" s="37"/>
      <c r="Y2012" s="37"/>
      <c r="Z2012" s="37">
        <f t="shared" si="1532"/>
        <v>0</v>
      </c>
      <c r="AA2012" s="37">
        <f t="shared" si="1533"/>
        <v>0</v>
      </c>
      <c r="AB2012" s="42"/>
      <c r="AC2012" s="38"/>
    </row>
    <row r="2013" spans="1:29" s="39" customFormat="1" ht="18" customHeight="1" x14ac:dyDescent="0.3">
      <c r="A2013" s="43" t="s">
        <v>40</v>
      </c>
      <c r="B2013" s="44">
        <f>SUM(B2009:B2012)</f>
        <v>155559988</v>
      </c>
      <c r="C2013" s="44">
        <f t="shared" ref="C2013:AA2013" si="1534">SUM(C2009:C2012)</f>
        <v>0</v>
      </c>
      <c r="D2013" s="44">
        <f t="shared" si="1534"/>
        <v>-143982023.75999999</v>
      </c>
      <c r="E2013" s="44">
        <f t="shared" si="1534"/>
        <v>0</v>
      </c>
      <c r="F2013" s="44">
        <f t="shared" si="1534"/>
        <v>0</v>
      </c>
      <c r="G2013" s="44">
        <f t="shared" si="1534"/>
        <v>0</v>
      </c>
      <c r="H2013" s="44">
        <f t="shared" si="1534"/>
        <v>154990789.55000001</v>
      </c>
      <c r="I2013" s="44">
        <f t="shared" si="1534"/>
        <v>0</v>
      </c>
      <c r="J2013" s="44">
        <f t="shared" si="1534"/>
        <v>0</v>
      </c>
      <c r="K2013" s="44">
        <f t="shared" si="1534"/>
        <v>0</v>
      </c>
      <c r="L2013" s="44">
        <f t="shared" si="1534"/>
        <v>143420158.70000002</v>
      </c>
      <c r="M2013" s="44">
        <f t="shared" si="1534"/>
        <v>143420158.70000002</v>
      </c>
      <c r="N2013" s="44">
        <f t="shared" si="1534"/>
        <v>0</v>
      </c>
      <c r="O2013" s="44">
        <f t="shared" si="1534"/>
        <v>0</v>
      </c>
      <c r="P2013" s="44">
        <f t="shared" si="1534"/>
        <v>0</v>
      </c>
      <c r="Q2013" s="44">
        <f t="shared" si="1534"/>
        <v>0</v>
      </c>
      <c r="R2013" s="44">
        <f t="shared" si="1534"/>
        <v>0</v>
      </c>
      <c r="S2013" s="44">
        <f t="shared" si="1534"/>
        <v>0</v>
      </c>
      <c r="T2013" s="44">
        <f t="shared" si="1534"/>
        <v>0</v>
      </c>
      <c r="U2013" s="44">
        <f t="shared" si="1534"/>
        <v>0</v>
      </c>
      <c r="V2013" s="44">
        <f t="shared" si="1534"/>
        <v>0</v>
      </c>
      <c r="W2013" s="44">
        <f t="shared" si="1534"/>
        <v>0</v>
      </c>
      <c r="X2013" s="44">
        <f t="shared" si="1534"/>
        <v>0</v>
      </c>
      <c r="Y2013" s="44">
        <f t="shared" si="1534"/>
        <v>11570630.849999998</v>
      </c>
      <c r="Z2013" s="44">
        <f t="shared" si="1534"/>
        <v>154990789.55000001</v>
      </c>
      <c r="AA2013" s="44">
        <f t="shared" si="1534"/>
        <v>569198.44999998808</v>
      </c>
      <c r="AB2013" s="45">
        <f t="shared" ref="AB2013:AB2015" si="1535">Z2013/B2013</f>
        <v>0.99634097136855015</v>
      </c>
      <c r="AC2013" s="38"/>
    </row>
    <row r="2014" spans="1:29" s="39" customFormat="1" ht="18" customHeight="1" x14ac:dyDescent="0.3">
      <c r="A2014" s="46" t="s">
        <v>41</v>
      </c>
      <c r="B2014" s="37"/>
      <c r="C2014" s="37"/>
      <c r="D2014" s="37"/>
      <c r="E2014" s="37"/>
      <c r="F2014" s="37"/>
      <c r="G2014" s="37"/>
      <c r="H2014" s="37"/>
      <c r="I2014" s="37"/>
      <c r="J2014" s="37"/>
      <c r="K2014" s="37"/>
      <c r="L2014" s="37"/>
      <c r="M2014" s="37"/>
      <c r="N2014" s="37"/>
      <c r="O2014" s="37"/>
      <c r="P2014" s="37"/>
      <c r="Q2014" s="37"/>
      <c r="R2014" s="37"/>
      <c r="S2014" s="37"/>
      <c r="T2014" s="37"/>
      <c r="U2014" s="37"/>
      <c r="V2014" s="37"/>
      <c r="W2014" s="37"/>
      <c r="X2014" s="37"/>
      <c r="Y2014" s="37"/>
      <c r="Z2014" s="37">
        <f t="shared" ref="Z2014" si="1536">SUM(M2014:Y2014)</f>
        <v>0</v>
      </c>
      <c r="AA2014" s="37">
        <f t="shared" ref="AA2014" si="1537">B2014-Z2014</f>
        <v>0</v>
      </c>
      <c r="AB2014" s="42"/>
      <c r="AC2014" s="38"/>
    </row>
    <row r="2015" spans="1:29" s="39" customFormat="1" ht="22.5" customHeight="1" x14ac:dyDescent="0.3">
      <c r="A2015" s="43" t="s">
        <v>42</v>
      </c>
      <c r="B2015" s="44">
        <f>B2014+B2013</f>
        <v>155559988</v>
      </c>
      <c r="C2015" s="44">
        <f t="shared" ref="C2015:AA2015" si="1538">C2014+C2013</f>
        <v>0</v>
      </c>
      <c r="D2015" s="44">
        <f t="shared" si="1538"/>
        <v>-143982023.75999999</v>
      </c>
      <c r="E2015" s="44">
        <f t="shared" si="1538"/>
        <v>0</v>
      </c>
      <c r="F2015" s="44">
        <f t="shared" si="1538"/>
        <v>0</v>
      </c>
      <c r="G2015" s="44">
        <f t="shared" si="1538"/>
        <v>0</v>
      </c>
      <c r="H2015" s="44">
        <f t="shared" si="1538"/>
        <v>154990789.55000001</v>
      </c>
      <c r="I2015" s="44">
        <f t="shared" si="1538"/>
        <v>0</v>
      </c>
      <c r="J2015" s="44">
        <f t="shared" si="1538"/>
        <v>0</v>
      </c>
      <c r="K2015" s="44">
        <f t="shared" si="1538"/>
        <v>0</v>
      </c>
      <c r="L2015" s="44">
        <f t="shared" si="1538"/>
        <v>143420158.70000002</v>
      </c>
      <c r="M2015" s="44">
        <f t="shared" si="1538"/>
        <v>143420158.70000002</v>
      </c>
      <c r="N2015" s="44">
        <f t="shared" si="1538"/>
        <v>0</v>
      </c>
      <c r="O2015" s="44">
        <f t="shared" si="1538"/>
        <v>0</v>
      </c>
      <c r="P2015" s="44">
        <f t="shared" si="1538"/>
        <v>0</v>
      </c>
      <c r="Q2015" s="44">
        <f t="shared" si="1538"/>
        <v>0</v>
      </c>
      <c r="R2015" s="44">
        <f t="shared" si="1538"/>
        <v>0</v>
      </c>
      <c r="S2015" s="44">
        <f t="shared" si="1538"/>
        <v>0</v>
      </c>
      <c r="T2015" s="44">
        <f t="shared" si="1538"/>
        <v>0</v>
      </c>
      <c r="U2015" s="44">
        <f t="shared" si="1538"/>
        <v>0</v>
      </c>
      <c r="V2015" s="44">
        <f t="shared" si="1538"/>
        <v>0</v>
      </c>
      <c r="W2015" s="44">
        <f t="shared" si="1538"/>
        <v>0</v>
      </c>
      <c r="X2015" s="44">
        <f t="shared" si="1538"/>
        <v>0</v>
      </c>
      <c r="Y2015" s="44">
        <f t="shared" si="1538"/>
        <v>11570630.849999998</v>
      </c>
      <c r="Z2015" s="44">
        <f t="shared" si="1538"/>
        <v>154990789.55000001</v>
      </c>
      <c r="AA2015" s="44">
        <f t="shared" si="1538"/>
        <v>569198.44999998808</v>
      </c>
      <c r="AB2015" s="45">
        <f t="shared" si="1535"/>
        <v>0.99634097136855015</v>
      </c>
      <c r="AC2015" s="47"/>
    </row>
    <row r="2016" spans="1:29" s="39" customFormat="1" ht="15.65" customHeight="1" x14ac:dyDescent="0.3">
      <c r="A2016" s="69"/>
      <c r="B2016" s="70"/>
      <c r="C2016" s="37"/>
      <c r="D2016" s="37"/>
      <c r="E2016" s="37"/>
      <c r="F2016" s="37"/>
      <c r="G2016" s="37"/>
      <c r="H2016" s="37"/>
      <c r="I2016" s="37"/>
      <c r="J2016" s="37"/>
      <c r="K2016" s="37"/>
      <c r="L2016" s="37"/>
      <c r="M2016" s="37"/>
      <c r="N2016" s="37"/>
      <c r="O2016" s="37"/>
      <c r="P2016" s="37"/>
      <c r="Q2016" s="37"/>
      <c r="R2016" s="37"/>
      <c r="S2016" s="37"/>
      <c r="T2016" s="37"/>
      <c r="U2016" s="37"/>
      <c r="V2016" s="37"/>
      <c r="W2016" s="37"/>
      <c r="X2016" s="37"/>
      <c r="Y2016" s="37"/>
      <c r="Z2016" s="37"/>
      <c r="AA2016" s="37"/>
      <c r="AB2016" s="37"/>
      <c r="AC2016" s="38"/>
    </row>
    <row r="2017" spans="1:29" s="39" customFormat="1" ht="15.65" customHeight="1" x14ac:dyDescent="0.35">
      <c r="A2017" s="68"/>
      <c r="B2017" s="62"/>
      <c r="C2017" s="37"/>
      <c r="D2017" s="37"/>
      <c r="E2017" s="37"/>
      <c r="F2017" s="37"/>
      <c r="G2017" s="37"/>
      <c r="H2017" s="37"/>
      <c r="I2017" s="37"/>
      <c r="J2017" s="37"/>
      <c r="K2017" s="37"/>
      <c r="L2017" s="37"/>
      <c r="M2017" s="37"/>
      <c r="N2017" s="37"/>
      <c r="O2017" s="37"/>
      <c r="P2017" s="37"/>
      <c r="Q2017" s="37"/>
      <c r="R2017" s="37"/>
      <c r="S2017" s="37"/>
      <c r="T2017" s="37"/>
      <c r="U2017" s="37"/>
      <c r="V2017" s="37"/>
      <c r="W2017" s="37"/>
      <c r="X2017" s="37"/>
      <c r="Y2017" s="37"/>
      <c r="Z2017" s="37"/>
      <c r="AA2017" s="37"/>
      <c r="AB2017" s="37"/>
      <c r="AC2017" s="38"/>
    </row>
    <row r="2018" spans="1:29" s="39" customFormat="1" ht="15.65" hidden="1" customHeight="1" x14ac:dyDescent="0.35">
      <c r="A2018" s="68" t="s">
        <v>118</v>
      </c>
      <c r="B2018" s="71"/>
      <c r="C2018" s="37"/>
      <c r="D2018" s="37"/>
      <c r="E2018" s="37"/>
      <c r="F2018" s="37"/>
      <c r="G2018" s="37"/>
      <c r="H2018" s="37"/>
      <c r="I2018" s="37"/>
      <c r="J2018" s="37"/>
      <c r="K2018" s="37"/>
      <c r="L2018" s="37"/>
      <c r="M2018" s="37"/>
      <c r="N2018" s="37"/>
      <c r="O2018" s="37"/>
      <c r="P2018" s="37"/>
      <c r="Q2018" s="37"/>
      <c r="R2018" s="37"/>
      <c r="S2018" s="37"/>
      <c r="T2018" s="37"/>
      <c r="U2018" s="37"/>
      <c r="V2018" s="37"/>
      <c r="W2018" s="37"/>
      <c r="X2018" s="37"/>
      <c r="Y2018" s="37"/>
      <c r="Z2018" s="37"/>
      <c r="AA2018" s="37"/>
      <c r="AB2018" s="37"/>
      <c r="AC2018" s="38"/>
    </row>
    <row r="2019" spans="1:29" s="39" customFormat="1" ht="18.5" hidden="1" customHeight="1" x14ac:dyDescent="0.3">
      <c r="A2019" s="41" t="s">
        <v>36</v>
      </c>
      <c r="B2019" s="37">
        <f>[1]consoCURRENT!E45613</f>
        <v>0</v>
      </c>
      <c r="C2019" s="37">
        <f>[1]consoCURRENT!F45613</f>
        <v>0</v>
      </c>
      <c r="D2019" s="37">
        <f>[1]consoCURRENT!G45613</f>
        <v>0</v>
      </c>
      <c r="E2019" s="37">
        <f>[1]consoCURRENT!H45613</f>
        <v>0</v>
      </c>
      <c r="F2019" s="37">
        <f>[1]consoCURRENT!I45613</f>
        <v>0</v>
      </c>
      <c r="G2019" s="37">
        <f>[1]consoCURRENT!J45613</f>
        <v>0</v>
      </c>
      <c r="H2019" s="37">
        <f>[1]consoCURRENT!K45613</f>
        <v>0</v>
      </c>
      <c r="I2019" s="37">
        <f>[1]consoCURRENT!L45613</f>
        <v>0</v>
      </c>
      <c r="J2019" s="37">
        <f>[1]consoCURRENT!M45613</f>
        <v>0</v>
      </c>
      <c r="K2019" s="37">
        <f>[1]consoCURRENT!N45613</f>
        <v>0</v>
      </c>
      <c r="L2019" s="37">
        <f>[1]consoCURRENT!O45613</f>
        <v>0</v>
      </c>
      <c r="M2019" s="37">
        <f>[1]consoCURRENT!P45613</f>
        <v>0</v>
      </c>
      <c r="N2019" s="37">
        <f>[1]consoCURRENT!Q45613</f>
        <v>0</v>
      </c>
      <c r="O2019" s="37">
        <f>[1]consoCURRENT!R45613</f>
        <v>0</v>
      </c>
      <c r="P2019" s="37">
        <f>[1]consoCURRENT!S45613</f>
        <v>0</v>
      </c>
      <c r="Q2019" s="37">
        <f>[1]consoCURRENT!T45613</f>
        <v>0</v>
      </c>
      <c r="R2019" s="37">
        <f>[1]consoCURRENT!U45613</f>
        <v>0</v>
      </c>
      <c r="S2019" s="37">
        <f>[1]consoCURRENT!V45613</f>
        <v>0</v>
      </c>
      <c r="T2019" s="37">
        <f>[1]consoCURRENT!W45613</f>
        <v>0</v>
      </c>
      <c r="U2019" s="37">
        <f>[1]consoCURRENT!X45613</f>
        <v>0</v>
      </c>
      <c r="V2019" s="37">
        <f>[1]consoCURRENT!Y45613</f>
        <v>0</v>
      </c>
      <c r="W2019" s="37">
        <f>[1]consoCURRENT!Z45613</f>
        <v>0</v>
      </c>
      <c r="X2019" s="37">
        <f>[1]consoCURRENT!AA45613</f>
        <v>0</v>
      </c>
      <c r="Y2019" s="37">
        <f>[1]consoCURRENT!AB45613</f>
        <v>0</v>
      </c>
      <c r="Z2019" s="37">
        <f t="shared" ref="Z2019:Z2022" si="1539">SUM(M2019:Y2019)</f>
        <v>0</v>
      </c>
      <c r="AA2019" s="37">
        <f>B2019-Z2019</f>
        <v>0</v>
      </c>
      <c r="AB2019" s="42" t="e">
        <f>Z2019/B2019</f>
        <v>#DIV/0!</v>
      </c>
      <c r="AC2019" s="38"/>
    </row>
    <row r="2020" spans="1:29" s="39" customFormat="1" ht="22" hidden="1" customHeight="1" x14ac:dyDescent="0.3">
      <c r="A2020" s="41" t="s">
        <v>37</v>
      </c>
      <c r="B2020" s="37"/>
      <c r="C2020" s="37"/>
      <c r="D2020" s="37"/>
      <c r="E2020" s="37"/>
      <c r="F2020" s="37"/>
      <c r="G2020" s="37"/>
      <c r="H2020" s="37"/>
      <c r="I2020" s="37"/>
      <c r="J2020" s="37"/>
      <c r="K2020" s="37"/>
      <c r="L2020" s="37"/>
      <c r="M2020" s="37"/>
      <c r="N2020" s="37"/>
      <c r="O2020" s="37"/>
      <c r="P2020" s="37"/>
      <c r="Q2020" s="37"/>
      <c r="R2020" s="37"/>
      <c r="S2020" s="37"/>
      <c r="T2020" s="37"/>
      <c r="U2020" s="37"/>
      <c r="V2020" s="37"/>
      <c r="W2020" s="37"/>
      <c r="X2020" s="37"/>
      <c r="Y2020" s="37"/>
      <c r="Z2020" s="37">
        <f t="shared" si="1539"/>
        <v>0</v>
      </c>
      <c r="AA2020" s="37">
        <f t="shared" ref="AA2020:AA2022" si="1540">B2020-Z2020</f>
        <v>0</v>
      </c>
      <c r="AB2020" s="42"/>
      <c r="AC2020" s="38"/>
    </row>
    <row r="2021" spans="1:29" s="39" customFormat="1" ht="19" hidden="1" customHeight="1" x14ac:dyDescent="0.3">
      <c r="A2021" s="41" t="s">
        <v>38</v>
      </c>
      <c r="B2021" s="37"/>
      <c r="C2021" s="37"/>
      <c r="D2021" s="37"/>
      <c r="E2021" s="37"/>
      <c r="F2021" s="37"/>
      <c r="G2021" s="37"/>
      <c r="H2021" s="37"/>
      <c r="I2021" s="37"/>
      <c r="J2021" s="37"/>
      <c r="K2021" s="37"/>
      <c r="L2021" s="37"/>
      <c r="M2021" s="37"/>
      <c r="N2021" s="37"/>
      <c r="O2021" s="37"/>
      <c r="P2021" s="37"/>
      <c r="Q2021" s="37"/>
      <c r="R2021" s="37"/>
      <c r="S2021" s="37"/>
      <c r="T2021" s="37"/>
      <c r="U2021" s="37"/>
      <c r="V2021" s="37"/>
      <c r="W2021" s="37"/>
      <c r="X2021" s="37"/>
      <c r="Y2021" s="37"/>
      <c r="Z2021" s="37">
        <f t="shared" si="1539"/>
        <v>0</v>
      </c>
      <c r="AA2021" s="37">
        <f t="shared" si="1540"/>
        <v>0</v>
      </c>
      <c r="AB2021" s="42"/>
      <c r="AC2021" s="38"/>
    </row>
    <row r="2022" spans="1:29" s="39" customFormat="1" ht="20.5" hidden="1" customHeight="1" x14ac:dyDescent="0.3">
      <c r="A2022" s="41" t="s">
        <v>39</v>
      </c>
      <c r="B2022" s="37"/>
      <c r="C2022" s="37"/>
      <c r="D2022" s="37"/>
      <c r="E2022" s="37"/>
      <c r="F2022" s="37"/>
      <c r="G2022" s="37"/>
      <c r="H2022" s="37"/>
      <c r="I2022" s="37"/>
      <c r="J2022" s="37"/>
      <c r="K2022" s="37"/>
      <c r="L2022" s="37"/>
      <c r="M2022" s="37"/>
      <c r="N2022" s="37"/>
      <c r="O2022" s="37"/>
      <c r="P2022" s="37"/>
      <c r="Q2022" s="37"/>
      <c r="R2022" s="37"/>
      <c r="S2022" s="37"/>
      <c r="T2022" s="37"/>
      <c r="U2022" s="37"/>
      <c r="V2022" s="37"/>
      <c r="W2022" s="37"/>
      <c r="X2022" s="37"/>
      <c r="Y2022" s="37"/>
      <c r="Z2022" s="37">
        <f t="shared" si="1539"/>
        <v>0</v>
      </c>
      <c r="AA2022" s="37">
        <f t="shared" si="1540"/>
        <v>0</v>
      </c>
      <c r="AB2022" s="42"/>
      <c r="AC2022" s="38"/>
    </row>
    <row r="2023" spans="1:29" s="39" customFormat="1" ht="15.65" hidden="1" customHeight="1" x14ac:dyDescent="0.3">
      <c r="A2023" s="43" t="s">
        <v>40</v>
      </c>
      <c r="B2023" s="44">
        <f>SUM(B2019:B2022)</f>
        <v>0</v>
      </c>
      <c r="C2023" s="44">
        <f t="shared" ref="C2023:AA2023" si="1541">SUM(C2019:C2022)</f>
        <v>0</v>
      </c>
      <c r="D2023" s="44">
        <f t="shared" si="1541"/>
        <v>0</v>
      </c>
      <c r="E2023" s="44">
        <f t="shared" si="1541"/>
        <v>0</v>
      </c>
      <c r="F2023" s="44">
        <f t="shared" si="1541"/>
        <v>0</v>
      </c>
      <c r="G2023" s="44">
        <f t="shared" si="1541"/>
        <v>0</v>
      </c>
      <c r="H2023" s="44">
        <f t="shared" si="1541"/>
        <v>0</v>
      </c>
      <c r="I2023" s="44">
        <f t="shared" si="1541"/>
        <v>0</v>
      </c>
      <c r="J2023" s="44">
        <f t="shared" si="1541"/>
        <v>0</v>
      </c>
      <c r="K2023" s="44">
        <f t="shared" si="1541"/>
        <v>0</v>
      </c>
      <c r="L2023" s="44">
        <f t="shared" si="1541"/>
        <v>0</v>
      </c>
      <c r="M2023" s="44">
        <f t="shared" si="1541"/>
        <v>0</v>
      </c>
      <c r="N2023" s="44">
        <f t="shared" si="1541"/>
        <v>0</v>
      </c>
      <c r="O2023" s="44">
        <f t="shared" si="1541"/>
        <v>0</v>
      </c>
      <c r="P2023" s="44">
        <f t="shared" si="1541"/>
        <v>0</v>
      </c>
      <c r="Q2023" s="44">
        <f t="shared" si="1541"/>
        <v>0</v>
      </c>
      <c r="R2023" s="44">
        <f t="shared" si="1541"/>
        <v>0</v>
      </c>
      <c r="S2023" s="44">
        <f t="shared" si="1541"/>
        <v>0</v>
      </c>
      <c r="T2023" s="44">
        <f t="shared" si="1541"/>
        <v>0</v>
      </c>
      <c r="U2023" s="44">
        <f t="shared" si="1541"/>
        <v>0</v>
      </c>
      <c r="V2023" s="44">
        <f t="shared" si="1541"/>
        <v>0</v>
      </c>
      <c r="W2023" s="44">
        <f t="shared" si="1541"/>
        <v>0</v>
      </c>
      <c r="X2023" s="44">
        <f t="shared" si="1541"/>
        <v>0</v>
      </c>
      <c r="Y2023" s="44">
        <f t="shared" si="1541"/>
        <v>0</v>
      </c>
      <c r="Z2023" s="44">
        <f t="shared" si="1541"/>
        <v>0</v>
      </c>
      <c r="AA2023" s="44">
        <f t="shared" si="1541"/>
        <v>0</v>
      </c>
      <c r="AB2023" s="45" t="e">
        <f t="shared" ref="AB2023:AB2025" si="1542">Z2023/B2023</f>
        <v>#DIV/0!</v>
      </c>
      <c r="AC2023" s="38"/>
    </row>
    <row r="2024" spans="1:29" s="39" customFormat="1" ht="15.65" hidden="1" customHeight="1" x14ac:dyDescent="0.3">
      <c r="A2024" s="46" t="s">
        <v>41</v>
      </c>
      <c r="B2024" s="37"/>
      <c r="C2024" s="37"/>
      <c r="D2024" s="37"/>
      <c r="E2024" s="37"/>
      <c r="F2024" s="37"/>
      <c r="G2024" s="37"/>
      <c r="H2024" s="37"/>
      <c r="I2024" s="37"/>
      <c r="J2024" s="37"/>
      <c r="K2024" s="37"/>
      <c r="L2024" s="37"/>
      <c r="M2024" s="37"/>
      <c r="N2024" s="37"/>
      <c r="O2024" s="37"/>
      <c r="P2024" s="37"/>
      <c r="Q2024" s="37"/>
      <c r="R2024" s="37"/>
      <c r="S2024" s="37"/>
      <c r="T2024" s="37"/>
      <c r="U2024" s="37"/>
      <c r="V2024" s="37"/>
      <c r="W2024" s="37"/>
      <c r="X2024" s="37"/>
      <c r="Y2024" s="37"/>
      <c r="Z2024" s="37">
        <f t="shared" ref="Z2024" si="1543">SUM(M2024:Y2024)</f>
        <v>0</v>
      </c>
      <c r="AA2024" s="37">
        <f t="shared" ref="AA2024" si="1544">B2024-Z2024</f>
        <v>0</v>
      </c>
      <c r="AB2024" s="42"/>
      <c r="AC2024" s="38"/>
    </row>
    <row r="2025" spans="1:29" s="39" customFormat="1" ht="21" hidden="1" customHeight="1" x14ac:dyDescent="0.3">
      <c r="A2025" s="43" t="s">
        <v>42</v>
      </c>
      <c r="B2025" s="44">
        <f>B2024+B2023</f>
        <v>0</v>
      </c>
      <c r="C2025" s="44">
        <f t="shared" ref="C2025:AA2025" si="1545">C2024+C2023</f>
        <v>0</v>
      </c>
      <c r="D2025" s="44">
        <f t="shared" si="1545"/>
        <v>0</v>
      </c>
      <c r="E2025" s="44">
        <f t="shared" si="1545"/>
        <v>0</v>
      </c>
      <c r="F2025" s="44">
        <f t="shared" si="1545"/>
        <v>0</v>
      </c>
      <c r="G2025" s="44">
        <f t="shared" si="1545"/>
        <v>0</v>
      </c>
      <c r="H2025" s="44">
        <f t="shared" si="1545"/>
        <v>0</v>
      </c>
      <c r="I2025" s="44">
        <f t="shared" si="1545"/>
        <v>0</v>
      </c>
      <c r="J2025" s="44">
        <f t="shared" si="1545"/>
        <v>0</v>
      </c>
      <c r="K2025" s="44">
        <f t="shared" si="1545"/>
        <v>0</v>
      </c>
      <c r="L2025" s="44">
        <f t="shared" si="1545"/>
        <v>0</v>
      </c>
      <c r="M2025" s="44">
        <f t="shared" si="1545"/>
        <v>0</v>
      </c>
      <c r="N2025" s="44">
        <f t="shared" si="1545"/>
        <v>0</v>
      </c>
      <c r="O2025" s="44">
        <f t="shared" si="1545"/>
        <v>0</v>
      </c>
      <c r="P2025" s="44">
        <f t="shared" si="1545"/>
        <v>0</v>
      </c>
      <c r="Q2025" s="44">
        <f t="shared" si="1545"/>
        <v>0</v>
      </c>
      <c r="R2025" s="44">
        <f t="shared" si="1545"/>
        <v>0</v>
      </c>
      <c r="S2025" s="44">
        <f t="shared" si="1545"/>
        <v>0</v>
      </c>
      <c r="T2025" s="44">
        <f t="shared" si="1545"/>
        <v>0</v>
      </c>
      <c r="U2025" s="44">
        <f t="shared" si="1545"/>
        <v>0</v>
      </c>
      <c r="V2025" s="44">
        <f t="shared" si="1545"/>
        <v>0</v>
      </c>
      <c r="W2025" s="44">
        <f t="shared" si="1545"/>
        <v>0</v>
      </c>
      <c r="X2025" s="44">
        <f t="shared" si="1545"/>
        <v>0</v>
      </c>
      <c r="Y2025" s="44">
        <f t="shared" si="1545"/>
        <v>0</v>
      </c>
      <c r="Z2025" s="44">
        <f t="shared" si="1545"/>
        <v>0</v>
      </c>
      <c r="AA2025" s="44">
        <f t="shared" si="1545"/>
        <v>0</v>
      </c>
      <c r="AB2025" s="45" t="e">
        <f t="shared" si="1542"/>
        <v>#DIV/0!</v>
      </c>
      <c r="AC2025" s="47"/>
    </row>
    <row r="2026" spans="1:29" s="39" customFormat="1" ht="15.65" hidden="1" customHeight="1" x14ac:dyDescent="0.3">
      <c r="A2026" s="36"/>
      <c r="B2026" s="37"/>
      <c r="C2026" s="37"/>
      <c r="D2026" s="37"/>
      <c r="E2026" s="37"/>
      <c r="F2026" s="37"/>
      <c r="G2026" s="37"/>
      <c r="H2026" s="37"/>
      <c r="I2026" s="37"/>
      <c r="J2026" s="37"/>
      <c r="K2026" s="37"/>
      <c r="L2026" s="37"/>
      <c r="M2026" s="37"/>
      <c r="N2026" s="37"/>
      <c r="O2026" s="37"/>
      <c r="P2026" s="37"/>
      <c r="Q2026" s="37"/>
      <c r="R2026" s="37"/>
      <c r="S2026" s="37"/>
      <c r="T2026" s="37"/>
      <c r="U2026" s="37"/>
      <c r="V2026" s="37"/>
      <c r="W2026" s="37"/>
      <c r="X2026" s="37"/>
      <c r="Y2026" s="37"/>
      <c r="Z2026" s="37"/>
      <c r="AA2026" s="37"/>
      <c r="AB2026" s="37"/>
      <c r="AC2026" s="38"/>
    </row>
    <row r="2027" spans="1:29" s="39" customFormat="1" ht="15.65" hidden="1" customHeight="1" x14ac:dyDescent="0.3">
      <c r="A2027" s="36"/>
      <c r="B2027" s="37"/>
      <c r="C2027" s="37"/>
      <c r="D2027" s="37"/>
      <c r="E2027" s="37"/>
      <c r="F2027" s="37"/>
      <c r="G2027" s="37"/>
      <c r="H2027" s="37"/>
      <c r="I2027" s="37"/>
      <c r="J2027" s="37"/>
      <c r="K2027" s="37"/>
      <c r="L2027" s="37"/>
      <c r="M2027" s="37"/>
      <c r="N2027" s="37"/>
      <c r="O2027" s="37"/>
      <c r="P2027" s="37"/>
      <c r="Q2027" s="37"/>
      <c r="R2027" s="37"/>
      <c r="S2027" s="37"/>
      <c r="T2027" s="37"/>
      <c r="U2027" s="37"/>
      <c r="V2027" s="37"/>
      <c r="W2027" s="37"/>
      <c r="X2027" s="37"/>
      <c r="Y2027" s="37"/>
      <c r="Z2027" s="37"/>
      <c r="AA2027" s="37"/>
      <c r="AB2027" s="37"/>
      <c r="AC2027" s="38"/>
    </row>
    <row r="2028" spans="1:29" s="39" customFormat="1" ht="15.65" hidden="1" customHeight="1" x14ac:dyDescent="0.35">
      <c r="A2028" s="68" t="s">
        <v>119</v>
      </c>
      <c r="B2028" s="37"/>
      <c r="C2028" s="37"/>
      <c r="D2028" s="37"/>
      <c r="E2028" s="37"/>
      <c r="F2028" s="37"/>
      <c r="G2028" s="37"/>
      <c r="H2028" s="37"/>
      <c r="I2028" s="37"/>
      <c r="J2028" s="37"/>
      <c r="K2028" s="37"/>
      <c r="L2028" s="37"/>
      <c r="M2028" s="37"/>
      <c r="N2028" s="37"/>
      <c r="O2028" s="37"/>
      <c r="P2028" s="37"/>
      <c r="Q2028" s="37"/>
      <c r="R2028" s="37"/>
      <c r="S2028" s="37"/>
      <c r="T2028" s="37"/>
      <c r="U2028" s="37"/>
      <c r="V2028" s="37"/>
      <c r="W2028" s="37"/>
      <c r="X2028" s="37"/>
      <c r="Y2028" s="37"/>
      <c r="Z2028" s="37"/>
      <c r="AA2028" s="37"/>
      <c r="AB2028" s="37"/>
      <c r="AC2028" s="38"/>
    </row>
    <row r="2029" spans="1:29" s="39" customFormat="1" ht="18.5" hidden="1" customHeight="1" x14ac:dyDescent="0.3">
      <c r="A2029" s="41" t="s">
        <v>36</v>
      </c>
      <c r="B2029" s="37">
        <f>[1]consoCURRENT!E45671</f>
        <v>0</v>
      </c>
      <c r="C2029" s="37">
        <f>[1]consoCURRENT!F45671</f>
        <v>0</v>
      </c>
      <c r="D2029" s="37">
        <f>[1]consoCURRENT!G45671</f>
        <v>0</v>
      </c>
      <c r="E2029" s="37">
        <f>[1]consoCURRENT!H45671</f>
        <v>0</v>
      </c>
      <c r="F2029" s="37">
        <f>[1]consoCURRENT!I45671</f>
        <v>0</v>
      </c>
      <c r="G2029" s="37">
        <f>[1]consoCURRENT!J45671</f>
        <v>0</v>
      </c>
      <c r="H2029" s="37">
        <f>[1]consoCURRENT!K45671</f>
        <v>0</v>
      </c>
      <c r="I2029" s="37">
        <f>[1]consoCURRENT!L45671</f>
        <v>0</v>
      </c>
      <c r="J2029" s="37">
        <f>[1]consoCURRENT!M45671</f>
        <v>0</v>
      </c>
      <c r="K2029" s="37">
        <f>[1]consoCURRENT!N45671</f>
        <v>0</v>
      </c>
      <c r="L2029" s="37">
        <f>[1]consoCURRENT!O45671</f>
        <v>0</v>
      </c>
      <c r="M2029" s="37">
        <f>[1]consoCURRENT!P45671</f>
        <v>0</v>
      </c>
      <c r="N2029" s="37">
        <f>[1]consoCURRENT!Q45671</f>
        <v>0</v>
      </c>
      <c r="O2029" s="37">
        <f>[1]consoCURRENT!R45671</f>
        <v>0</v>
      </c>
      <c r="P2029" s="37">
        <f>[1]consoCURRENT!S45671</f>
        <v>0</v>
      </c>
      <c r="Q2029" s="37">
        <f>[1]consoCURRENT!T45671</f>
        <v>0</v>
      </c>
      <c r="R2029" s="37">
        <f>[1]consoCURRENT!U45671</f>
        <v>0</v>
      </c>
      <c r="S2029" s="37">
        <f>[1]consoCURRENT!V45671</f>
        <v>0</v>
      </c>
      <c r="T2029" s="37">
        <f>[1]consoCURRENT!W45671</f>
        <v>0</v>
      </c>
      <c r="U2029" s="37">
        <f>[1]consoCURRENT!X45671</f>
        <v>0</v>
      </c>
      <c r="V2029" s="37">
        <f>[1]consoCURRENT!Y45671</f>
        <v>0</v>
      </c>
      <c r="W2029" s="37">
        <f>[1]consoCURRENT!Z45671</f>
        <v>0</v>
      </c>
      <c r="X2029" s="37">
        <f>[1]consoCURRENT!AA45671</f>
        <v>0</v>
      </c>
      <c r="Y2029" s="37">
        <f>[1]consoCURRENT!AB45671</f>
        <v>0</v>
      </c>
      <c r="Z2029" s="37">
        <f t="shared" ref="Z2029:Z2032" si="1546">SUM(M2029:Y2029)</f>
        <v>0</v>
      </c>
      <c r="AA2029" s="37">
        <f>B2029-Z2029</f>
        <v>0</v>
      </c>
      <c r="AB2029" s="42" t="e">
        <f>Z2029/B2029</f>
        <v>#DIV/0!</v>
      </c>
      <c r="AC2029" s="38"/>
    </row>
    <row r="2030" spans="1:29" s="39" customFormat="1" ht="20" hidden="1" customHeight="1" x14ac:dyDescent="0.3">
      <c r="A2030" s="41" t="s">
        <v>37</v>
      </c>
      <c r="B2030" s="37"/>
      <c r="C2030" s="37"/>
      <c r="D2030" s="37"/>
      <c r="E2030" s="37"/>
      <c r="F2030" s="37"/>
      <c r="G2030" s="37"/>
      <c r="H2030" s="37"/>
      <c r="I2030" s="37"/>
      <c r="J2030" s="37"/>
      <c r="K2030" s="37"/>
      <c r="L2030" s="37"/>
      <c r="M2030" s="37"/>
      <c r="N2030" s="37"/>
      <c r="O2030" s="37"/>
      <c r="P2030" s="37"/>
      <c r="Q2030" s="37"/>
      <c r="R2030" s="37"/>
      <c r="S2030" s="37"/>
      <c r="T2030" s="37"/>
      <c r="U2030" s="37"/>
      <c r="V2030" s="37"/>
      <c r="W2030" s="37"/>
      <c r="X2030" s="37"/>
      <c r="Y2030" s="37"/>
      <c r="Z2030" s="37">
        <f t="shared" si="1546"/>
        <v>0</v>
      </c>
      <c r="AA2030" s="37">
        <f t="shared" ref="AA2030:AA2032" si="1547">B2030-Z2030</f>
        <v>0</v>
      </c>
      <c r="AB2030" s="42"/>
      <c r="AC2030" s="38"/>
    </row>
    <row r="2031" spans="1:29" s="39" customFormat="1" ht="20" hidden="1" customHeight="1" x14ac:dyDescent="0.3">
      <c r="A2031" s="41" t="s">
        <v>38</v>
      </c>
      <c r="B2031" s="37"/>
      <c r="C2031" s="37"/>
      <c r="D2031" s="37"/>
      <c r="E2031" s="37"/>
      <c r="F2031" s="37"/>
      <c r="G2031" s="37"/>
      <c r="H2031" s="37"/>
      <c r="I2031" s="37"/>
      <c r="J2031" s="37"/>
      <c r="K2031" s="37"/>
      <c r="L2031" s="37"/>
      <c r="M2031" s="37"/>
      <c r="N2031" s="37"/>
      <c r="O2031" s="37"/>
      <c r="P2031" s="37"/>
      <c r="Q2031" s="37"/>
      <c r="R2031" s="37"/>
      <c r="S2031" s="37"/>
      <c r="T2031" s="37"/>
      <c r="U2031" s="37"/>
      <c r="V2031" s="37"/>
      <c r="W2031" s="37"/>
      <c r="X2031" s="37"/>
      <c r="Y2031" s="37"/>
      <c r="Z2031" s="37">
        <f t="shared" si="1546"/>
        <v>0</v>
      </c>
      <c r="AA2031" s="37">
        <f t="shared" si="1547"/>
        <v>0</v>
      </c>
      <c r="AB2031" s="42"/>
      <c r="AC2031" s="38"/>
    </row>
    <row r="2032" spans="1:29" s="39" customFormat="1" ht="22" hidden="1" customHeight="1" x14ac:dyDescent="0.3">
      <c r="A2032" s="41" t="s">
        <v>39</v>
      </c>
      <c r="B2032" s="37"/>
      <c r="C2032" s="37"/>
      <c r="D2032" s="37"/>
      <c r="E2032" s="37"/>
      <c r="F2032" s="37"/>
      <c r="G2032" s="37"/>
      <c r="H2032" s="37"/>
      <c r="I2032" s="37"/>
      <c r="J2032" s="37"/>
      <c r="K2032" s="37"/>
      <c r="L2032" s="37"/>
      <c r="M2032" s="37"/>
      <c r="N2032" s="37"/>
      <c r="O2032" s="37"/>
      <c r="P2032" s="37"/>
      <c r="Q2032" s="37"/>
      <c r="R2032" s="37"/>
      <c r="S2032" s="37"/>
      <c r="T2032" s="37"/>
      <c r="U2032" s="37"/>
      <c r="V2032" s="37"/>
      <c r="W2032" s="37"/>
      <c r="X2032" s="37"/>
      <c r="Y2032" s="37"/>
      <c r="Z2032" s="37">
        <f t="shared" si="1546"/>
        <v>0</v>
      </c>
      <c r="AA2032" s="37">
        <f t="shared" si="1547"/>
        <v>0</v>
      </c>
      <c r="AB2032" s="42"/>
      <c r="AC2032" s="38"/>
    </row>
    <row r="2033" spans="1:29" s="39" customFormat="1" ht="15.65" hidden="1" customHeight="1" x14ac:dyDescent="0.3">
      <c r="A2033" s="43" t="s">
        <v>40</v>
      </c>
      <c r="B2033" s="44">
        <f>SUM(B2029:B2032)</f>
        <v>0</v>
      </c>
      <c r="C2033" s="44">
        <f t="shared" ref="C2033:AA2033" si="1548">SUM(C2029:C2032)</f>
        <v>0</v>
      </c>
      <c r="D2033" s="44">
        <f t="shared" si="1548"/>
        <v>0</v>
      </c>
      <c r="E2033" s="44">
        <f t="shared" si="1548"/>
        <v>0</v>
      </c>
      <c r="F2033" s="44">
        <f t="shared" si="1548"/>
        <v>0</v>
      </c>
      <c r="G2033" s="44">
        <f t="shared" si="1548"/>
        <v>0</v>
      </c>
      <c r="H2033" s="44">
        <f t="shared" si="1548"/>
        <v>0</v>
      </c>
      <c r="I2033" s="44">
        <f t="shared" si="1548"/>
        <v>0</v>
      </c>
      <c r="J2033" s="44">
        <f t="shared" si="1548"/>
        <v>0</v>
      </c>
      <c r="K2033" s="44">
        <f t="shared" si="1548"/>
        <v>0</v>
      </c>
      <c r="L2033" s="44">
        <f t="shared" si="1548"/>
        <v>0</v>
      </c>
      <c r="M2033" s="44">
        <f t="shared" si="1548"/>
        <v>0</v>
      </c>
      <c r="N2033" s="44">
        <f t="shared" si="1548"/>
        <v>0</v>
      </c>
      <c r="O2033" s="44">
        <f t="shared" si="1548"/>
        <v>0</v>
      </c>
      <c r="P2033" s="44">
        <f t="shared" si="1548"/>
        <v>0</v>
      </c>
      <c r="Q2033" s="44">
        <f t="shared" si="1548"/>
        <v>0</v>
      </c>
      <c r="R2033" s="44">
        <f t="shared" si="1548"/>
        <v>0</v>
      </c>
      <c r="S2033" s="44">
        <f t="shared" si="1548"/>
        <v>0</v>
      </c>
      <c r="T2033" s="44">
        <f t="shared" si="1548"/>
        <v>0</v>
      </c>
      <c r="U2033" s="44">
        <f t="shared" si="1548"/>
        <v>0</v>
      </c>
      <c r="V2033" s="44">
        <f t="shared" si="1548"/>
        <v>0</v>
      </c>
      <c r="W2033" s="44">
        <f t="shared" si="1548"/>
        <v>0</v>
      </c>
      <c r="X2033" s="44">
        <f t="shared" si="1548"/>
        <v>0</v>
      </c>
      <c r="Y2033" s="44">
        <f t="shared" si="1548"/>
        <v>0</v>
      </c>
      <c r="Z2033" s="44">
        <f t="shared" si="1548"/>
        <v>0</v>
      </c>
      <c r="AA2033" s="44">
        <f t="shared" si="1548"/>
        <v>0</v>
      </c>
      <c r="AB2033" s="45" t="e">
        <f t="shared" ref="AB2033:AB2035" si="1549">Z2033/B2033</f>
        <v>#DIV/0!</v>
      </c>
      <c r="AC2033" s="38"/>
    </row>
    <row r="2034" spans="1:29" s="39" customFormat="1" ht="15.65" hidden="1" customHeight="1" x14ac:dyDescent="0.3">
      <c r="A2034" s="46" t="s">
        <v>41</v>
      </c>
      <c r="B2034" s="37"/>
      <c r="C2034" s="37"/>
      <c r="D2034" s="37"/>
      <c r="E2034" s="37"/>
      <c r="F2034" s="37"/>
      <c r="G2034" s="37"/>
      <c r="H2034" s="37"/>
      <c r="I2034" s="37"/>
      <c r="J2034" s="37"/>
      <c r="K2034" s="37"/>
      <c r="L2034" s="37"/>
      <c r="M2034" s="37"/>
      <c r="N2034" s="37"/>
      <c r="O2034" s="37"/>
      <c r="P2034" s="37"/>
      <c r="Q2034" s="37"/>
      <c r="R2034" s="37"/>
      <c r="S2034" s="37"/>
      <c r="T2034" s="37"/>
      <c r="U2034" s="37"/>
      <c r="V2034" s="37"/>
      <c r="W2034" s="37"/>
      <c r="X2034" s="37"/>
      <c r="Y2034" s="37"/>
      <c r="Z2034" s="37">
        <f t="shared" ref="Z2034" si="1550">SUM(M2034:Y2034)</f>
        <v>0</v>
      </c>
      <c r="AA2034" s="37">
        <f t="shared" ref="AA2034" si="1551">B2034-Z2034</f>
        <v>0</v>
      </c>
      <c r="AB2034" s="42"/>
      <c r="AC2034" s="38"/>
    </row>
    <row r="2035" spans="1:29" s="39" customFormat="1" ht="28.5" hidden="1" customHeight="1" x14ac:dyDescent="0.3">
      <c r="A2035" s="43" t="s">
        <v>42</v>
      </c>
      <c r="B2035" s="44">
        <f>B2034+B2033</f>
        <v>0</v>
      </c>
      <c r="C2035" s="44">
        <f t="shared" ref="C2035:AA2035" si="1552">C2034+C2033</f>
        <v>0</v>
      </c>
      <c r="D2035" s="44">
        <f t="shared" si="1552"/>
        <v>0</v>
      </c>
      <c r="E2035" s="44">
        <f t="shared" si="1552"/>
        <v>0</v>
      </c>
      <c r="F2035" s="44">
        <f t="shared" si="1552"/>
        <v>0</v>
      </c>
      <c r="G2035" s="44">
        <f t="shared" si="1552"/>
        <v>0</v>
      </c>
      <c r="H2035" s="44">
        <f t="shared" si="1552"/>
        <v>0</v>
      </c>
      <c r="I2035" s="44">
        <f t="shared" si="1552"/>
        <v>0</v>
      </c>
      <c r="J2035" s="44">
        <f t="shared" si="1552"/>
        <v>0</v>
      </c>
      <c r="K2035" s="44">
        <f t="shared" si="1552"/>
        <v>0</v>
      </c>
      <c r="L2035" s="44">
        <f t="shared" si="1552"/>
        <v>0</v>
      </c>
      <c r="M2035" s="44">
        <f t="shared" si="1552"/>
        <v>0</v>
      </c>
      <c r="N2035" s="44">
        <f t="shared" si="1552"/>
        <v>0</v>
      </c>
      <c r="O2035" s="44">
        <f t="shared" si="1552"/>
        <v>0</v>
      </c>
      <c r="P2035" s="44">
        <f t="shared" si="1552"/>
        <v>0</v>
      </c>
      <c r="Q2035" s="44">
        <f t="shared" si="1552"/>
        <v>0</v>
      </c>
      <c r="R2035" s="44">
        <f t="shared" si="1552"/>
        <v>0</v>
      </c>
      <c r="S2035" s="44">
        <f t="shared" si="1552"/>
        <v>0</v>
      </c>
      <c r="T2035" s="44">
        <f t="shared" si="1552"/>
        <v>0</v>
      </c>
      <c r="U2035" s="44">
        <f t="shared" si="1552"/>
        <v>0</v>
      </c>
      <c r="V2035" s="44">
        <f t="shared" si="1552"/>
        <v>0</v>
      </c>
      <c r="W2035" s="44">
        <f t="shared" si="1552"/>
        <v>0</v>
      </c>
      <c r="X2035" s="44">
        <f t="shared" si="1552"/>
        <v>0</v>
      </c>
      <c r="Y2035" s="44">
        <f t="shared" si="1552"/>
        <v>0</v>
      </c>
      <c r="Z2035" s="44">
        <f t="shared" si="1552"/>
        <v>0</v>
      </c>
      <c r="AA2035" s="44">
        <f t="shared" si="1552"/>
        <v>0</v>
      </c>
      <c r="AB2035" s="45" t="e">
        <f t="shared" si="1549"/>
        <v>#DIV/0!</v>
      </c>
      <c r="AC2035" s="47"/>
    </row>
    <row r="2036" spans="1:29" s="39" customFormat="1" ht="15.65" hidden="1" customHeight="1" x14ac:dyDescent="0.3">
      <c r="A2036" s="36"/>
      <c r="B2036" s="37"/>
      <c r="C2036" s="37"/>
      <c r="D2036" s="37"/>
      <c r="E2036" s="37"/>
      <c r="F2036" s="37"/>
      <c r="G2036" s="37"/>
      <c r="H2036" s="37"/>
      <c r="I2036" s="37"/>
      <c r="J2036" s="37"/>
      <c r="K2036" s="37"/>
      <c r="L2036" s="37"/>
      <c r="M2036" s="37"/>
      <c r="N2036" s="37"/>
      <c r="O2036" s="37"/>
      <c r="P2036" s="37"/>
      <c r="Q2036" s="37"/>
      <c r="R2036" s="37"/>
      <c r="S2036" s="37"/>
      <c r="T2036" s="37"/>
      <c r="U2036" s="37"/>
      <c r="V2036" s="37"/>
      <c r="W2036" s="37"/>
      <c r="X2036" s="37"/>
      <c r="Y2036" s="37"/>
      <c r="Z2036" s="37"/>
      <c r="AA2036" s="37"/>
      <c r="AB2036" s="37"/>
      <c r="AC2036" s="38"/>
    </row>
    <row r="2037" spans="1:29" s="39" customFormat="1" ht="15.65" hidden="1" customHeight="1" x14ac:dyDescent="0.3">
      <c r="A2037" s="36"/>
      <c r="B2037" s="37"/>
      <c r="C2037" s="37"/>
      <c r="D2037" s="37"/>
      <c r="E2037" s="37"/>
      <c r="F2037" s="37"/>
      <c r="G2037" s="37"/>
      <c r="H2037" s="37"/>
      <c r="I2037" s="37"/>
      <c r="J2037" s="37"/>
      <c r="K2037" s="37"/>
      <c r="L2037" s="37"/>
      <c r="M2037" s="37"/>
      <c r="N2037" s="37"/>
      <c r="O2037" s="37"/>
      <c r="P2037" s="37"/>
      <c r="Q2037" s="37"/>
      <c r="R2037" s="37"/>
      <c r="S2037" s="37"/>
      <c r="T2037" s="37"/>
      <c r="U2037" s="37"/>
      <c r="V2037" s="37"/>
      <c r="W2037" s="37"/>
      <c r="X2037" s="37"/>
      <c r="Y2037" s="37"/>
      <c r="Z2037" s="37"/>
      <c r="AA2037" s="37"/>
      <c r="AB2037" s="37"/>
      <c r="AC2037" s="38"/>
    </row>
    <row r="2038" spans="1:29" s="39" customFormat="1" ht="15.65" hidden="1" customHeight="1" x14ac:dyDescent="0.35">
      <c r="A2038" s="40" t="s">
        <v>120</v>
      </c>
      <c r="B2038" s="37"/>
      <c r="C2038" s="37"/>
      <c r="D2038" s="37"/>
      <c r="E2038" s="37"/>
      <c r="F2038" s="37"/>
      <c r="G2038" s="37"/>
      <c r="H2038" s="37"/>
      <c r="I2038" s="37"/>
      <c r="J2038" s="37"/>
      <c r="K2038" s="37"/>
      <c r="L2038" s="37"/>
      <c r="M2038" s="37"/>
      <c r="N2038" s="37"/>
      <c r="O2038" s="37"/>
      <c r="P2038" s="37"/>
      <c r="Q2038" s="37"/>
      <c r="R2038" s="37"/>
      <c r="S2038" s="37"/>
      <c r="T2038" s="37"/>
      <c r="U2038" s="37"/>
      <c r="V2038" s="37"/>
      <c r="W2038" s="37"/>
      <c r="X2038" s="37"/>
      <c r="Y2038" s="37"/>
      <c r="Z2038" s="37"/>
      <c r="AA2038" s="37"/>
      <c r="AB2038" s="37"/>
      <c r="AC2038" s="38"/>
    </row>
    <row r="2039" spans="1:29" s="39" customFormat="1" ht="15.65" hidden="1" customHeight="1" x14ac:dyDescent="0.3">
      <c r="A2039" s="41" t="s">
        <v>36</v>
      </c>
      <c r="B2039" s="37">
        <f>[1]consoCURRENT!E45729</f>
        <v>0</v>
      </c>
      <c r="C2039" s="37">
        <f>[1]consoCURRENT!F45729</f>
        <v>0</v>
      </c>
      <c r="D2039" s="37">
        <f>[1]consoCURRENT!G45729</f>
        <v>0</v>
      </c>
      <c r="E2039" s="37">
        <f>[1]consoCURRENT!H45729</f>
        <v>0</v>
      </c>
      <c r="F2039" s="37">
        <f>[1]consoCURRENT!I45729</f>
        <v>0</v>
      </c>
      <c r="G2039" s="37">
        <f>[1]consoCURRENT!J45729</f>
        <v>0</v>
      </c>
      <c r="H2039" s="37">
        <f>[1]consoCURRENT!K45729</f>
        <v>0</v>
      </c>
      <c r="I2039" s="37">
        <f>[1]consoCURRENT!L45729</f>
        <v>0</v>
      </c>
      <c r="J2039" s="37">
        <f>[1]consoCURRENT!M45729</f>
        <v>0</v>
      </c>
      <c r="K2039" s="37">
        <f>[1]consoCURRENT!N45729</f>
        <v>0</v>
      </c>
      <c r="L2039" s="37">
        <f>[1]consoCURRENT!O45729</f>
        <v>0</v>
      </c>
      <c r="M2039" s="37">
        <f>[1]consoCURRENT!P45729</f>
        <v>0</v>
      </c>
      <c r="N2039" s="37">
        <f>[1]consoCURRENT!Q45729</f>
        <v>0</v>
      </c>
      <c r="O2039" s="37">
        <f>[1]consoCURRENT!R45729</f>
        <v>0</v>
      </c>
      <c r="P2039" s="37">
        <f>[1]consoCURRENT!S45729</f>
        <v>0</v>
      </c>
      <c r="Q2039" s="37">
        <f>[1]consoCURRENT!T45729</f>
        <v>0</v>
      </c>
      <c r="R2039" s="37">
        <f>[1]consoCURRENT!U45729</f>
        <v>0</v>
      </c>
      <c r="S2039" s="37">
        <f>[1]consoCURRENT!V45729</f>
        <v>0</v>
      </c>
      <c r="T2039" s="37">
        <f>[1]consoCURRENT!W45729</f>
        <v>0</v>
      </c>
      <c r="U2039" s="37">
        <f>[1]consoCURRENT!X45729</f>
        <v>0</v>
      </c>
      <c r="V2039" s="37">
        <f>[1]consoCURRENT!Y45729</f>
        <v>0</v>
      </c>
      <c r="W2039" s="37">
        <f>[1]consoCURRENT!Z45729</f>
        <v>0</v>
      </c>
      <c r="X2039" s="37">
        <f>[1]consoCURRENT!AA45729</f>
        <v>0</v>
      </c>
      <c r="Y2039" s="37">
        <f>[1]consoCURRENT!AB45729</f>
        <v>0</v>
      </c>
      <c r="Z2039" s="37">
        <f t="shared" ref="Z2039:Z2042" si="1553">SUM(M2039:Y2039)</f>
        <v>0</v>
      </c>
      <c r="AA2039" s="37">
        <f>B2039-Z2039</f>
        <v>0</v>
      </c>
      <c r="AB2039" s="42" t="e">
        <f>Z2039/B2039</f>
        <v>#DIV/0!</v>
      </c>
      <c r="AC2039" s="38"/>
    </row>
    <row r="2040" spans="1:29" s="39" customFormat="1" ht="15.65" hidden="1" customHeight="1" x14ac:dyDescent="0.3">
      <c r="A2040" s="41" t="s">
        <v>37</v>
      </c>
      <c r="B2040" s="37"/>
      <c r="C2040" s="37"/>
      <c r="D2040" s="37"/>
      <c r="E2040" s="37"/>
      <c r="F2040" s="37"/>
      <c r="G2040" s="37"/>
      <c r="H2040" s="37"/>
      <c r="I2040" s="37"/>
      <c r="J2040" s="37"/>
      <c r="K2040" s="37"/>
      <c r="L2040" s="37"/>
      <c r="M2040" s="37"/>
      <c r="N2040" s="37"/>
      <c r="O2040" s="37"/>
      <c r="P2040" s="37"/>
      <c r="Q2040" s="37"/>
      <c r="R2040" s="37"/>
      <c r="S2040" s="37"/>
      <c r="T2040" s="37"/>
      <c r="U2040" s="37"/>
      <c r="V2040" s="37"/>
      <c r="W2040" s="37"/>
      <c r="X2040" s="37"/>
      <c r="Y2040" s="37"/>
      <c r="Z2040" s="37">
        <f t="shared" si="1553"/>
        <v>0</v>
      </c>
      <c r="AA2040" s="37">
        <f t="shared" ref="AA2040:AA2042" si="1554">B2040-Z2040</f>
        <v>0</v>
      </c>
      <c r="AB2040" s="42"/>
      <c r="AC2040" s="38"/>
    </row>
    <row r="2041" spans="1:29" s="39" customFormat="1" ht="15.65" hidden="1" customHeight="1" x14ac:dyDescent="0.3">
      <c r="A2041" s="41" t="s">
        <v>38</v>
      </c>
      <c r="B2041" s="37"/>
      <c r="C2041" s="37"/>
      <c r="D2041" s="37"/>
      <c r="E2041" s="37"/>
      <c r="F2041" s="37"/>
      <c r="G2041" s="37"/>
      <c r="H2041" s="37"/>
      <c r="I2041" s="37"/>
      <c r="J2041" s="37"/>
      <c r="K2041" s="37"/>
      <c r="L2041" s="37"/>
      <c r="M2041" s="37"/>
      <c r="N2041" s="37"/>
      <c r="O2041" s="37"/>
      <c r="P2041" s="37"/>
      <c r="Q2041" s="37"/>
      <c r="R2041" s="37"/>
      <c r="S2041" s="37"/>
      <c r="T2041" s="37"/>
      <c r="U2041" s="37"/>
      <c r="V2041" s="37"/>
      <c r="W2041" s="37"/>
      <c r="X2041" s="37"/>
      <c r="Y2041" s="37"/>
      <c r="Z2041" s="37">
        <f t="shared" si="1553"/>
        <v>0</v>
      </c>
      <c r="AA2041" s="37">
        <f t="shared" si="1554"/>
        <v>0</v>
      </c>
      <c r="AB2041" s="42"/>
      <c r="AC2041" s="38"/>
    </row>
    <row r="2042" spans="1:29" s="39" customFormat="1" ht="15.65" hidden="1" customHeight="1" x14ac:dyDescent="0.3">
      <c r="A2042" s="41" t="s">
        <v>39</v>
      </c>
      <c r="B2042" s="37"/>
      <c r="C2042" s="37"/>
      <c r="D2042" s="37"/>
      <c r="E2042" s="37"/>
      <c r="F2042" s="37"/>
      <c r="G2042" s="37"/>
      <c r="H2042" s="37"/>
      <c r="I2042" s="37"/>
      <c r="J2042" s="37"/>
      <c r="K2042" s="37"/>
      <c r="L2042" s="37"/>
      <c r="M2042" s="37"/>
      <c r="N2042" s="37"/>
      <c r="O2042" s="37"/>
      <c r="P2042" s="37"/>
      <c r="Q2042" s="37"/>
      <c r="R2042" s="37"/>
      <c r="S2042" s="37"/>
      <c r="T2042" s="37"/>
      <c r="U2042" s="37"/>
      <c r="V2042" s="37"/>
      <c r="W2042" s="37"/>
      <c r="X2042" s="37"/>
      <c r="Y2042" s="37"/>
      <c r="Z2042" s="37">
        <f t="shared" si="1553"/>
        <v>0</v>
      </c>
      <c r="AA2042" s="37">
        <f t="shared" si="1554"/>
        <v>0</v>
      </c>
      <c r="AB2042" s="42"/>
      <c r="AC2042" s="38"/>
    </row>
    <row r="2043" spans="1:29" s="39" customFormat="1" ht="15.65" hidden="1" customHeight="1" x14ac:dyDescent="0.3">
      <c r="A2043" s="43" t="s">
        <v>40</v>
      </c>
      <c r="B2043" s="44">
        <f>SUM(B2039:B2042)</f>
        <v>0</v>
      </c>
      <c r="C2043" s="44">
        <f t="shared" ref="C2043:AA2043" si="1555">SUM(C2039:C2042)</f>
        <v>0</v>
      </c>
      <c r="D2043" s="44">
        <f t="shared" si="1555"/>
        <v>0</v>
      </c>
      <c r="E2043" s="44">
        <f t="shared" si="1555"/>
        <v>0</v>
      </c>
      <c r="F2043" s="44">
        <f t="shared" si="1555"/>
        <v>0</v>
      </c>
      <c r="G2043" s="44">
        <f t="shared" si="1555"/>
        <v>0</v>
      </c>
      <c r="H2043" s="44">
        <f t="shared" si="1555"/>
        <v>0</v>
      </c>
      <c r="I2043" s="44">
        <f t="shared" si="1555"/>
        <v>0</v>
      </c>
      <c r="J2043" s="44">
        <f t="shared" si="1555"/>
        <v>0</v>
      </c>
      <c r="K2043" s="44">
        <f t="shared" si="1555"/>
        <v>0</v>
      </c>
      <c r="L2043" s="44">
        <f t="shared" si="1555"/>
        <v>0</v>
      </c>
      <c r="M2043" s="44">
        <f t="shared" si="1555"/>
        <v>0</v>
      </c>
      <c r="N2043" s="44">
        <f t="shared" si="1555"/>
        <v>0</v>
      </c>
      <c r="O2043" s="44">
        <f t="shared" si="1555"/>
        <v>0</v>
      </c>
      <c r="P2043" s="44">
        <f t="shared" si="1555"/>
        <v>0</v>
      </c>
      <c r="Q2043" s="44">
        <f t="shared" si="1555"/>
        <v>0</v>
      </c>
      <c r="R2043" s="44">
        <f t="shared" si="1555"/>
        <v>0</v>
      </c>
      <c r="S2043" s="44">
        <f t="shared" si="1555"/>
        <v>0</v>
      </c>
      <c r="T2043" s="44">
        <f t="shared" si="1555"/>
        <v>0</v>
      </c>
      <c r="U2043" s="44">
        <f t="shared" si="1555"/>
        <v>0</v>
      </c>
      <c r="V2043" s="44">
        <f t="shared" si="1555"/>
        <v>0</v>
      </c>
      <c r="W2043" s="44">
        <f t="shared" si="1555"/>
        <v>0</v>
      </c>
      <c r="X2043" s="44">
        <f t="shared" si="1555"/>
        <v>0</v>
      </c>
      <c r="Y2043" s="44">
        <f t="shared" si="1555"/>
        <v>0</v>
      </c>
      <c r="Z2043" s="44">
        <f t="shared" si="1555"/>
        <v>0</v>
      </c>
      <c r="AA2043" s="44">
        <f t="shared" si="1555"/>
        <v>0</v>
      </c>
      <c r="AB2043" s="45" t="e">
        <f t="shared" ref="AB2043:AB2045" si="1556">Z2043/B2043</f>
        <v>#DIV/0!</v>
      </c>
      <c r="AC2043" s="38"/>
    </row>
    <row r="2044" spans="1:29" s="39" customFormat="1" ht="15.65" hidden="1" customHeight="1" x14ac:dyDescent="0.3">
      <c r="A2044" s="46" t="s">
        <v>41</v>
      </c>
      <c r="B2044" s="37"/>
      <c r="C2044" s="37"/>
      <c r="D2044" s="37"/>
      <c r="E2044" s="37"/>
      <c r="F2044" s="37"/>
      <c r="G2044" s="37"/>
      <c r="H2044" s="37"/>
      <c r="I2044" s="37"/>
      <c r="J2044" s="37"/>
      <c r="K2044" s="37"/>
      <c r="L2044" s="37"/>
      <c r="M2044" s="37"/>
      <c r="N2044" s="37"/>
      <c r="O2044" s="37"/>
      <c r="P2044" s="37"/>
      <c r="Q2044" s="37"/>
      <c r="R2044" s="37"/>
      <c r="S2044" s="37"/>
      <c r="T2044" s="37"/>
      <c r="U2044" s="37"/>
      <c r="V2044" s="37"/>
      <c r="W2044" s="37"/>
      <c r="X2044" s="37"/>
      <c r="Y2044" s="37"/>
      <c r="Z2044" s="37">
        <f t="shared" ref="Z2044" si="1557">SUM(M2044:Y2044)</f>
        <v>0</v>
      </c>
      <c r="AA2044" s="37">
        <f t="shared" ref="AA2044" si="1558">B2044-Z2044</f>
        <v>0</v>
      </c>
      <c r="AB2044" s="42"/>
      <c r="AC2044" s="38"/>
    </row>
    <row r="2045" spans="1:29" s="39" customFormat="1" ht="15.65" hidden="1" customHeight="1" x14ac:dyDescent="0.3">
      <c r="A2045" s="43" t="s">
        <v>42</v>
      </c>
      <c r="B2045" s="44">
        <f>B2044+B2043</f>
        <v>0</v>
      </c>
      <c r="C2045" s="44">
        <f t="shared" ref="C2045:AA2045" si="1559">C2044+C2043</f>
        <v>0</v>
      </c>
      <c r="D2045" s="44">
        <f t="shared" si="1559"/>
        <v>0</v>
      </c>
      <c r="E2045" s="44">
        <f t="shared" si="1559"/>
        <v>0</v>
      </c>
      <c r="F2045" s="44">
        <f t="shared" si="1559"/>
        <v>0</v>
      </c>
      <c r="G2045" s="44">
        <f t="shared" si="1559"/>
        <v>0</v>
      </c>
      <c r="H2045" s="44">
        <f t="shared" si="1559"/>
        <v>0</v>
      </c>
      <c r="I2045" s="44">
        <f t="shared" si="1559"/>
        <v>0</v>
      </c>
      <c r="J2045" s="44">
        <f t="shared" si="1559"/>
        <v>0</v>
      </c>
      <c r="K2045" s="44">
        <f t="shared" si="1559"/>
        <v>0</v>
      </c>
      <c r="L2045" s="44">
        <f t="shared" si="1559"/>
        <v>0</v>
      </c>
      <c r="M2045" s="44">
        <f t="shared" si="1559"/>
        <v>0</v>
      </c>
      <c r="N2045" s="44">
        <f t="shared" si="1559"/>
        <v>0</v>
      </c>
      <c r="O2045" s="44">
        <f t="shared" si="1559"/>
        <v>0</v>
      </c>
      <c r="P2045" s="44">
        <f t="shared" si="1559"/>
        <v>0</v>
      </c>
      <c r="Q2045" s="44">
        <f t="shared" si="1559"/>
        <v>0</v>
      </c>
      <c r="R2045" s="44">
        <f t="shared" si="1559"/>
        <v>0</v>
      </c>
      <c r="S2045" s="44">
        <f t="shared" si="1559"/>
        <v>0</v>
      </c>
      <c r="T2045" s="44">
        <f t="shared" si="1559"/>
        <v>0</v>
      </c>
      <c r="U2045" s="44">
        <f t="shared" si="1559"/>
        <v>0</v>
      </c>
      <c r="V2045" s="44">
        <f t="shared" si="1559"/>
        <v>0</v>
      </c>
      <c r="W2045" s="44">
        <f t="shared" si="1559"/>
        <v>0</v>
      </c>
      <c r="X2045" s="44">
        <f t="shared" si="1559"/>
        <v>0</v>
      </c>
      <c r="Y2045" s="44">
        <f t="shared" si="1559"/>
        <v>0</v>
      </c>
      <c r="Z2045" s="44">
        <f t="shared" si="1559"/>
        <v>0</v>
      </c>
      <c r="AA2045" s="44">
        <f t="shared" si="1559"/>
        <v>0</v>
      </c>
      <c r="AB2045" s="45" t="e">
        <f t="shared" si="1556"/>
        <v>#DIV/0!</v>
      </c>
      <c r="AC2045" s="47"/>
    </row>
    <row r="2046" spans="1:29" s="39" customFormat="1" ht="15.65" hidden="1" customHeight="1" x14ac:dyDescent="0.3">
      <c r="A2046" s="36"/>
      <c r="B2046" s="37"/>
      <c r="C2046" s="37"/>
      <c r="D2046" s="37"/>
      <c r="E2046" s="37"/>
      <c r="F2046" s="37"/>
      <c r="G2046" s="37"/>
      <c r="H2046" s="37"/>
      <c r="I2046" s="37"/>
      <c r="J2046" s="37"/>
      <c r="K2046" s="37"/>
      <c r="L2046" s="37"/>
      <c r="M2046" s="37"/>
      <c r="N2046" s="37"/>
      <c r="O2046" s="37"/>
      <c r="P2046" s="37"/>
      <c r="Q2046" s="37"/>
      <c r="R2046" s="37"/>
      <c r="S2046" s="37"/>
      <c r="T2046" s="37"/>
      <c r="U2046" s="37"/>
      <c r="V2046" s="37"/>
      <c r="W2046" s="37"/>
      <c r="X2046" s="37"/>
      <c r="Y2046" s="37"/>
      <c r="Z2046" s="37"/>
      <c r="AA2046" s="37"/>
      <c r="AB2046" s="37"/>
      <c r="AC2046" s="38"/>
    </row>
    <row r="2047" spans="1:29" s="39" customFormat="1" ht="15.65" hidden="1" customHeight="1" x14ac:dyDescent="0.3">
      <c r="A2047" s="36"/>
      <c r="B2047" s="37"/>
      <c r="C2047" s="37"/>
      <c r="D2047" s="37"/>
      <c r="E2047" s="37"/>
      <c r="F2047" s="37"/>
      <c r="G2047" s="37"/>
      <c r="H2047" s="37"/>
      <c r="I2047" s="37"/>
      <c r="J2047" s="37"/>
      <c r="K2047" s="37"/>
      <c r="L2047" s="37"/>
      <c r="M2047" s="37"/>
      <c r="N2047" s="37"/>
      <c r="O2047" s="37"/>
      <c r="P2047" s="37"/>
      <c r="Q2047" s="37"/>
      <c r="R2047" s="37"/>
      <c r="S2047" s="37"/>
      <c r="T2047" s="37"/>
      <c r="U2047" s="37"/>
      <c r="V2047" s="37"/>
      <c r="W2047" s="37"/>
      <c r="X2047" s="37"/>
      <c r="Y2047" s="37"/>
      <c r="Z2047" s="37"/>
      <c r="AA2047" s="37"/>
      <c r="AB2047" s="37"/>
      <c r="AC2047" s="38"/>
    </row>
    <row r="2048" spans="1:29" s="39" customFormat="1" ht="15.65" hidden="1" customHeight="1" x14ac:dyDescent="0.35">
      <c r="A2048" s="54" t="s">
        <v>117</v>
      </c>
      <c r="B2048" s="37"/>
      <c r="C2048" s="37"/>
      <c r="D2048" s="37"/>
      <c r="E2048" s="37"/>
      <c r="F2048" s="37"/>
      <c r="G2048" s="37"/>
      <c r="H2048" s="37"/>
      <c r="I2048" s="37"/>
      <c r="J2048" s="37"/>
      <c r="K2048" s="37"/>
      <c r="L2048" s="37"/>
      <c r="M2048" s="37"/>
      <c r="N2048" s="37"/>
      <c r="O2048" s="37"/>
      <c r="P2048" s="37"/>
      <c r="Q2048" s="37"/>
      <c r="R2048" s="37"/>
      <c r="S2048" s="37"/>
      <c r="T2048" s="37"/>
      <c r="U2048" s="37"/>
      <c r="V2048" s="37"/>
      <c r="W2048" s="37"/>
      <c r="X2048" s="37"/>
      <c r="Y2048" s="37"/>
      <c r="Z2048" s="37"/>
      <c r="AA2048" s="37"/>
      <c r="AB2048" s="37"/>
      <c r="AC2048" s="38"/>
    </row>
    <row r="2049" spans="1:29" s="39" customFormat="1" ht="15.65" hidden="1" customHeight="1" x14ac:dyDescent="0.3">
      <c r="A2049" s="41" t="s">
        <v>36</v>
      </c>
      <c r="B2049" s="37">
        <f>[1]consoCURRENT!E45805</f>
        <v>0</v>
      </c>
      <c r="C2049" s="37">
        <f>[1]consoCURRENT!F45805</f>
        <v>0</v>
      </c>
      <c r="D2049" s="37">
        <f>[1]consoCURRENT!G45805</f>
        <v>0</v>
      </c>
      <c r="E2049" s="37">
        <f>[1]consoCURRENT!H45805</f>
        <v>0</v>
      </c>
      <c r="F2049" s="37">
        <f>[1]consoCURRENT!I45805</f>
        <v>0</v>
      </c>
      <c r="G2049" s="37">
        <f>[1]consoCURRENT!J45805</f>
        <v>0</v>
      </c>
      <c r="H2049" s="37">
        <f>[1]consoCURRENT!K45805</f>
        <v>0</v>
      </c>
      <c r="I2049" s="37">
        <f>[1]consoCURRENT!L45805</f>
        <v>0</v>
      </c>
      <c r="J2049" s="37">
        <f>[1]consoCURRENT!M45805</f>
        <v>0</v>
      </c>
      <c r="K2049" s="37">
        <f>[1]consoCURRENT!N45805</f>
        <v>0</v>
      </c>
      <c r="L2049" s="37">
        <f>[1]consoCURRENT!O45805</f>
        <v>0</v>
      </c>
      <c r="M2049" s="37">
        <f>[1]consoCURRENT!P45805</f>
        <v>0</v>
      </c>
      <c r="N2049" s="37">
        <f>[1]consoCURRENT!Q45805</f>
        <v>0</v>
      </c>
      <c r="O2049" s="37">
        <f>[1]consoCURRENT!R45805</f>
        <v>0</v>
      </c>
      <c r="P2049" s="37">
        <f>[1]consoCURRENT!S45805</f>
        <v>0</v>
      </c>
      <c r="Q2049" s="37">
        <f>[1]consoCURRENT!T45805</f>
        <v>0</v>
      </c>
      <c r="R2049" s="37">
        <f>[1]consoCURRENT!U45805</f>
        <v>0</v>
      </c>
      <c r="S2049" s="37">
        <f>[1]consoCURRENT!V45805</f>
        <v>0</v>
      </c>
      <c r="T2049" s="37">
        <f>[1]consoCURRENT!W45805</f>
        <v>0</v>
      </c>
      <c r="U2049" s="37">
        <f>[1]consoCURRENT!X45805</f>
        <v>0</v>
      </c>
      <c r="V2049" s="37">
        <f>[1]consoCURRENT!Y45805</f>
        <v>0</v>
      </c>
      <c r="W2049" s="37">
        <f>[1]consoCURRENT!Z45805</f>
        <v>0</v>
      </c>
      <c r="X2049" s="37">
        <f>[1]consoCURRENT!AA45805</f>
        <v>0</v>
      </c>
      <c r="Y2049" s="37">
        <f>[1]consoCURRENT!AB45805</f>
        <v>0</v>
      </c>
      <c r="Z2049" s="37">
        <f>[1]consoCURRENT!AC45805</f>
        <v>0</v>
      </c>
      <c r="AA2049" s="37">
        <f>B2049-Z2049</f>
        <v>0</v>
      </c>
      <c r="AB2049" s="42" t="e">
        <f>Z2049/B2049</f>
        <v>#DIV/0!</v>
      </c>
      <c r="AC2049" s="38"/>
    </row>
    <row r="2050" spans="1:29" s="39" customFormat="1" ht="15.65" hidden="1" customHeight="1" x14ac:dyDescent="0.3">
      <c r="A2050" s="41" t="s">
        <v>37</v>
      </c>
      <c r="B2050" s="37"/>
      <c r="C2050" s="37"/>
      <c r="D2050" s="37"/>
      <c r="E2050" s="37"/>
      <c r="F2050" s="37"/>
      <c r="G2050" s="37"/>
      <c r="H2050" s="37"/>
      <c r="I2050" s="37"/>
      <c r="J2050" s="37"/>
      <c r="K2050" s="37"/>
      <c r="L2050" s="37"/>
      <c r="M2050" s="37"/>
      <c r="N2050" s="37"/>
      <c r="O2050" s="37"/>
      <c r="P2050" s="37"/>
      <c r="Q2050" s="37"/>
      <c r="R2050" s="37"/>
      <c r="S2050" s="37"/>
      <c r="T2050" s="37"/>
      <c r="U2050" s="37"/>
      <c r="V2050" s="37"/>
      <c r="W2050" s="37"/>
      <c r="X2050" s="37"/>
      <c r="Y2050" s="37"/>
      <c r="Z2050" s="37">
        <f t="shared" ref="Z2050:Z2052" si="1560">SUM(M2050:Y2050)</f>
        <v>0</v>
      </c>
      <c r="AA2050" s="37">
        <f t="shared" ref="AA2050:AA2052" si="1561">B2050-Z2050</f>
        <v>0</v>
      </c>
      <c r="AB2050" s="42" t="e">
        <f t="shared" ref="AB2050:AB2055" si="1562">Z2050/B2050</f>
        <v>#DIV/0!</v>
      </c>
      <c r="AC2050" s="38"/>
    </row>
    <row r="2051" spans="1:29" s="39" customFormat="1" ht="15.65" hidden="1" customHeight="1" x14ac:dyDescent="0.3">
      <c r="A2051" s="41" t="s">
        <v>38</v>
      </c>
      <c r="B2051" s="37"/>
      <c r="C2051" s="37"/>
      <c r="D2051" s="37"/>
      <c r="E2051" s="37"/>
      <c r="F2051" s="37"/>
      <c r="G2051" s="37"/>
      <c r="H2051" s="37"/>
      <c r="I2051" s="37"/>
      <c r="J2051" s="37"/>
      <c r="K2051" s="37"/>
      <c r="L2051" s="37"/>
      <c r="M2051" s="37"/>
      <c r="N2051" s="37"/>
      <c r="O2051" s="37"/>
      <c r="P2051" s="37"/>
      <c r="Q2051" s="37"/>
      <c r="R2051" s="37"/>
      <c r="S2051" s="37"/>
      <c r="T2051" s="37"/>
      <c r="U2051" s="37"/>
      <c r="V2051" s="37"/>
      <c r="W2051" s="37"/>
      <c r="X2051" s="37"/>
      <c r="Y2051" s="37"/>
      <c r="Z2051" s="37">
        <f t="shared" si="1560"/>
        <v>0</v>
      </c>
      <c r="AA2051" s="37">
        <f t="shared" si="1561"/>
        <v>0</v>
      </c>
      <c r="AB2051" s="42" t="e">
        <f t="shared" si="1562"/>
        <v>#DIV/0!</v>
      </c>
      <c r="AC2051" s="38"/>
    </row>
    <row r="2052" spans="1:29" s="39" customFormat="1" ht="15.65" hidden="1" customHeight="1" x14ac:dyDescent="0.3">
      <c r="A2052" s="41" t="s">
        <v>39</v>
      </c>
      <c r="B2052" s="37"/>
      <c r="C2052" s="37"/>
      <c r="D2052" s="37"/>
      <c r="E2052" s="37"/>
      <c r="F2052" s="37"/>
      <c r="G2052" s="37"/>
      <c r="H2052" s="37"/>
      <c r="I2052" s="37"/>
      <c r="J2052" s="37"/>
      <c r="K2052" s="37"/>
      <c r="L2052" s="37"/>
      <c r="M2052" s="37"/>
      <c r="N2052" s="37"/>
      <c r="O2052" s="37"/>
      <c r="P2052" s="37"/>
      <c r="Q2052" s="37"/>
      <c r="R2052" s="37"/>
      <c r="S2052" s="37"/>
      <c r="T2052" s="37"/>
      <c r="U2052" s="37"/>
      <c r="V2052" s="37"/>
      <c r="W2052" s="37"/>
      <c r="X2052" s="37"/>
      <c r="Y2052" s="37"/>
      <c r="Z2052" s="37">
        <f t="shared" si="1560"/>
        <v>0</v>
      </c>
      <c r="AA2052" s="37">
        <f t="shared" si="1561"/>
        <v>0</v>
      </c>
      <c r="AB2052" s="42" t="e">
        <f t="shared" si="1562"/>
        <v>#DIV/0!</v>
      </c>
      <c r="AC2052" s="38"/>
    </row>
    <row r="2053" spans="1:29" s="39" customFormat="1" ht="15.65" hidden="1" customHeight="1" x14ac:dyDescent="0.3">
      <c r="A2053" s="43" t="s">
        <v>40</v>
      </c>
      <c r="B2053" s="44">
        <f>SUM(B2049:B2052)</f>
        <v>0</v>
      </c>
      <c r="C2053" s="44">
        <f t="shared" ref="C2053:AA2053" si="1563">SUM(C2049:C2052)</f>
        <v>0</v>
      </c>
      <c r="D2053" s="44">
        <f t="shared" si="1563"/>
        <v>0</v>
      </c>
      <c r="E2053" s="44">
        <f t="shared" si="1563"/>
        <v>0</v>
      </c>
      <c r="F2053" s="44">
        <f t="shared" si="1563"/>
        <v>0</v>
      </c>
      <c r="G2053" s="44">
        <f t="shared" si="1563"/>
        <v>0</v>
      </c>
      <c r="H2053" s="44">
        <f t="shared" si="1563"/>
        <v>0</v>
      </c>
      <c r="I2053" s="44">
        <f t="shared" si="1563"/>
        <v>0</v>
      </c>
      <c r="J2053" s="44">
        <f t="shared" si="1563"/>
        <v>0</v>
      </c>
      <c r="K2053" s="44">
        <f t="shared" si="1563"/>
        <v>0</v>
      </c>
      <c r="L2053" s="44">
        <f t="shared" si="1563"/>
        <v>0</v>
      </c>
      <c r="M2053" s="44">
        <f t="shared" si="1563"/>
        <v>0</v>
      </c>
      <c r="N2053" s="44">
        <f t="shared" si="1563"/>
        <v>0</v>
      </c>
      <c r="O2053" s="44">
        <f t="shared" si="1563"/>
        <v>0</v>
      </c>
      <c r="P2053" s="44">
        <f t="shared" si="1563"/>
        <v>0</v>
      </c>
      <c r="Q2053" s="44">
        <f t="shared" si="1563"/>
        <v>0</v>
      </c>
      <c r="R2053" s="44">
        <f t="shared" si="1563"/>
        <v>0</v>
      </c>
      <c r="S2053" s="44">
        <f t="shared" si="1563"/>
        <v>0</v>
      </c>
      <c r="T2053" s="44">
        <f t="shared" si="1563"/>
        <v>0</v>
      </c>
      <c r="U2053" s="44">
        <f t="shared" si="1563"/>
        <v>0</v>
      </c>
      <c r="V2053" s="44">
        <f t="shared" si="1563"/>
        <v>0</v>
      </c>
      <c r="W2053" s="44">
        <f t="shared" si="1563"/>
        <v>0</v>
      </c>
      <c r="X2053" s="44">
        <f t="shared" si="1563"/>
        <v>0</v>
      </c>
      <c r="Y2053" s="44">
        <f t="shared" si="1563"/>
        <v>0</v>
      </c>
      <c r="Z2053" s="44">
        <f t="shared" si="1563"/>
        <v>0</v>
      </c>
      <c r="AA2053" s="44">
        <f t="shared" si="1563"/>
        <v>0</v>
      </c>
      <c r="AB2053" s="45" t="e">
        <f t="shared" si="1562"/>
        <v>#DIV/0!</v>
      </c>
      <c r="AC2053" s="38"/>
    </row>
    <row r="2054" spans="1:29" s="39" customFormat="1" ht="15.65" hidden="1" customHeight="1" x14ac:dyDescent="0.3">
      <c r="A2054" s="46" t="s">
        <v>41</v>
      </c>
      <c r="B2054" s="37"/>
      <c r="C2054" s="37"/>
      <c r="D2054" s="37"/>
      <c r="E2054" s="37"/>
      <c r="F2054" s="37"/>
      <c r="G2054" s="37"/>
      <c r="H2054" s="37"/>
      <c r="I2054" s="37"/>
      <c r="J2054" s="37"/>
      <c r="K2054" s="37"/>
      <c r="L2054" s="37"/>
      <c r="M2054" s="37"/>
      <c r="N2054" s="37"/>
      <c r="O2054" s="37"/>
      <c r="P2054" s="37"/>
      <c r="Q2054" s="37"/>
      <c r="R2054" s="37"/>
      <c r="S2054" s="37"/>
      <c r="T2054" s="37"/>
      <c r="U2054" s="37"/>
      <c r="V2054" s="37"/>
      <c r="W2054" s="37"/>
      <c r="X2054" s="37"/>
      <c r="Y2054" s="37"/>
      <c r="Z2054" s="37">
        <f t="shared" ref="Z2054" si="1564">SUM(M2054:Y2054)</f>
        <v>0</v>
      </c>
      <c r="AA2054" s="37">
        <f t="shared" ref="AA2054" si="1565">B2054-Z2054</f>
        <v>0</v>
      </c>
      <c r="AB2054" s="42" t="e">
        <f t="shared" si="1562"/>
        <v>#DIV/0!</v>
      </c>
      <c r="AC2054" s="38"/>
    </row>
    <row r="2055" spans="1:29" s="39" customFormat="1" ht="15.65" hidden="1" customHeight="1" x14ac:dyDescent="0.3">
      <c r="A2055" s="43" t="s">
        <v>42</v>
      </c>
      <c r="B2055" s="44">
        <f>B2054+B2053</f>
        <v>0</v>
      </c>
      <c r="C2055" s="44">
        <f t="shared" ref="C2055:AA2055" si="1566">C2054+C2053</f>
        <v>0</v>
      </c>
      <c r="D2055" s="44">
        <f t="shared" si="1566"/>
        <v>0</v>
      </c>
      <c r="E2055" s="44">
        <f t="shared" si="1566"/>
        <v>0</v>
      </c>
      <c r="F2055" s="44">
        <f t="shared" si="1566"/>
        <v>0</v>
      </c>
      <c r="G2055" s="44">
        <f t="shared" si="1566"/>
        <v>0</v>
      </c>
      <c r="H2055" s="44">
        <f t="shared" si="1566"/>
        <v>0</v>
      </c>
      <c r="I2055" s="44">
        <f t="shared" si="1566"/>
        <v>0</v>
      </c>
      <c r="J2055" s="44">
        <f t="shared" si="1566"/>
        <v>0</v>
      </c>
      <c r="K2055" s="44">
        <f t="shared" si="1566"/>
        <v>0</v>
      </c>
      <c r="L2055" s="44">
        <f t="shared" si="1566"/>
        <v>0</v>
      </c>
      <c r="M2055" s="44">
        <f t="shared" si="1566"/>
        <v>0</v>
      </c>
      <c r="N2055" s="44">
        <f t="shared" si="1566"/>
        <v>0</v>
      </c>
      <c r="O2055" s="44">
        <f t="shared" si="1566"/>
        <v>0</v>
      </c>
      <c r="P2055" s="44">
        <f t="shared" si="1566"/>
        <v>0</v>
      </c>
      <c r="Q2055" s="44">
        <f t="shared" si="1566"/>
        <v>0</v>
      </c>
      <c r="R2055" s="44">
        <f t="shared" si="1566"/>
        <v>0</v>
      </c>
      <c r="S2055" s="44">
        <f t="shared" si="1566"/>
        <v>0</v>
      </c>
      <c r="T2055" s="44">
        <f t="shared" si="1566"/>
        <v>0</v>
      </c>
      <c r="U2055" s="44">
        <f t="shared" si="1566"/>
        <v>0</v>
      </c>
      <c r="V2055" s="44">
        <f t="shared" si="1566"/>
        <v>0</v>
      </c>
      <c r="W2055" s="44">
        <f t="shared" si="1566"/>
        <v>0</v>
      </c>
      <c r="X2055" s="44">
        <f t="shared" si="1566"/>
        <v>0</v>
      </c>
      <c r="Y2055" s="44">
        <f t="shared" si="1566"/>
        <v>0</v>
      </c>
      <c r="Z2055" s="44">
        <f t="shared" si="1566"/>
        <v>0</v>
      </c>
      <c r="AA2055" s="44">
        <f t="shared" si="1566"/>
        <v>0</v>
      </c>
      <c r="AB2055" s="45" t="e">
        <f t="shared" si="1562"/>
        <v>#DIV/0!</v>
      </c>
      <c r="AC2055" s="47"/>
    </row>
    <row r="2056" spans="1:29" s="39" customFormat="1" ht="15.65" hidden="1" customHeight="1" x14ac:dyDescent="0.3">
      <c r="A2056" s="36"/>
      <c r="B2056" s="37"/>
      <c r="C2056" s="37"/>
      <c r="D2056" s="37"/>
      <c r="E2056" s="37"/>
      <c r="F2056" s="37"/>
      <c r="G2056" s="37"/>
      <c r="H2056" s="37"/>
      <c r="I2056" s="37"/>
      <c r="J2056" s="37"/>
      <c r="K2056" s="37"/>
      <c r="L2056" s="37"/>
      <c r="M2056" s="37"/>
      <c r="N2056" s="37"/>
      <c r="O2056" s="37"/>
      <c r="P2056" s="37"/>
      <c r="Q2056" s="37"/>
      <c r="R2056" s="37"/>
      <c r="S2056" s="37"/>
      <c r="T2056" s="37"/>
      <c r="U2056" s="37"/>
      <c r="V2056" s="37"/>
      <c r="W2056" s="37"/>
      <c r="X2056" s="37"/>
      <c r="Y2056" s="37"/>
      <c r="Z2056" s="37"/>
      <c r="AA2056" s="37"/>
      <c r="AB2056" s="37"/>
      <c r="AC2056" s="38"/>
    </row>
    <row r="2057" spans="1:29" s="39" customFormat="1" ht="15.65" hidden="1" customHeight="1" x14ac:dyDescent="0.3">
      <c r="A2057" s="36"/>
      <c r="B2057" s="37"/>
      <c r="C2057" s="37"/>
      <c r="D2057" s="37"/>
      <c r="E2057" s="37"/>
      <c r="F2057" s="37"/>
      <c r="G2057" s="37"/>
      <c r="H2057" s="37"/>
      <c r="I2057" s="37"/>
      <c r="J2057" s="37"/>
      <c r="K2057" s="37"/>
      <c r="L2057" s="37"/>
      <c r="M2057" s="37"/>
      <c r="N2057" s="37"/>
      <c r="O2057" s="37"/>
      <c r="P2057" s="37"/>
      <c r="Q2057" s="37"/>
      <c r="R2057" s="37"/>
      <c r="S2057" s="37"/>
      <c r="T2057" s="37"/>
      <c r="U2057" s="37"/>
      <c r="V2057" s="37"/>
      <c r="W2057" s="37"/>
      <c r="X2057" s="37"/>
      <c r="Y2057" s="37"/>
      <c r="Z2057" s="37"/>
      <c r="AA2057" s="37"/>
      <c r="AB2057" s="37"/>
      <c r="AC2057" s="38"/>
    </row>
    <row r="2058" spans="1:29" s="39" customFormat="1" ht="15.65" hidden="1" customHeight="1" x14ac:dyDescent="0.35">
      <c r="A2058" s="54" t="s">
        <v>121</v>
      </c>
      <c r="B2058" s="37"/>
      <c r="C2058" s="37"/>
      <c r="D2058" s="37"/>
      <c r="E2058" s="37"/>
      <c r="F2058" s="37"/>
      <c r="G2058" s="37"/>
      <c r="H2058" s="37"/>
      <c r="I2058" s="37"/>
      <c r="J2058" s="37"/>
      <c r="K2058" s="37"/>
      <c r="L2058" s="37"/>
      <c r="M2058" s="37"/>
      <c r="N2058" s="37"/>
      <c r="O2058" s="37"/>
      <c r="P2058" s="37"/>
      <c r="Q2058" s="37"/>
      <c r="R2058" s="37"/>
      <c r="S2058" s="37"/>
      <c r="T2058" s="37"/>
      <c r="U2058" s="37"/>
      <c r="V2058" s="37"/>
      <c r="W2058" s="37"/>
      <c r="X2058" s="37"/>
      <c r="Y2058" s="37"/>
      <c r="Z2058" s="37"/>
      <c r="AA2058" s="37"/>
      <c r="AB2058" s="37"/>
      <c r="AC2058" s="38"/>
    </row>
    <row r="2059" spans="1:29" s="39" customFormat="1" ht="15.65" hidden="1" customHeight="1" x14ac:dyDescent="0.3">
      <c r="A2059" s="41" t="s">
        <v>36</v>
      </c>
      <c r="B2059" s="37">
        <f>[1]consoCURRENT!E45863</f>
        <v>0</v>
      </c>
      <c r="C2059" s="37">
        <f>[1]consoCURRENT!F45863</f>
        <v>0</v>
      </c>
      <c r="D2059" s="37">
        <f>[1]consoCURRENT!G45863</f>
        <v>0</v>
      </c>
      <c r="E2059" s="37">
        <f>[1]consoCURRENT!H45863</f>
        <v>0</v>
      </c>
      <c r="F2059" s="37">
        <f>[1]consoCURRENT!I45863</f>
        <v>0</v>
      </c>
      <c r="G2059" s="37">
        <f>[1]consoCURRENT!J45863</f>
        <v>0</v>
      </c>
      <c r="H2059" s="37">
        <f>[1]consoCURRENT!K45863</f>
        <v>0</v>
      </c>
      <c r="I2059" s="37">
        <f>[1]consoCURRENT!L45863</f>
        <v>0</v>
      </c>
      <c r="J2059" s="37">
        <f>[1]consoCURRENT!M45863</f>
        <v>0</v>
      </c>
      <c r="K2059" s="37">
        <f>[1]consoCURRENT!N45863</f>
        <v>0</v>
      </c>
      <c r="L2059" s="37">
        <f>[1]consoCURRENT!O45863</f>
        <v>0</v>
      </c>
      <c r="M2059" s="37">
        <f>[1]consoCURRENT!P45863</f>
        <v>0</v>
      </c>
      <c r="N2059" s="37">
        <f>[1]consoCURRENT!Q45863</f>
        <v>0</v>
      </c>
      <c r="O2059" s="37">
        <f>[1]consoCURRENT!R45863</f>
        <v>0</v>
      </c>
      <c r="P2059" s="37">
        <f>[1]consoCURRENT!S45863</f>
        <v>0</v>
      </c>
      <c r="Q2059" s="37">
        <f>[1]consoCURRENT!T45863</f>
        <v>0</v>
      </c>
      <c r="R2059" s="37">
        <f>[1]consoCURRENT!U45863</f>
        <v>0</v>
      </c>
      <c r="S2059" s="37">
        <f>[1]consoCURRENT!V45863</f>
        <v>0</v>
      </c>
      <c r="T2059" s="37">
        <f>[1]consoCURRENT!W45863</f>
        <v>0</v>
      </c>
      <c r="U2059" s="37">
        <f>[1]consoCURRENT!X45863</f>
        <v>0</v>
      </c>
      <c r="V2059" s="37">
        <f>[1]consoCURRENT!Y45863</f>
        <v>0</v>
      </c>
      <c r="W2059" s="37">
        <f>[1]consoCURRENT!Z45863</f>
        <v>0</v>
      </c>
      <c r="X2059" s="37">
        <f>[1]consoCURRENT!AA45863</f>
        <v>0</v>
      </c>
      <c r="Y2059" s="37">
        <f>[1]consoCURRENT!AB45863</f>
        <v>0</v>
      </c>
      <c r="Z2059" s="37">
        <f t="shared" ref="Z2059:Z2062" si="1567">SUM(M2059:Y2059)</f>
        <v>0</v>
      </c>
      <c r="AA2059" s="37">
        <f>B2059-Z2059</f>
        <v>0</v>
      </c>
      <c r="AB2059" s="42" t="e">
        <f>Z2059/B2059</f>
        <v>#DIV/0!</v>
      </c>
      <c r="AC2059" s="38"/>
    </row>
    <row r="2060" spans="1:29" s="39" customFormat="1" ht="15.65" hidden="1" customHeight="1" x14ac:dyDescent="0.3">
      <c r="A2060" s="41" t="s">
        <v>37</v>
      </c>
      <c r="B2060" s="37"/>
      <c r="C2060" s="37"/>
      <c r="D2060" s="37"/>
      <c r="E2060" s="37"/>
      <c r="F2060" s="37"/>
      <c r="G2060" s="37"/>
      <c r="H2060" s="37"/>
      <c r="I2060" s="37"/>
      <c r="J2060" s="37"/>
      <c r="K2060" s="37"/>
      <c r="L2060" s="37"/>
      <c r="M2060" s="37"/>
      <c r="N2060" s="37"/>
      <c r="O2060" s="37"/>
      <c r="P2060" s="37"/>
      <c r="Q2060" s="37"/>
      <c r="R2060" s="37"/>
      <c r="S2060" s="37"/>
      <c r="T2060" s="37"/>
      <c r="U2060" s="37"/>
      <c r="V2060" s="37"/>
      <c r="W2060" s="37"/>
      <c r="X2060" s="37"/>
      <c r="Y2060" s="37"/>
      <c r="Z2060" s="37">
        <f t="shared" si="1567"/>
        <v>0</v>
      </c>
      <c r="AA2060" s="37">
        <f t="shared" ref="AA2060:AA2062" si="1568">B2060-Z2060</f>
        <v>0</v>
      </c>
      <c r="AB2060" s="42" t="e">
        <f t="shared" ref="AB2060:AB2065" si="1569">Z2060/B2060</f>
        <v>#DIV/0!</v>
      </c>
      <c r="AC2060" s="38"/>
    </row>
    <row r="2061" spans="1:29" s="39" customFormat="1" ht="15.65" hidden="1" customHeight="1" x14ac:dyDescent="0.3">
      <c r="A2061" s="41" t="s">
        <v>38</v>
      </c>
      <c r="B2061" s="37"/>
      <c r="C2061" s="37"/>
      <c r="D2061" s="37"/>
      <c r="E2061" s="37"/>
      <c r="F2061" s="37"/>
      <c r="G2061" s="37"/>
      <c r="H2061" s="37"/>
      <c r="I2061" s="37"/>
      <c r="J2061" s="37"/>
      <c r="K2061" s="37"/>
      <c r="L2061" s="37"/>
      <c r="M2061" s="37"/>
      <c r="N2061" s="37"/>
      <c r="O2061" s="37"/>
      <c r="P2061" s="37"/>
      <c r="Q2061" s="37"/>
      <c r="R2061" s="37"/>
      <c r="S2061" s="37"/>
      <c r="T2061" s="37"/>
      <c r="U2061" s="37"/>
      <c r="V2061" s="37"/>
      <c r="W2061" s="37"/>
      <c r="X2061" s="37"/>
      <c r="Y2061" s="37"/>
      <c r="Z2061" s="37">
        <f t="shared" si="1567"/>
        <v>0</v>
      </c>
      <c r="AA2061" s="37">
        <f t="shared" si="1568"/>
        <v>0</v>
      </c>
      <c r="AB2061" s="42" t="e">
        <f t="shared" si="1569"/>
        <v>#DIV/0!</v>
      </c>
      <c r="AC2061" s="38"/>
    </row>
    <row r="2062" spans="1:29" s="39" customFormat="1" ht="15.65" hidden="1" customHeight="1" x14ac:dyDescent="0.3">
      <c r="A2062" s="41" t="s">
        <v>39</v>
      </c>
      <c r="B2062" s="37"/>
      <c r="C2062" s="37"/>
      <c r="D2062" s="37"/>
      <c r="E2062" s="37"/>
      <c r="F2062" s="37"/>
      <c r="G2062" s="37"/>
      <c r="H2062" s="37"/>
      <c r="I2062" s="37"/>
      <c r="J2062" s="37"/>
      <c r="K2062" s="37"/>
      <c r="L2062" s="37"/>
      <c r="M2062" s="37"/>
      <c r="N2062" s="37"/>
      <c r="O2062" s="37"/>
      <c r="P2062" s="37"/>
      <c r="Q2062" s="37"/>
      <c r="R2062" s="37"/>
      <c r="S2062" s="37"/>
      <c r="T2062" s="37"/>
      <c r="U2062" s="37"/>
      <c r="V2062" s="37"/>
      <c r="W2062" s="37"/>
      <c r="X2062" s="37"/>
      <c r="Y2062" s="37"/>
      <c r="Z2062" s="37">
        <f t="shared" si="1567"/>
        <v>0</v>
      </c>
      <c r="AA2062" s="37">
        <f t="shared" si="1568"/>
        <v>0</v>
      </c>
      <c r="AB2062" s="42" t="e">
        <f t="shared" si="1569"/>
        <v>#DIV/0!</v>
      </c>
      <c r="AC2062" s="38"/>
    </row>
    <row r="2063" spans="1:29" s="39" customFormat="1" ht="15.65" hidden="1" customHeight="1" x14ac:dyDescent="0.3">
      <c r="A2063" s="43" t="s">
        <v>40</v>
      </c>
      <c r="B2063" s="44">
        <f>SUM(B2059:B2062)</f>
        <v>0</v>
      </c>
      <c r="C2063" s="44">
        <f t="shared" ref="C2063:AA2063" si="1570">SUM(C2059:C2062)</f>
        <v>0</v>
      </c>
      <c r="D2063" s="44">
        <f t="shared" si="1570"/>
        <v>0</v>
      </c>
      <c r="E2063" s="44">
        <f t="shared" si="1570"/>
        <v>0</v>
      </c>
      <c r="F2063" s="44">
        <f t="shared" si="1570"/>
        <v>0</v>
      </c>
      <c r="G2063" s="44">
        <f t="shared" si="1570"/>
        <v>0</v>
      </c>
      <c r="H2063" s="44">
        <f t="shared" si="1570"/>
        <v>0</v>
      </c>
      <c r="I2063" s="44">
        <f t="shared" si="1570"/>
        <v>0</v>
      </c>
      <c r="J2063" s="44">
        <f t="shared" si="1570"/>
        <v>0</v>
      </c>
      <c r="K2063" s="44">
        <f t="shared" si="1570"/>
        <v>0</v>
      </c>
      <c r="L2063" s="44">
        <f t="shared" si="1570"/>
        <v>0</v>
      </c>
      <c r="M2063" s="44">
        <f t="shared" si="1570"/>
        <v>0</v>
      </c>
      <c r="N2063" s="44">
        <f t="shared" si="1570"/>
        <v>0</v>
      </c>
      <c r="O2063" s="44">
        <f t="shared" si="1570"/>
        <v>0</v>
      </c>
      <c r="P2063" s="44">
        <f t="shared" si="1570"/>
        <v>0</v>
      </c>
      <c r="Q2063" s="44">
        <f t="shared" si="1570"/>
        <v>0</v>
      </c>
      <c r="R2063" s="44">
        <f t="shared" si="1570"/>
        <v>0</v>
      </c>
      <c r="S2063" s="44">
        <f t="shared" si="1570"/>
        <v>0</v>
      </c>
      <c r="T2063" s="44">
        <f t="shared" si="1570"/>
        <v>0</v>
      </c>
      <c r="U2063" s="44">
        <f t="shared" si="1570"/>
        <v>0</v>
      </c>
      <c r="V2063" s="44">
        <f t="shared" si="1570"/>
        <v>0</v>
      </c>
      <c r="W2063" s="44">
        <f t="shared" si="1570"/>
        <v>0</v>
      </c>
      <c r="X2063" s="44">
        <f t="shared" si="1570"/>
        <v>0</v>
      </c>
      <c r="Y2063" s="44">
        <f t="shared" si="1570"/>
        <v>0</v>
      </c>
      <c r="Z2063" s="44">
        <f t="shared" si="1570"/>
        <v>0</v>
      </c>
      <c r="AA2063" s="44">
        <f t="shared" si="1570"/>
        <v>0</v>
      </c>
      <c r="AB2063" s="45" t="e">
        <f t="shared" si="1569"/>
        <v>#DIV/0!</v>
      </c>
      <c r="AC2063" s="38"/>
    </row>
    <row r="2064" spans="1:29" s="39" customFormat="1" ht="15.65" hidden="1" customHeight="1" x14ac:dyDescent="0.3">
      <c r="A2064" s="46" t="s">
        <v>41</v>
      </c>
      <c r="B2064" s="37"/>
      <c r="C2064" s="37"/>
      <c r="D2064" s="37"/>
      <c r="E2064" s="37"/>
      <c r="F2064" s="37"/>
      <c r="G2064" s="37"/>
      <c r="H2064" s="37"/>
      <c r="I2064" s="37"/>
      <c r="J2064" s="37"/>
      <c r="K2064" s="37"/>
      <c r="L2064" s="37"/>
      <c r="M2064" s="37"/>
      <c r="N2064" s="37"/>
      <c r="O2064" s="37"/>
      <c r="P2064" s="37"/>
      <c r="Q2064" s="37"/>
      <c r="R2064" s="37"/>
      <c r="S2064" s="37"/>
      <c r="T2064" s="37"/>
      <c r="U2064" s="37"/>
      <c r="V2064" s="37"/>
      <c r="W2064" s="37"/>
      <c r="X2064" s="37"/>
      <c r="Y2064" s="37"/>
      <c r="Z2064" s="37">
        <f t="shared" ref="Z2064" si="1571">SUM(M2064:Y2064)</f>
        <v>0</v>
      </c>
      <c r="AA2064" s="37">
        <f t="shared" ref="AA2064" si="1572">B2064-Z2064</f>
        <v>0</v>
      </c>
      <c r="AB2064" s="42" t="e">
        <f t="shared" si="1569"/>
        <v>#DIV/0!</v>
      </c>
      <c r="AC2064" s="38"/>
    </row>
    <row r="2065" spans="1:29" s="39" customFormat="1" ht="15.65" hidden="1" customHeight="1" x14ac:dyDescent="0.3">
      <c r="A2065" s="43" t="s">
        <v>42</v>
      </c>
      <c r="B2065" s="44">
        <f>B2064+B2063</f>
        <v>0</v>
      </c>
      <c r="C2065" s="44">
        <f t="shared" ref="C2065:AA2065" si="1573">C2064+C2063</f>
        <v>0</v>
      </c>
      <c r="D2065" s="44">
        <f t="shared" si="1573"/>
        <v>0</v>
      </c>
      <c r="E2065" s="44">
        <f t="shared" si="1573"/>
        <v>0</v>
      </c>
      <c r="F2065" s="44">
        <f t="shared" si="1573"/>
        <v>0</v>
      </c>
      <c r="G2065" s="44">
        <f t="shared" si="1573"/>
        <v>0</v>
      </c>
      <c r="H2065" s="44">
        <f t="shared" si="1573"/>
        <v>0</v>
      </c>
      <c r="I2065" s="44">
        <f t="shared" si="1573"/>
        <v>0</v>
      </c>
      <c r="J2065" s="44">
        <f t="shared" si="1573"/>
        <v>0</v>
      </c>
      <c r="K2065" s="44">
        <f t="shared" si="1573"/>
        <v>0</v>
      </c>
      <c r="L2065" s="44">
        <f t="shared" si="1573"/>
        <v>0</v>
      </c>
      <c r="M2065" s="44">
        <f t="shared" si="1573"/>
        <v>0</v>
      </c>
      <c r="N2065" s="44">
        <f t="shared" si="1573"/>
        <v>0</v>
      </c>
      <c r="O2065" s="44">
        <f t="shared" si="1573"/>
        <v>0</v>
      </c>
      <c r="P2065" s="44">
        <f t="shared" si="1573"/>
        <v>0</v>
      </c>
      <c r="Q2065" s="44">
        <f t="shared" si="1573"/>
        <v>0</v>
      </c>
      <c r="R2065" s="44">
        <f t="shared" si="1573"/>
        <v>0</v>
      </c>
      <c r="S2065" s="44">
        <f t="shared" si="1573"/>
        <v>0</v>
      </c>
      <c r="T2065" s="44">
        <f t="shared" si="1573"/>
        <v>0</v>
      </c>
      <c r="U2065" s="44">
        <f t="shared" si="1573"/>
        <v>0</v>
      </c>
      <c r="V2065" s="44">
        <f t="shared" si="1573"/>
        <v>0</v>
      </c>
      <c r="W2065" s="44">
        <f t="shared" si="1573"/>
        <v>0</v>
      </c>
      <c r="X2065" s="44">
        <f t="shared" si="1573"/>
        <v>0</v>
      </c>
      <c r="Y2065" s="44">
        <f t="shared" si="1573"/>
        <v>0</v>
      </c>
      <c r="Z2065" s="44">
        <f t="shared" si="1573"/>
        <v>0</v>
      </c>
      <c r="AA2065" s="44">
        <f t="shared" si="1573"/>
        <v>0</v>
      </c>
      <c r="AB2065" s="45" t="e">
        <f t="shared" si="1569"/>
        <v>#DIV/0!</v>
      </c>
      <c r="AC2065" s="47"/>
    </row>
    <row r="2066" spans="1:29" s="39" customFormat="1" ht="15.65" hidden="1" customHeight="1" x14ac:dyDescent="0.3">
      <c r="A2066" s="36"/>
      <c r="B2066" s="37"/>
      <c r="C2066" s="37"/>
      <c r="D2066" s="37"/>
      <c r="E2066" s="37"/>
      <c r="F2066" s="37"/>
      <c r="G2066" s="37"/>
      <c r="H2066" s="37"/>
      <c r="I2066" s="37"/>
      <c r="J2066" s="37"/>
      <c r="K2066" s="37"/>
      <c r="L2066" s="37"/>
      <c r="M2066" s="37"/>
      <c r="N2066" s="37"/>
      <c r="O2066" s="37"/>
      <c r="P2066" s="37"/>
      <c r="Q2066" s="37"/>
      <c r="R2066" s="37"/>
      <c r="S2066" s="37"/>
      <c r="T2066" s="37"/>
      <c r="U2066" s="37"/>
      <c r="V2066" s="37"/>
      <c r="W2066" s="37"/>
      <c r="X2066" s="37"/>
      <c r="Y2066" s="37"/>
      <c r="Z2066" s="37"/>
      <c r="AA2066" s="37"/>
      <c r="AB2066" s="37"/>
      <c r="AC2066" s="38"/>
    </row>
    <row r="2067" spans="1:29" s="39" customFormat="1" ht="15.65" hidden="1" customHeight="1" x14ac:dyDescent="0.3">
      <c r="A2067" s="36"/>
      <c r="B2067" s="37"/>
      <c r="C2067" s="37"/>
      <c r="D2067" s="37"/>
      <c r="E2067" s="37"/>
      <c r="F2067" s="37"/>
      <c r="G2067" s="37"/>
      <c r="H2067" s="37"/>
      <c r="I2067" s="37"/>
      <c r="J2067" s="37"/>
      <c r="K2067" s="37"/>
      <c r="L2067" s="37"/>
      <c r="M2067" s="37"/>
      <c r="N2067" s="37"/>
      <c r="O2067" s="37"/>
      <c r="P2067" s="37"/>
      <c r="Q2067" s="37"/>
      <c r="R2067" s="37"/>
      <c r="S2067" s="37"/>
      <c r="T2067" s="37"/>
      <c r="U2067" s="37"/>
      <c r="V2067" s="37"/>
      <c r="W2067" s="37"/>
      <c r="X2067" s="37"/>
      <c r="Y2067" s="37"/>
      <c r="Z2067" s="37"/>
      <c r="AA2067" s="37"/>
      <c r="AB2067" s="37"/>
      <c r="AC2067" s="38"/>
    </row>
    <row r="2068" spans="1:29" s="39" customFormat="1" ht="15.65" hidden="1" customHeight="1" x14ac:dyDescent="0.35">
      <c r="A2068" s="40" t="s">
        <v>122</v>
      </c>
      <c r="B2068" s="37"/>
      <c r="C2068" s="37"/>
      <c r="D2068" s="37"/>
      <c r="E2068" s="37"/>
      <c r="F2068" s="37"/>
      <c r="G2068" s="37"/>
      <c r="H2068" s="37"/>
      <c r="I2068" s="37"/>
      <c r="J2068" s="37"/>
      <c r="K2068" s="37"/>
      <c r="L2068" s="37"/>
      <c r="M2068" s="37"/>
      <c r="N2068" s="37"/>
      <c r="O2068" s="37"/>
      <c r="P2068" s="37"/>
      <c r="Q2068" s="37"/>
      <c r="R2068" s="37"/>
      <c r="S2068" s="37"/>
      <c r="T2068" s="37"/>
      <c r="U2068" s="37"/>
      <c r="V2068" s="37"/>
      <c r="W2068" s="37"/>
      <c r="X2068" s="37"/>
      <c r="Y2068" s="37"/>
      <c r="Z2068" s="37"/>
      <c r="AA2068" s="37"/>
      <c r="AB2068" s="37"/>
      <c r="AC2068" s="38"/>
    </row>
    <row r="2069" spans="1:29" s="39" customFormat="1" ht="15.65" hidden="1" customHeight="1" x14ac:dyDescent="0.3">
      <c r="A2069" s="41" t="s">
        <v>36</v>
      </c>
      <c r="B2069" s="37"/>
      <c r="C2069" s="37"/>
      <c r="D2069" s="37"/>
      <c r="E2069" s="37"/>
      <c r="F2069" s="37"/>
      <c r="G2069" s="37"/>
      <c r="H2069" s="37"/>
      <c r="I2069" s="37"/>
      <c r="J2069" s="37"/>
      <c r="K2069" s="37"/>
      <c r="L2069" s="37"/>
      <c r="M2069" s="37"/>
      <c r="N2069" s="37"/>
      <c r="O2069" s="37"/>
      <c r="P2069" s="37"/>
      <c r="Q2069" s="37"/>
      <c r="R2069" s="37"/>
      <c r="S2069" s="37"/>
      <c r="T2069" s="37"/>
      <c r="U2069" s="37"/>
      <c r="V2069" s="37"/>
      <c r="W2069" s="37"/>
      <c r="X2069" s="37"/>
      <c r="Y2069" s="37"/>
      <c r="Z2069" s="37">
        <f>SUM(M2069:Y2069)</f>
        <v>0</v>
      </c>
      <c r="AA2069" s="37">
        <f>B2069-Z2069</f>
        <v>0</v>
      </c>
      <c r="AB2069" s="42" t="e">
        <f>Z2069/B2069</f>
        <v>#DIV/0!</v>
      </c>
      <c r="AC2069" s="38"/>
    </row>
    <row r="2070" spans="1:29" s="39" customFormat="1" ht="15.65" hidden="1" customHeight="1" x14ac:dyDescent="0.3">
      <c r="A2070" s="41" t="s">
        <v>37</v>
      </c>
      <c r="B2070" s="37"/>
      <c r="C2070" s="37"/>
      <c r="D2070" s="37"/>
      <c r="E2070" s="37"/>
      <c r="F2070" s="37"/>
      <c r="G2070" s="37"/>
      <c r="H2070" s="37"/>
      <c r="I2070" s="37"/>
      <c r="J2070" s="37"/>
      <c r="K2070" s="37"/>
      <c r="L2070" s="37"/>
      <c r="M2070" s="37"/>
      <c r="N2070" s="37"/>
      <c r="O2070" s="37"/>
      <c r="P2070" s="37"/>
      <c r="Q2070" s="37"/>
      <c r="R2070" s="37"/>
      <c r="S2070" s="37"/>
      <c r="T2070" s="37"/>
      <c r="U2070" s="37"/>
      <c r="V2070" s="37"/>
      <c r="W2070" s="37"/>
      <c r="X2070" s="37"/>
      <c r="Y2070" s="37"/>
      <c r="Z2070" s="37">
        <f t="shared" ref="Z2070:Z2072" si="1574">SUM(M2070:Y2070)</f>
        <v>0</v>
      </c>
      <c r="AA2070" s="37">
        <f t="shared" ref="AA2070:AA2072" si="1575">B2070-Z2070</f>
        <v>0</v>
      </c>
      <c r="AB2070" s="42" t="e">
        <f t="shared" ref="AB2070:AB2075" si="1576">Z2070/B2070</f>
        <v>#DIV/0!</v>
      </c>
      <c r="AC2070" s="38"/>
    </row>
    <row r="2071" spans="1:29" s="39" customFormat="1" ht="15.65" hidden="1" customHeight="1" x14ac:dyDescent="0.3">
      <c r="A2071" s="41" t="s">
        <v>38</v>
      </c>
      <c r="B2071" s="37"/>
      <c r="C2071" s="37"/>
      <c r="D2071" s="37"/>
      <c r="E2071" s="37"/>
      <c r="F2071" s="37"/>
      <c r="G2071" s="37"/>
      <c r="H2071" s="37"/>
      <c r="I2071" s="37"/>
      <c r="J2071" s="37"/>
      <c r="K2071" s="37"/>
      <c r="L2071" s="37"/>
      <c r="M2071" s="37"/>
      <c r="N2071" s="37"/>
      <c r="O2071" s="37"/>
      <c r="P2071" s="37"/>
      <c r="Q2071" s="37"/>
      <c r="R2071" s="37"/>
      <c r="S2071" s="37"/>
      <c r="T2071" s="37"/>
      <c r="U2071" s="37"/>
      <c r="V2071" s="37"/>
      <c r="W2071" s="37"/>
      <c r="X2071" s="37"/>
      <c r="Y2071" s="37"/>
      <c r="Z2071" s="37">
        <f t="shared" si="1574"/>
        <v>0</v>
      </c>
      <c r="AA2071" s="37">
        <f t="shared" si="1575"/>
        <v>0</v>
      </c>
      <c r="AB2071" s="42" t="e">
        <f t="shared" si="1576"/>
        <v>#DIV/0!</v>
      </c>
      <c r="AC2071" s="38"/>
    </row>
    <row r="2072" spans="1:29" s="39" customFormat="1" ht="15.65" hidden="1" customHeight="1" x14ac:dyDescent="0.3">
      <c r="A2072" s="41" t="s">
        <v>39</v>
      </c>
      <c r="B2072" s="37"/>
      <c r="C2072" s="37"/>
      <c r="D2072" s="37"/>
      <c r="E2072" s="37"/>
      <c r="F2072" s="37"/>
      <c r="G2072" s="37"/>
      <c r="H2072" s="37"/>
      <c r="I2072" s="37"/>
      <c r="J2072" s="37"/>
      <c r="K2072" s="37"/>
      <c r="L2072" s="37"/>
      <c r="M2072" s="37"/>
      <c r="N2072" s="37"/>
      <c r="O2072" s="37"/>
      <c r="P2072" s="37"/>
      <c r="Q2072" s="37"/>
      <c r="R2072" s="37"/>
      <c r="S2072" s="37"/>
      <c r="T2072" s="37"/>
      <c r="U2072" s="37"/>
      <c r="V2072" s="37"/>
      <c r="W2072" s="37"/>
      <c r="X2072" s="37"/>
      <c r="Y2072" s="37"/>
      <c r="Z2072" s="37">
        <f t="shared" si="1574"/>
        <v>0</v>
      </c>
      <c r="AA2072" s="37">
        <f t="shared" si="1575"/>
        <v>0</v>
      </c>
      <c r="AB2072" s="42" t="e">
        <f t="shared" si="1576"/>
        <v>#DIV/0!</v>
      </c>
      <c r="AC2072" s="38"/>
    </row>
    <row r="2073" spans="1:29" s="39" customFormat="1" ht="15.65" hidden="1" customHeight="1" x14ac:dyDescent="0.3">
      <c r="A2073" s="43" t="s">
        <v>40</v>
      </c>
      <c r="B2073" s="44">
        <f>SUM(B2069:B2072)</f>
        <v>0</v>
      </c>
      <c r="C2073" s="44">
        <f t="shared" ref="C2073:AA2073" si="1577">SUM(C2069:C2072)</f>
        <v>0</v>
      </c>
      <c r="D2073" s="44">
        <f t="shared" si="1577"/>
        <v>0</v>
      </c>
      <c r="E2073" s="44">
        <f t="shared" si="1577"/>
        <v>0</v>
      </c>
      <c r="F2073" s="44">
        <f t="shared" si="1577"/>
        <v>0</v>
      </c>
      <c r="G2073" s="44">
        <f t="shared" si="1577"/>
        <v>0</v>
      </c>
      <c r="H2073" s="44">
        <f t="shared" si="1577"/>
        <v>0</v>
      </c>
      <c r="I2073" s="44">
        <f t="shared" si="1577"/>
        <v>0</v>
      </c>
      <c r="J2073" s="44">
        <f t="shared" si="1577"/>
        <v>0</v>
      </c>
      <c r="K2073" s="44">
        <f t="shared" si="1577"/>
        <v>0</v>
      </c>
      <c r="L2073" s="44">
        <f t="shared" si="1577"/>
        <v>0</v>
      </c>
      <c r="M2073" s="44">
        <f t="shared" si="1577"/>
        <v>0</v>
      </c>
      <c r="N2073" s="44">
        <f t="shared" si="1577"/>
        <v>0</v>
      </c>
      <c r="O2073" s="44">
        <f t="shared" si="1577"/>
        <v>0</v>
      </c>
      <c r="P2073" s="44">
        <f t="shared" si="1577"/>
        <v>0</v>
      </c>
      <c r="Q2073" s="44">
        <f t="shared" si="1577"/>
        <v>0</v>
      </c>
      <c r="R2073" s="44">
        <f t="shared" si="1577"/>
        <v>0</v>
      </c>
      <c r="S2073" s="44">
        <f t="shared" si="1577"/>
        <v>0</v>
      </c>
      <c r="T2073" s="44">
        <f t="shared" si="1577"/>
        <v>0</v>
      </c>
      <c r="U2073" s="44">
        <f t="shared" si="1577"/>
        <v>0</v>
      </c>
      <c r="V2073" s="44">
        <f t="shared" si="1577"/>
        <v>0</v>
      </c>
      <c r="W2073" s="44">
        <f t="shared" si="1577"/>
        <v>0</v>
      </c>
      <c r="X2073" s="44">
        <f t="shared" si="1577"/>
        <v>0</v>
      </c>
      <c r="Y2073" s="44">
        <f t="shared" si="1577"/>
        <v>0</v>
      </c>
      <c r="Z2073" s="44">
        <f t="shared" si="1577"/>
        <v>0</v>
      </c>
      <c r="AA2073" s="44">
        <f t="shared" si="1577"/>
        <v>0</v>
      </c>
      <c r="AB2073" s="45" t="e">
        <f t="shared" si="1576"/>
        <v>#DIV/0!</v>
      </c>
      <c r="AC2073" s="38"/>
    </row>
    <row r="2074" spans="1:29" s="39" customFormat="1" ht="15.65" hidden="1" customHeight="1" x14ac:dyDescent="0.3">
      <c r="A2074" s="46" t="s">
        <v>41</v>
      </c>
      <c r="B2074" s="37"/>
      <c r="C2074" s="37"/>
      <c r="D2074" s="37"/>
      <c r="E2074" s="37"/>
      <c r="F2074" s="37"/>
      <c r="G2074" s="37"/>
      <c r="H2074" s="37"/>
      <c r="I2074" s="37"/>
      <c r="J2074" s="37"/>
      <c r="K2074" s="37"/>
      <c r="L2074" s="37"/>
      <c r="M2074" s="37"/>
      <c r="N2074" s="37"/>
      <c r="O2074" s="37"/>
      <c r="P2074" s="37"/>
      <c r="Q2074" s="37"/>
      <c r="R2074" s="37"/>
      <c r="S2074" s="37"/>
      <c r="T2074" s="37"/>
      <c r="U2074" s="37"/>
      <c r="V2074" s="37"/>
      <c r="W2074" s="37"/>
      <c r="X2074" s="37"/>
      <c r="Y2074" s="37"/>
      <c r="Z2074" s="37">
        <f t="shared" ref="Z2074" si="1578">SUM(M2074:Y2074)</f>
        <v>0</v>
      </c>
      <c r="AA2074" s="37">
        <f t="shared" ref="AA2074" si="1579">B2074-Z2074</f>
        <v>0</v>
      </c>
      <c r="AB2074" s="42" t="e">
        <f t="shared" si="1576"/>
        <v>#DIV/0!</v>
      </c>
      <c r="AC2074" s="38"/>
    </row>
    <row r="2075" spans="1:29" s="39" customFormat="1" ht="15.65" hidden="1" customHeight="1" x14ac:dyDescent="0.3">
      <c r="A2075" s="43" t="s">
        <v>42</v>
      </c>
      <c r="B2075" s="44">
        <f>B2074+B2073</f>
        <v>0</v>
      </c>
      <c r="C2075" s="44">
        <f t="shared" ref="C2075:AA2075" si="1580">C2074+C2073</f>
        <v>0</v>
      </c>
      <c r="D2075" s="44">
        <f t="shared" si="1580"/>
        <v>0</v>
      </c>
      <c r="E2075" s="44">
        <f t="shared" si="1580"/>
        <v>0</v>
      </c>
      <c r="F2075" s="44">
        <f t="shared" si="1580"/>
        <v>0</v>
      </c>
      <c r="G2075" s="44">
        <f t="shared" si="1580"/>
        <v>0</v>
      </c>
      <c r="H2075" s="44">
        <f t="shared" si="1580"/>
        <v>0</v>
      </c>
      <c r="I2075" s="44">
        <f t="shared" si="1580"/>
        <v>0</v>
      </c>
      <c r="J2075" s="44">
        <f t="shared" si="1580"/>
        <v>0</v>
      </c>
      <c r="K2075" s="44">
        <f t="shared" si="1580"/>
        <v>0</v>
      </c>
      <c r="L2075" s="44">
        <f t="shared" si="1580"/>
        <v>0</v>
      </c>
      <c r="M2075" s="44">
        <f t="shared" si="1580"/>
        <v>0</v>
      </c>
      <c r="N2075" s="44">
        <f t="shared" si="1580"/>
        <v>0</v>
      </c>
      <c r="O2075" s="44">
        <f t="shared" si="1580"/>
        <v>0</v>
      </c>
      <c r="P2075" s="44">
        <f t="shared" si="1580"/>
        <v>0</v>
      </c>
      <c r="Q2075" s="44">
        <f t="shared" si="1580"/>
        <v>0</v>
      </c>
      <c r="R2075" s="44">
        <f t="shared" si="1580"/>
        <v>0</v>
      </c>
      <c r="S2075" s="44">
        <f t="shared" si="1580"/>
        <v>0</v>
      </c>
      <c r="T2075" s="44">
        <f t="shared" si="1580"/>
        <v>0</v>
      </c>
      <c r="U2075" s="44">
        <f t="shared" si="1580"/>
        <v>0</v>
      </c>
      <c r="V2075" s="44">
        <f t="shared" si="1580"/>
        <v>0</v>
      </c>
      <c r="W2075" s="44">
        <f t="shared" si="1580"/>
        <v>0</v>
      </c>
      <c r="X2075" s="44">
        <f t="shared" si="1580"/>
        <v>0</v>
      </c>
      <c r="Y2075" s="44">
        <f t="shared" si="1580"/>
        <v>0</v>
      </c>
      <c r="Z2075" s="44">
        <f t="shared" si="1580"/>
        <v>0</v>
      </c>
      <c r="AA2075" s="44">
        <f t="shared" si="1580"/>
        <v>0</v>
      </c>
      <c r="AB2075" s="45" t="e">
        <f t="shared" si="1576"/>
        <v>#DIV/0!</v>
      </c>
      <c r="AC2075" s="47"/>
    </row>
    <row r="2076" spans="1:29" s="39" customFormat="1" ht="15.65" hidden="1" customHeight="1" x14ac:dyDescent="0.3">
      <c r="A2076" s="36"/>
      <c r="B2076" s="37"/>
      <c r="C2076" s="37"/>
      <c r="D2076" s="37"/>
      <c r="E2076" s="37"/>
      <c r="F2076" s="37"/>
      <c r="G2076" s="37"/>
      <c r="H2076" s="37"/>
      <c r="I2076" s="37"/>
      <c r="J2076" s="37"/>
      <c r="K2076" s="37"/>
      <c r="L2076" s="37"/>
      <c r="M2076" s="37"/>
      <c r="N2076" s="37"/>
      <c r="O2076" s="37"/>
      <c r="P2076" s="37"/>
      <c r="Q2076" s="37"/>
      <c r="R2076" s="37"/>
      <c r="S2076" s="37"/>
      <c r="T2076" s="37"/>
      <c r="U2076" s="37"/>
      <c r="V2076" s="37"/>
      <c r="W2076" s="37"/>
      <c r="X2076" s="37"/>
      <c r="Y2076" s="37"/>
      <c r="Z2076" s="37"/>
      <c r="AA2076" s="37"/>
      <c r="AB2076" s="37"/>
      <c r="AC2076" s="38"/>
    </row>
    <row r="2077" spans="1:29" s="39" customFormat="1" ht="15.65" hidden="1" customHeight="1" x14ac:dyDescent="0.3">
      <c r="A2077" s="36"/>
      <c r="B2077" s="37"/>
      <c r="C2077" s="37"/>
      <c r="D2077" s="37"/>
      <c r="E2077" s="37"/>
      <c r="F2077" s="37"/>
      <c r="G2077" s="37"/>
      <c r="H2077" s="37"/>
      <c r="I2077" s="37"/>
      <c r="J2077" s="37"/>
      <c r="K2077" s="37"/>
      <c r="L2077" s="37"/>
      <c r="M2077" s="37"/>
      <c r="N2077" s="37"/>
      <c r="O2077" s="37"/>
      <c r="P2077" s="37"/>
      <c r="Q2077" s="37"/>
      <c r="R2077" s="37"/>
      <c r="S2077" s="37"/>
      <c r="T2077" s="37"/>
      <c r="U2077" s="37"/>
      <c r="V2077" s="37"/>
      <c r="W2077" s="37"/>
      <c r="X2077" s="37"/>
      <c r="Y2077" s="37"/>
      <c r="Z2077" s="37"/>
      <c r="AA2077" s="37"/>
      <c r="AB2077" s="37"/>
      <c r="AC2077" s="38"/>
    </row>
    <row r="2078" spans="1:29" s="39" customFormat="1" ht="15.65" hidden="1" customHeight="1" x14ac:dyDescent="0.35">
      <c r="A2078" s="40" t="s">
        <v>122</v>
      </c>
      <c r="B2078" s="37"/>
      <c r="C2078" s="37"/>
      <c r="D2078" s="37"/>
      <c r="E2078" s="37"/>
      <c r="F2078" s="37"/>
      <c r="G2078" s="37"/>
      <c r="H2078" s="37"/>
      <c r="I2078" s="37"/>
      <c r="J2078" s="37"/>
      <c r="K2078" s="37"/>
      <c r="L2078" s="37"/>
      <c r="M2078" s="37"/>
      <c r="N2078" s="37"/>
      <c r="O2078" s="37"/>
      <c r="P2078" s="37"/>
      <c r="Q2078" s="37"/>
      <c r="R2078" s="37"/>
      <c r="S2078" s="37"/>
      <c r="T2078" s="37"/>
      <c r="U2078" s="37"/>
      <c r="V2078" s="37"/>
      <c r="W2078" s="37"/>
      <c r="X2078" s="37"/>
      <c r="Y2078" s="37"/>
      <c r="Z2078" s="37"/>
      <c r="AA2078" s="37"/>
      <c r="AB2078" s="37"/>
      <c r="AC2078" s="38"/>
    </row>
    <row r="2079" spans="1:29" s="39" customFormat="1" ht="15.65" hidden="1" customHeight="1" x14ac:dyDescent="0.3">
      <c r="A2079" s="41" t="s">
        <v>36</v>
      </c>
      <c r="B2079" s="37"/>
      <c r="C2079" s="37"/>
      <c r="D2079" s="37"/>
      <c r="E2079" s="37"/>
      <c r="F2079" s="37"/>
      <c r="G2079" s="37"/>
      <c r="H2079" s="37"/>
      <c r="I2079" s="37"/>
      <c r="J2079" s="37"/>
      <c r="K2079" s="37"/>
      <c r="L2079" s="37"/>
      <c r="M2079" s="37"/>
      <c r="N2079" s="37"/>
      <c r="O2079" s="37"/>
      <c r="P2079" s="37"/>
      <c r="Q2079" s="37"/>
      <c r="R2079" s="37"/>
      <c r="S2079" s="37"/>
      <c r="T2079" s="37"/>
      <c r="U2079" s="37"/>
      <c r="V2079" s="37"/>
      <c r="W2079" s="37"/>
      <c r="X2079" s="37"/>
      <c r="Y2079" s="37"/>
      <c r="Z2079" s="37">
        <f>SUM(M2079:Y2079)</f>
        <v>0</v>
      </c>
      <c r="AA2079" s="37">
        <f>B2079-Z2079</f>
        <v>0</v>
      </c>
      <c r="AB2079" s="42" t="e">
        <f>Z2079/B2079</f>
        <v>#DIV/0!</v>
      </c>
      <c r="AC2079" s="38"/>
    </row>
    <row r="2080" spans="1:29" s="39" customFormat="1" ht="15.65" hidden="1" customHeight="1" x14ac:dyDescent="0.3">
      <c r="A2080" s="41" t="s">
        <v>37</v>
      </c>
      <c r="B2080" s="37"/>
      <c r="C2080" s="37"/>
      <c r="D2080" s="37"/>
      <c r="E2080" s="37"/>
      <c r="F2080" s="37"/>
      <c r="G2080" s="37"/>
      <c r="H2080" s="37"/>
      <c r="I2080" s="37"/>
      <c r="J2080" s="37"/>
      <c r="K2080" s="37"/>
      <c r="L2080" s="37"/>
      <c r="M2080" s="37"/>
      <c r="N2080" s="37"/>
      <c r="O2080" s="37"/>
      <c r="P2080" s="37"/>
      <c r="Q2080" s="37"/>
      <c r="R2080" s="37"/>
      <c r="S2080" s="37"/>
      <c r="T2080" s="37"/>
      <c r="U2080" s="37"/>
      <c r="V2080" s="37"/>
      <c r="W2080" s="37"/>
      <c r="X2080" s="37"/>
      <c r="Y2080" s="37"/>
      <c r="Z2080" s="37">
        <f t="shared" ref="Z2080:Z2082" si="1581">SUM(M2080:Y2080)</f>
        <v>0</v>
      </c>
      <c r="AA2080" s="37">
        <f t="shared" ref="AA2080:AA2082" si="1582">B2080-Z2080</f>
        <v>0</v>
      </c>
      <c r="AB2080" s="42" t="e">
        <f t="shared" ref="AB2080:AB2085" si="1583">Z2080/B2080</f>
        <v>#DIV/0!</v>
      </c>
      <c r="AC2080" s="38"/>
    </row>
    <row r="2081" spans="1:29" s="39" customFormat="1" ht="15.65" hidden="1" customHeight="1" x14ac:dyDescent="0.3">
      <c r="A2081" s="41" t="s">
        <v>38</v>
      </c>
      <c r="B2081" s="37"/>
      <c r="C2081" s="37"/>
      <c r="D2081" s="37"/>
      <c r="E2081" s="37"/>
      <c r="F2081" s="37"/>
      <c r="G2081" s="37"/>
      <c r="H2081" s="37"/>
      <c r="I2081" s="37"/>
      <c r="J2081" s="37"/>
      <c r="K2081" s="37"/>
      <c r="L2081" s="37"/>
      <c r="M2081" s="37"/>
      <c r="N2081" s="37"/>
      <c r="O2081" s="37"/>
      <c r="P2081" s="37"/>
      <c r="Q2081" s="37"/>
      <c r="R2081" s="37"/>
      <c r="S2081" s="37"/>
      <c r="T2081" s="37"/>
      <c r="U2081" s="37"/>
      <c r="V2081" s="37"/>
      <c r="W2081" s="37"/>
      <c r="X2081" s="37"/>
      <c r="Y2081" s="37"/>
      <c r="Z2081" s="37">
        <f t="shared" si="1581"/>
        <v>0</v>
      </c>
      <c r="AA2081" s="37">
        <f t="shared" si="1582"/>
        <v>0</v>
      </c>
      <c r="AB2081" s="42" t="e">
        <f t="shared" si="1583"/>
        <v>#DIV/0!</v>
      </c>
      <c r="AC2081" s="38"/>
    </row>
    <row r="2082" spans="1:29" s="39" customFormat="1" ht="15.65" hidden="1" customHeight="1" x14ac:dyDescent="0.3">
      <c r="A2082" s="41" t="s">
        <v>39</v>
      </c>
      <c r="B2082" s="37"/>
      <c r="C2082" s="37"/>
      <c r="D2082" s="37"/>
      <c r="E2082" s="37"/>
      <c r="F2082" s="37"/>
      <c r="G2082" s="37"/>
      <c r="H2082" s="37"/>
      <c r="I2082" s="37"/>
      <c r="J2082" s="37"/>
      <c r="K2082" s="37"/>
      <c r="L2082" s="37"/>
      <c r="M2082" s="37"/>
      <c r="N2082" s="37"/>
      <c r="O2082" s="37"/>
      <c r="P2082" s="37"/>
      <c r="Q2082" s="37"/>
      <c r="R2082" s="37"/>
      <c r="S2082" s="37"/>
      <c r="T2082" s="37"/>
      <c r="U2082" s="37"/>
      <c r="V2082" s="37"/>
      <c r="W2082" s="37"/>
      <c r="X2082" s="37"/>
      <c r="Y2082" s="37"/>
      <c r="Z2082" s="37">
        <f t="shared" si="1581"/>
        <v>0</v>
      </c>
      <c r="AA2082" s="37">
        <f t="shared" si="1582"/>
        <v>0</v>
      </c>
      <c r="AB2082" s="42" t="e">
        <f t="shared" si="1583"/>
        <v>#DIV/0!</v>
      </c>
      <c r="AC2082" s="38"/>
    </row>
    <row r="2083" spans="1:29" s="39" customFormat="1" ht="15.65" hidden="1" customHeight="1" x14ac:dyDescent="0.3">
      <c r="A2083" s="43" t="s">
        <v>40</v>
      </c>
      <c r="B2083" s="44">
        <f>SUM(B2079:B2082)</f>
        <v>0</v>
      </c>
      <c r="C2083" s="44">
        <f t="shared" ref="C2083:AA2083" si="1584">SUM(C2079:C2082)</f>
        <v>0</v>
      </c>
      <c r="D2083" s="44">
        <f t="shared" si="1584"/>
        <v>0</v>
      </c>
      <c r="E2083" s="44">
        <f t="shared" si="1584"/>
        <v>0</v>
      </c>
      <c r="F2083" s="44">
        <f t="shared" si="1584"/>
        <v>0</v>
      </c>
      <c r="G2083" s="44">
        <f t="shared" si="1584"/>
        <v>0</v>
      </c>
      <c r="H2083" s="44">
        <f t="shared" si="1584"/>
        <v>0</v>
      </c>
      <c r="I2083" s="44">
        <f t="shared" si="1584"/>
        <v>0</v>
      </c>
      <c r="J2083" s="44">
        <f t="shared" si="1584"/>
        <v>0</v>
      </c>
      <c r="K2083" s="44">
        <f t="shared" si="1584"/>
        <v>0</v>
      </c>
      <c r="L2083" s="44">
        <f t="shared" si="1584"/>
        <v>0</v>
      </c>
      <c r="M2083" s="44">
        <f t="shared" si="1584"/>
        <v>0</v>
      </c>
      <c r="N2083" s="44">
        <f t="shared" si="1584"/>
        <v>0</v>
      </c>
      <c r="O2083" s="44">
        <f t="shared" si="1584"/>
        <v>0</v>
      </c>
      <c r="P2083" s="44">
        <f t="shared" si="1584"/>
        <v>0</v>
      </c>
      <c r="Q2083" s="44">
        <f t="shared" si="1584"/>
        <v>0</v>
      </c>
      <c r="R2083" s="44">
        <f t="shared" si="1584"/>
        <v>0</v>
      </c>
      <c r="S2083" s="44">
        <f t="shared" si="1584"/>
        <v>0</v>
      </c>
      <c r="T2083" s="44">
        <f t="shared" si="1584"/>
        <v>0</v>
      </c>
      <c r="U2083" s="44">
        <f t="shared" si="1584"/>
        <v>0</v>
      </c>
      <c r="V2083" s="44">
        <f t="shared" si="1584"/>
        <v>0</v>
      </c>
      <c r="W2083" s="44">
        <f t="shared" si="1584"/>
        <v>0</v>
      </c>
      <c r="X2083" s="44">
        <f t="shared" si="1584"/>
        <v>0</v>
      </c>
      <c r="Y2083" s="44">
        <f t="shared" si="1584"/>
        <v>0</v>
      </c>
      <c r="Z2083" s="44">
        <f t="shared" si="1584"/>
        <v>0</v>
      </c>
      <c r="AA2083" s="44">
        <f t="shared" si="1584"/>
        <v>0</v>
      </c>
      <c r="AB2083" s="45" t="e">
        <f t="shared" si="1583"/>
        <v>#DIV/0!</v>
      </c>
      <c r="AC2083" s="38"/>
    </row>
    <row r="2084" spans="1:29" s="39" customFormat="1" ht="15.65" hidden="1" customHeight="1" x14ac:dyDescent="0.3">
      <c r="A2084" s="46" t="s">
        <v>41</v>
      </c>
      <c r="B2084" s="37"/>
      <c r="C2084" s="37"/>
      <c r="D2084" s="37"/>
      <c r="E2084" s="37"/>
      <c r="F2084" s="37"/>
      <c r="G2084" s="37"/>
      <c r="H2084" s="37"/>
      <c r="I2084" s="37"/>
      <c r="J2084" s="37"/>
      <c r="K2084" s="37"/>
      <c r="L2084" s="37"/>
      <c r="M2084" s="37"/>
      <c r="N2084" s="37"/>
      <c r="O2084" s="37"/>
      <c r="P2084" s="37"/>
      <c r="Q2084" s="37"/>
      <c r="R2084" s="37"/>
      <c r="S2084" s="37"/>
      <c r="T2084" s="37"/>
      <c r="U2084" s="37"/>
      <c r="V2084" s="37"/>
      <c r="W2084" s="37"/>
      <c r="X2084" s="37"/>
      <c r="Y2084" s="37"/>
      <c r="Z2084" s="37">
        <f t="shared" ref="Z2084" si="1585">SUM(M2084:Y2084)</f>
        <v>0</v>
      </c>
      <c r="AA2084" s="37">
        <f t="shared" ref="AA2084" si="1586">B2084-Z2084</f>
        <v>0</v>
      </c>
      <c r="AB2084" s="42" t="e">
        <f t="shared" si="1583"/>
        <v>#DIV/0!</v>
      </c>
      <c r="AC2084" s="38"/>
    </row>
    <row r="2085" spans="1:29" s="39" customFormat="1" ht="15.65" hidden="1" customHeight="1" x14ac:dyDescent="0.3">
      <c r="A2085" s="43" t="s">
        <v>42</v>
      </c>
      <c r="B2085" s="44">
        <f>B2084+B2083</f>
        <v>0</v>
      </c>
      <c r="C2085" s="44">
        <f t="shared" ref="C2085:AA2085" si="1587">C2084+C2083</f>
        <v>0</v>
      </c>
      <c r="D2085" s="44">
        <f t="shared" si="1587"/>
        <v>0</v>
      </c>
      <c r="E2085" s="44">
        <f t="shared" si="1587"/>
        <v>0</v>
      </c>
      <c r="F2085" s="44">
        <f t="shared" si="1587"/>
        <v>0</v>
      </c>
      <c r="G2085" s="44">
        <f t="shared" si="1587"/>
        <v>0</v>
      </c>
      <c r="H2085" s="44">
        <f t="shared" si="1587"/>
        <v>0</v>
      </c>
      <c r="I2085" s="44">
        <f t="shared" si="1587"/>
        <v>0</v>
      </c>
      <c r="J2085" s="44">
        <f t="shared" si="1587"/>
        <v>0</v>
      </c>
      <c r="K2085" s="44">
        <f t="shared" si="1587"/>
        <v>0</v>
      </c>
      <c r="L2085" s="44">
        <f t="shared" si="1587"/>
        <v>0</v>
      </c>
      <c r="M2085" s="44">
        <f t="shared" si="1587"/>
        <v>0</v>
      </c>
      <c r="N2085" s="44">
        <f t="shared" si="1587"/>
        <v>0</v>
      </c>
      <c r="O2085" s="44">
        <f t="shared" si="1587"/>
        <v>0</v>
      </c>
      <c r="P2085" s="44">
        <f t="shared" si="1587"/>
        <v>0</v>
      </c>
      <c r="Q2085" s="44">
        <f t="shared" si="1587"/>
        <v>0</v>
      </c>
      <c r="R2085" s="44">
        <f t="shared" si="1587"/>
        <v>0</v>
      </c>
      <c r="S2085" s="44">
        <f t="shared" si="1587"/>
        <v>0</v>
      </c>
      <c r="T2085" s="44">
        <f t="shared" si="1587"/>
        <v>0</v>
      </c>
      <c r="U2085" s="44">
        <f t="shared" si="1587"/>
        <v>0</v>
      </c>
      <c r="V2085" s="44">
        <f t="shared" si="1587"/>
        <v>0</v>
      </c>
      <c r="W2085" s="44">
        <f t="shared" si="1587"/>
        <v>0</v>
      </c>
      <c r="X2085" s="44">
        <f t="shared" si="1587"/>
        <v>0</v>
      </c>
      <c r="Y2085" s="44">
        <f t="shared" si="1587"/>
        <v>0</v>
      </c>
      <c r="Z2085" s="44">
        <f t="shared" si="1587"/>
        <v>0</v>
      </c>
      <c r="AA2085" s="44">
        <f t="shared" si="1587"/>
        <v>0</v>
      </c>
      <c r="AB2085" s="45" t="e">
        <f t="shared" si="1583"/>
        <v>#DIV/0!</v>
      </c>
      <c r="AC2085" s="47"/>
    </row>
    <row r="2086" spans="1:29" s="39" customFormat="1" ht="15.65" hidden="1" customHeight="1" x14ac:dyDescent="0.3">
      <c r="A2086" s="36"/>
      <c r="B2086" s="37"/>
      <c r="C2086" s="37"/>
      <c r="D2086" s="37"/>
      <c r="E2086" s="37"/>
      <c r="F2086" s="37"/>
      <c r="G2086" s="37"/>
      <c r="H2086" s="37"/>
      <c r="I2086" s="37"/>
      <c r="J2086" s="37"/>
      <c r="K2086" s="37"/>
      <c r="L2086" s="37"/>
      <c r="M2086" s="37"/>
      <c r="N2086" s="37"/>
      <c r="O2086" s="37"/>
      <c r="P2086" s="37"/>
      <c r="Q2086" s="37"/>
      <c r="R2086" s="37"/>
      <c r="S2086" s="37"/>
      <c r="T2086" s="37"/>
      <c r="U2086" s="37"/>
      <c r="V2086" s="37"/>
      <c r="W2086" s="37"/>
      <c r="X2086" s="37"/>
      <c r="Y2086" s="37"/>
      <c r="Z2086" s="37"/>
      <c r="AA2086" s="37"/>
      <c r="AB2086" s="37"/>
      <c r="AC2086" s="38"/>
    </row>
    <row r="2087" spans="1:29" s="39" customFormat="1" ht="15.65" hidden="1" customHeight="1" x14ac:dyDescent="0.3">
      <c r="A2087" s="36"/>
      <c r="B2087" s="37"/>
      <c r="C2087" s="37"/>
      <c r="D2087" s="37"/>
      <c r="E2087" s="37"/>
      <c r="F2087" s="37"/>
      <c r="G2087" s="37"/>
      <c r="H2087" s="37"/>
      <c r="I2087" s="37"/>
      <c r="J2087" s="37"/>
      <c r="K2087" s="37"/>
      <c r="L2087" s="37"/>
      <c r="M2087" s="37"/>
      <c r="N2087" s="37"/>
      <c r="O2087" s="37"/>
      <c r="P2087" s="37"/>
      <c r="Q2087" s="37"/>
      <c r="R2087" s="37"/>
      <c r="S2087" s="37"/>
      <c r="T2087" s="37"/>
      <c r="U2087" s="37"/>
      <c r="V2087" s="37"/>
      <c r="W2087" s="37"/>
      <c r="X2087" s="37"/>
      <c r="Y2087" s="37"/>
      <c r="Z2087" s="37"/>
      <c r="AA2087" s="37"/>
      <c r="AB2087" s="37"/>
      <c r="AC2087" s="38"/>
    </row>
    <row r="2088" spans="1:29" s="39" customFormat="1" ht="15.65" hidden="1" customHeight="1" x14ac:dyDescent="0.35">
      <c r="A2088" s="40" t="s">
        <v>122</v>
      </c>
      <c r="B2088" s="37"/>
      <c r="C2088" s="37"/>
      <c r="D2088" s="37"/>
      <c r="E2088" s="37"/>
      <c r="F2088" s="37"/>
      <c r="G2088" s="37"/>
      <c r="H2088" s="37"/>
      <c r="I2088" s="37"/>
      <c r="J2088" s="37"/>
      <c r="K2088" s="37"/>
      <c r="L2088" s="37"/>
      <c r="M2088" s="37"/>
      <c r="N2088" s="37"/>
      <c r="O2088" s="37"/>
      <c r="P2088" s="37"/>
      <c r="Q2088" s="37"/>
      <c r="R2088" s="37"/>
      <c r="S2088" s="37"/>
      <c r="T2088" s="37"/>
      <c r="U2088" s="37"/>
      <c r="V2088" s="37"/>
      <c r="W2088" s="37"/>
      <c r="X2088" s="37"/>
      <c r="Y2088" s="37"/>
      <c r="Z2088" s="37"/>
      <c r="AA2088" s="37"/>
      <c r="AB2088" s="37"/>
      <c r="AC2088" s="38"/>
    </row>
    <row r="2089" spans="1:29" s="39" customFormat="1" ht="15.65" hidden="1" customHeight="1" x14ac:dyDescent="0.3">
      <c r="A2089" s="41" t="s">
        <v>36</v>
      </c>
      <c r="B2089" s="37"/>
      <c r="C2089" s="37"/>
      <c r="D2089" s="37"/>
      <c r="E2089" s="37"/>
      <c r="F2089" s="37"/>
      <c r="G2089" s="37"/>
      <c r="H2089" s="37"/>
      <c r="I2089" s="37"/>
      <c r="J2089" s="37"/>
      <c r="K2089" s="37"/>
      <c r="L2089" s="37"/>
      <c r="M2089" s="37"/>
      <c r="N2089" s="37"/>
      <c r="O2089" s="37"/>
      <c r="P2089" s="37"/>
      <c r="Q2089" s="37"/>
      <c r="R2089" s="37"/>
      <c r="S2089" s="37"/>
      <c r="T2089" s="37"/>
      <c r="U2089" s="37"/>
      <c r="V2089" s="37"/>
      <c r="W2089" s="37"/>
      <c r="X2089" s="37"/>
      <c r="Y2089" s="37"/>
      <c r="Z2089" s="37">
        <f>SUM(M2089:Y2089)</f>
        <v>0</v>
      </c>
      <c r="AA2089" s="37">
        <f>B2089-Z2089</f>
        <v>0</v>
      </c>
      <c r="AB2089" s="42" t="e">
        <f>Z2089/B2089</f>
        <v>#DIV/0!</v>
      </c>
      <c r="AC2089" s="38"/>
    </row>
    <row r="2090" spans="1:29" s="39" customFormat="1" ht="15.65" hidden="1" customHeight="1" x14ac:dyDescent="0.3">
      <c r="A2090" s="41" t="s">
        <v>37</v>
      </c>
      <c r="B2090" s="37"/>
      <c r="C2090" s="37"/>
      <c r="D2090" s="37"/>
      <c r="E2090" s="37"/>
      <c r="F2090" s="37"/>
      <c r="G2090" s="37"/>
      <c r="H2090" s="37"/>
      <c r="I2090" s="37"/>
      <c r="J2090" s="37"/>
      <c r="K2090" s="37"/>
      <c r="L2090" s="37"/>
      <c r="M2090" s="37"/>
      <c r="N2090" s="37"/>
      <c r="O2090" s="37"/>
      <c r="P2090" s="37"/>
      <c r="Q2090" s="37"/>
      <c r="R2090" s="37"/>
      <c r="S2090" s="37"/>
      <c r="T2090" s="37"/>
      <c r="U2090" s="37"/>
      <c r="V2090" s="37"/>
      <c r="W2090" s="37"/>
      <c r="X2090" s="37"/>
      <c r="Y2090" s="37"/>
      <c r="Z2090" s="37">
        <f t="shared" ref="Z2090:Z2092" si="1588">SUM(M2090:Y2090)</f>
        <v>0</v>
      </c>
      <c r="AA2090" s="37">
        <f t="shared" ref="AA2090:AA2092" si="1589">B2090-Z2090</f>
        <v>0</v>
      </c>
      <c r="AB2090" s="42" t="e">
        <f t="shared" ref="AB2090:AB2095" si="1590">Z2090/B2090</f>
        <v>#DIV/0!</v>
      </c>
      <c r="AC2090" s="38"/>
    </row>
    <row r="2091" spans="1:29" s="39" customFormat="1" ht="15.65" hidden="1" customHeight="1" x14ac:dyDescent="0.3">
      <c r="A2091" s="41" t="s">
        <v>38</v>
      </c>
      <c r="B2091" s="37"/>
      <c r="C2091" s="37"/>
      <c r="D2091" s="37"/>
      <c r="E2091" s="37"/>
      <c r="F2091" s="37"/>
      <c r="G2091" s="37"/>
      <c r="H2091" s="37"/>
      <c r="I2091" s="37"/>
      <c r="J2091" s="37"/>
      <c r="K2091" s="37"/>
      <c r="L2091" s="37"/>
      <c r="M2091" s="37"/>
      <c r="N2091" s="37"/>
      <c r="O2091" s="37"/>
      <c r="P2091" s="37"/>
      <c r="Q2091" s="37"/>
      <c r="R2091" s="37"/>
      <c r="S2091" s="37"/>
      <c r="T2091" s="37"/>
      <c r="U2091" s="37"/>
      <c r="V2091" s="37"/>
      <c r="W2091" s="37"/>
      <c r="X2091" s="37"/>
      <c r="Y2091" s="37"/>
      <c r="Z2091" s="37">
        <f t="shared" si="1588"/>
        <v>0</v>
      </c>
      <c r="AA2091" s="37">
        <f t="shared" si="1589"/>
        <v>0</v>
      </c>
      <c r="AB2091" s="42" t="e">
        <f t="shared" si="1590"/>
        <v>#DIV/0!</v>
      </c>
      <c r="AC2091" s="38"/>
    </row>
    <row r="2092" spans="1:29" s="39" customFormat="1" ht="15.65" hidden="1" customHeight="1" x14ac:dyDescent="0.3">
      <c r="A2092" s="41" t="s">
        <v>39</v>
      </c>
      <c r="B2092" s="37"/>
      <c r="C2092" s="37"/>
      <c r="D2092" s="37"/>
      <c r="E2092" s="37"/>
      <c r="F2092" s="37"/>
      <c r="G2092" s="37"/>
      <c r="H2092" s="37"/>
      <c r="I2092" s="37"/>
      <c r="J2092" s="37"/>
      <c r="K2092" s="37"/>
      <c r="L2092" s="37"/>
      <c r="M2092" s="37"/>
      <c r="N2092" s="37"/>
      <c r="O2092" s="37"/>
      <c r="P2092" s="37"/>
      <c r="Q2092" s="37"/>
      <c r="R2092" s="37"/>
      <c r="S2092" s="37"/>
      <c r="T2092" s="37"/>
      <c r="U2092" s="37"/>
      <c r="V2092" s="37"/>
      <c r="W2092" s="37"/>
      <c r="X2092" s="37"/>
      <c r="Y2092" s="37"/>
      <c r="Z2092" s="37">
        <f t="shared" si="1588"/>
        <v>0</v>
      </c>
      <c r="AA2092" s="37">
        <f t="shared" si="1589"/>
        <v>0</v>
      </c>
      <c r="AB2092" s="42" t="e">
        <f t="shared" si="1590"/>
        <v>#DIV/0!</v>
      </c>
      <c r="AC2092" s="38"/>
    </row>
    <row r="2093" spans="1:29" s="39" customFormat="1" ht="15.65" hidden="1" customHeight="1" x14ac:dyDescent="0.3">
      <c r="A2093" s="43" t="s">
        <v>40</v>
      </c>
      <c r="B2093" s="44">
        <f>SUM(B2089:B2092)</f>
        <v>0</v>
      </c>
      <c r="C2093" s="44">
        <f t="shared" ref="C2093:AA2093" si="1591">SUM(C2089:C2092)</f>
        <v>0</v>
      </c>
      <c r="D2093" s="44">
        <f t="shared" si="1591"/>
        <v>0</v>
      </c>
      <c r="E2093" s="44">
        <f t="shared" si="1591"/>
        <v>0</v>
      </c>
      <c r="F2093" s="44">
        <f t="shared" si="1591"/>
        <v>0</v>
      </c>
      <c r="G2093" s="44">
        <f t="shared" si="1591"/>
        <v>0</v>
      </c>
      <c r="H2093" s="44">
        <f t="shared" si="1591"/>
        <v>0</v>
      </c>
      <c r="I2093" s="44">
        <f t="shared" si="1591"/>
        <v>0</v>
      </c>
      <c r="J2093" s="44">
        <f t="shared" si="1591"/>
        <v>0</v>
      </c>
      <c r="K2093" s="44">
        <f t="shared" si="1591"/>
        <v>0</v>
      </c>
      <c r="L2093" s="44">
        <f t="shared" si="1591"/>
        <v>0</v>
      </c>
      <c r="M2093" s="44">
        <f t="shared" si="1591"/>
        <v>0</v>
      </c>
      <c r="N2093" s="44">
        <f t="shared" si="1591"/>
        <v>0</v>
      </c>
      <c r="O2093" s="44">
        <f t="shared" si="1591"/>
        <v>0</v>
      </c>
      <c r="P2093" s="44">
        <f t="shared" si="1591"/>
        <v>0</v>
      </c>
      <c r="Q2093" s="44">
        <f t="shared" si="1591"/>
        <v>0</v>
      </c>
      <c r="R2093" s="44">
        <f t="shared" si="1591"/>
        <v>0</v>
      </c>
      <c r="S2093" s="44">
        <f t="shared" si="1591"/>
        <v>0</v>
      </c>
      <c r="T2093" s="44">
        <f t="shared" si="1591"/>
        <v>0</v>
      </c>
      <c r="U2093" s="44">
        <f t="shared" si="1591"/>
        <v>0</v>
      </c>
      <c r="V2093" s="44">
        <f t="shared" si="1591"/>
        <v>0</v>
      </c>
      <c r="W2093" s="44">
        <f t="shared" si="1591"/>
        <v>0</v>
      </c>
      <c r="X2093" s="44">
        <f t="shared" si="1591"/>
        <v>0</v>
      </c>
      <c r="Y2093" s="44">
        <f t="shared" si="1591"/>
        <v>0</v>
      </c>
      <c r="Z2093" s="44">
        <f t="shared" si="1591"/>
        <v>0</v>
      </c>
      <c r="AA2093" s="44">
        <f t="shared" si="1591"/>
        <v>0</v>
      </c>
      <c r="AB2093" s="45" t="e">
        <f t="shared" si="1590"/>
        <v>#DIV/0!</v>
      </c>
      <c r="AC2093" s="38"/>
    </row>
    <row r="2094" spans="1:29" s="39" customFormat="1" ht="15.65" hidden="1" customHeight="1" x14ac:dyDescent="0.3">
      <c r="A2094" s="46" t="s">
        <v>41</v>
      </c>
      <c r="B2094" s="37"/>
      <c r="C2094" s="37"/>
      <c r="D2094" s="37"/>
      <c r="E2094" s="37"/>
      <c r="F2094" s="37"/>
      <c r="G2094" s="37"/>
      <c r="H2094" s="37"/>
      <c r="I2094" s="37"/>
      <c r="J2094" s="37"/>
      <c r="K2094" s="37"/>
      <c r="L2094" s="37"/>
      <c r="M2094" s="37"/>
      <c r="N2094" s="37"/>
      <c r="O2094" s="37"/>
      <c r="P2094" s="37"/>
      <c r="Q2094" s="37"/>
      <c r="R2094" s="37"/>
      <c r="S2094" s="37"/>
      <c r="T2094" s="37"/>
      <c r="U2094" s="37"/>
      <c r="V2094" s="37"/>
      <c r="W2094" s="37"/>
      <c r="X2094" s="37"/>
      <c r="Y2094" s="37"/>
      <c r="Z2094" s="37">
        <f t="shared" ref="Z2094" si="1592">SUM(M2094:Y2094)</f>
        <v>0</v>
      </c>
      <c r="AA2094" s="37">
        <f t="shared" ref="AA2094" si="1593">B2094-Z2094</f>
        <v>0</v>
      </c>
      <c r="AB2094" s="42" t="e">
        <f t="shared" si="1590"/>
        <v>#DIV/0!</v>
      </c>
      <c r="AC2094" s="38"/>
    </row>
    <row r="2095" spans="1:29" s="39" customFormat="1" ht="15.65" hidden="1" customHeight="1" x14ac:dyDescent="0.3">
      <c r="A2095" s="43" t="s">
        <v>42</v>
      </c>
      <c r="B2095" s="44">
        <f>B2094+B2093</f>
        <v>0</v>
      </c>
      <c r="C2095" s="44">
        <f t="shared" ref="C2095:AA2095" si="1594">C2094+C2093</f>
        <v>0</v>
      </c>
      <c r="D2095" s="44">
        <f t="shared" si="1594"/>
        <v>0</v>
      </c>
      <c r="E2095" s="44">
        <f t="shared" si="1594"/>
        <v>0</v>
      </c>
      <c r="F2095" s="44">
        <f t="shared" si="1594"/>
        <v>0</v>
      </c>
      <c r="G2095" s="44">
        <f t="shared" si="1594"/>
        <v>0</v>
      </c>
      <c r="H2095" s="44">
        <f t="shared" si="1594"/>
        <v>0</v>
      </c>
      <c r="I2095" s="44">
        <f t="shared" si="1594"/>
        <v>0</v>
      </c>
      <c r="J2095" s="44">
        <f t="shared" si="1594"/>
        <v>0</v>
      </c>
      <c r="K2095" s="44">
        <f t="shared" si="1594"/>
        <v>0</v>
      </c>
      <c r="L2095" s="44">
        <f t="shared" si="1594"/>
        <v>0</v>
      </c>
      <c r="M2095" s="44">
        <f t="shared" si="1594"/>
        <v>0</v>
      </c>
      <c r="N2095" s="44">
        <f t="shared" si="1594"/>
        <v>0</v>
      </c>
      <c r="O2095" s="44">
        <f t="shared" si="1594"/>
        <v>0</v>
      </c>
      <c r="P2095" s="44">
        <f t="shared" si="1594"/>
        <v>0</v>
      </c>
      <c r="Q2095" s="44">
        <f t="shared" si="1594"/>
        <v>0</v>
      </c>
      <c r="R2095" s="44">
        <f t="shared" si="1594"/>
        <v>0</v>
      </c>
      <c r="S2095" s="44">
        <f t="shared" si="1594"/>
        <v>0</v>
      </c>
      <c r="T2095" s="44">
        <f t="shared" si="1594"/>
        <v>0</v>
      </c>
      <c r="U2095" s="44">
        <f t="shared" si="1594"/>
        <v>0</v>
      </c>
      <c r="V2095" s="44">
        <f t="shared" si="1594"/>
        <v>0</v>
      </c>
      <c r="W2095" s="44">
        <f t="shared" si="1594"/>
        <v>0</v>
      </c>
      <c r="X2095" s="44">
        <f t="shared" si="1594"/>
        <v>0</v>
      </c>
      <c r="Y2095" s="44">
        <f t="shared" si="1594"/>
        <v>0</v>
      </c>
      <c r="Z2095" s="44">
        <f t="shared" si="1594"/>
        <v>0</v>
      </c>
      <c r="AA2095" s="44">
        <f t="shared" si="1594"/>
        <v>0</v>
      </c>
      <c r="AB2095" s="45" t="e">
        <f t="shared" si="1590"/>
        <v>#DIV/0!</v>
      </c>
      <c r="AC2095" s="47"/>
    </row>
    <row r="2096" spans="1:29" s="39" customFormat="1" ht="15.65" hidden="1" customHeight="1" x14ac:dyDescent="0.3">
      <c r="A2096" s="36"/>
      <c r="B2096" s="37"/>
      <c r="C2096" s="37"/>
      <c r="D2096" s="37"/>
      <c r="E2096" s="37"/>
      <c r="F2096" s="37"/>
      <c r="G2096" s="37"/>
      <c r="H2096" s="37"/>
      <c r="I2096" s="37"/>
      <c r="J2096" s="37"/>
      <c r="K2096" s="37"/>
      <c r="L2096" s="37"/>
      <c r="M2096" s="37"/>
      <c r="N2096" s="37"/>
      <c r="O2096" s="37"/>
      <c r="P2096" s="37"/>
      <c r="Q2096" s="37"/>
      <c r="R2096" s="37"/>
      <c r="S2096" s="37"/>
      <c r="T2096" s="37"/>
      <c r="U2096" s="37"/>
      <c r="V2096" s="37"/>
      <c r="W2096" s="37"/>
      <c r="X2096" s="37"/>
      <c r="Y2096" s="37"/>
      <c r="Z2096" s="37"/>
      <c r="AA2096" s="37"/>
      <c r="AB2096" s="37"/>
      <c r="AC2096" s="38"/>
    </row>
    <row r="2097" spans="1:29" s="39" customFormat="1" ht="15.65" hidden="1" customHeight="1" x14ac:dyDescent="0.3">
      <c r="A2097" s="36"/>
      <c r="B2097" s="37"/>
      <c r="C2097" s="37"/>
      <c r="D2097" s="37"/>
      <c r="E2097" s="37"/>
      <c r="F2097" s="37"/>
      <c r="G2097" s="37"/>
      <c r="H2097" s="37"/>
      <c r="I2097" s="37"/>
      <c r="J2097" s="37"/>
      <c r="K2097" s="37"/>
      <c r="L2097" s="37"/>
      <c r="M2097" s="37"/>
      <c r="N2097" s="37"/>
      <c r="O2097" s="37"/>
      <c r="P2097" s="37"/>
      <c r="Q2097" s="37"/>
      <c r="R2097" s="37"/>
      <c r="S2097" s="37"/>
      <c r="T2097" s="37"/>
      <c r="U2097" s="37"/>
      <c r="V2097" s="37"/>
      <c r="W2097" s="37"/>
      <c r="X2097" s="37"/>
      <c r="Y2097" s="37"/>
      <c r="Z2097" s="37"/>
      <c r="AA2097" s="37"/>
      <c r="AB2097" s="37"/>
      <c r="AC2097" s="38"/>
    </row>
    <row r="2098" spans="1:29" s="39" customFormat="1" ht="15.65" hidden="1" customHeight="1" x14ac:dyDescent="0.35">
      <c r="A2098" s="40" t="s">
        <v>122</v>
      </c>
      <c r="B2098" s="37"/>
      <c r="C2098" s="37"/>
      <c r="D2098" s="37"/>
      <c r="E2098" s="37"/>
      <c r="F2098" s="37"/>
      <c r="G2098" s="37"/>
      <c r="H2098" s="37"/>
      <c r="I2098" s="37"/>
      <c r="J2098" s="37"/>
      <c r="K2098" s="37"/>
      <c r="L2098" s="37"/>
      <c r="M2098" s="37"/>
      <c r="N2098" s="37"/>
      <c r="O2098" s="37"/>
      <c r="P2098" s="37"/>
      <c r="Q2098" s="37"/>
      <c r="R2098" s="37"/>
      <c r="S2098" s="37"/>
      <c r="T2098" s="37"/>
      <c r="U2098" s="37"/>
      <c r="V2098" s="37"/>
      <c r="W2098" s="37"/>
      <c r="X2098" s="37"/>
      <c r="Y2098" s="37"/>
      <c r="Z2098" s="37"/>
      <c r="AA2098" s="37"/>
      <c r="AB2098" s="37"/>
      <c r="AC2098" s="38"/>
    </row>
    <row r="2099" spans="1:29" s="39" customFormat="1" ht="15.65" hidden="1" customHeight="1" x14ac:dyDescent="0.3">
      <c r="A2099" s="41" t="s">
        <v>36</v>
      </c>
      <c r="B2099" s="37"/>
      <c r="C2099" s="37"/>
      <c r="D2099" s="37"/>
      <c r="E2099" s="37"/>
      <c r="F2099" s="37"/>
      <c r="G2099" s="37"/>
      <c r="H2099" s="37"/>
      <c r="I2099" s="37"/>
      <c r="J2099" s="37"/>
      <c r="K2099" s="37"/>
      <c r="L2099" s="37"/>
      <c r="M2099" s="37"/>
      <c r="N2099" s="37"/>
      <c r="O2099" s="37"/>
      <c r="P2099" s="37"/>
      <c r="Q2099" s="37"/>
      <c r="R2099" s="37"/>
      <c r="S2099" s="37"/>
      <c r="T2099" s="37"/>
      <c r="U2099" s="37"/>
      <c r="V2099" s="37"/>
      <c r="W2099" s="37"/>
      <c r="X2099" s="37"/>
      <c r="Y2099" s="37"/>
      <c r="Z2099" s="37">
        <f>SUM(M2099:Y2099)</f>
        <v>0</v>
      </c>
      <c r="AA2099" s="37">
        <f>B2099-Z2099</f>
        <v>0</v>
      </c>
      <c r="AB2099" s="42" t="e">
        <f>Z2099/B2099</f>
        <v>#DIV/0!</v>
      </c>
      <c r="AC2099" s="38"/>
    </row>
    <row r="2100" spans="1:29" s="39" customFormat="1" ht="15.65" hidden="1" customHeight="1" x14ac:dyDescent="0.3">
      <c r="A2100" s="41" t="s">
        <v>37</v>
      </c>
      <c r="B2100" s="37"/>
      <c r="C2100" s="37"/>
      <c r="D2100" s="37"/>
      <c r="E2100" s="37"/>
      <c r="F2100" s="37"/>
      <c r="G2100" s="37"/>
      <c r="H2100" s="37"/>
      <c r="I2100" s="37"/>
      <c r="J2100" s="37"/>
      <c r="K2100" s="37"/>
      <c r="L2100" s="37"/>
      <c r="M2100" s="37"/>
      <c r="N2100" s="37"/>
      <c r="O2100" s="37"/>
      <c r="P2100" s="37"/>
      <c r="Q2100" s="37"/>
      <c r="R2100" s="37"/>
      <c r="S2100" s="37"/>
      <c r="T2100" s="37"/>
      <c r="U2100" s="37"/>
      <c r="V2100" s="37"/>
      <c r="W2100" s="37"/>
      <c r="X2100" s="37"/>
      <c r="Y2100" s="37"/>
      <c r="Z2100" s="37">
        <f t="shared" ref="Z2100:Z2102" si="1595">SUM(M2100:Y2100)</f>
        <v>0</v>
      </c>
      <c r="AA2100" s="37">
        <f t="shared" ref="AA2100:AA2102" si="1596">B2100-Z2100</f>
        <v>0</v>
      </c>
      <c r="AB2100" s="42" t="e">
        <f t="shared" ref="AB2100:AB2105" si="1597">Z2100/B2100</f>
        <v>#DIV/0!</v>
      </c>
      <c r="AC2100" s="38"/>
    </row>
    <row r="2101" spans="1:29" s="39" customFormat="1" ht="15.65" hidden="1" customHeight="1" x14ac:dyDescent="0.3">
      <c r="A2101" s="41" t="s">
        <v>38</v>
      </c>
      <c r="B2101" s="37"/>
      <c r="C2101" s="37"/>
      <c r="D2101" s="37"/>
      <c r="E2101" s="37"/>
      <c r="F2101" s="37"/>
      <c r="G2101" s="37"/>
      <c r="H2101" s="37"/>
      <c r="I2101" s="37"/>
      <c r="J2101" s="37"/>
      <c r="K2101" s="37"/>
      <c r="L2101" s="37"/>
      <c r="M2101" s="37"/>
      <c r="N2101" s="37"/>
      <c r="O2101" s="37"/>
      <c r="P2101" s="37"/>
      <c r="Q2101" s="37"/>
      <c r="R2101" s="37"/>
      <c r="S2101" s="37"/>
      <c r="T2101" s="37"/>
      <c r="U2101" s="37"/>
      <c r="V2101" s="37"/>
      <c r="W2101" s="37"/>
      <c r="X2101" s="37"/>
      <c r="Y2101" s="37"/>
      <c r="Z2101" s="37">
        <f t="shared" si="1595"/>
        <v>0</v>
      </c>
      <c r="AA2101" s="37">
        <f t="shared" si="1596"/>
        <v>0</v>
      </c>
      <c r="AB2101" s="42" t="e">
        <f t="shared" si="1597"/>
        <v>#DIV/0!</v>
      </c>
      <c r="AC2101" s="38"/>
    </row>
    <row r="2102" spans="1:29" s="39" customFormat="1" ht="15.65" hidden="1" customHeight="1" x14ac:dyDescent="0.3">
      <c r="A2102" s="41" t="s">
        <v>39</v>
      </c>
      <c r="B2102" s="37"/>
      <c r="C2102" s="37"/>
      <c r="D2102" s="37"/>
      <c r="E2102" s="37"/>
      <c r="F2102" s="37"/>
      <c r="G2102" s="37"/>
      <c r="H2102" s="37"/>
      <c r="I2102" s="37"/>
      <c r="J2102" s="37"/>
      <c r="K2102" s="37"/>
      <c r="L2102" s="37"/>
      <c r="M2102" s="37"/>
      <c r="N2102" s="37"/>
      <c r="O2102" s="37"/>
      <c r="P2102" s="37"/>
      <c r="Q2102" s="37"/>
      <c r="R2102" s="37"/>
      <c r="S2102" s="37"/>
      <c r="T2102" s="37"/>
      <c r="U2102" s="37"/>
      <c r="V2102" s="37"/>
      <c r="W2102" s="37"/>
      <c r="X2102" s="37"/>
      <c r="Y2102" s="37"/>
      <c r="Z2102" s="37">
        <f t="shared" si="1595"/>
        <v>0</v>
      </c>
      <c r="AA2102" s="37">
        <f t="shared" si="1596"/>
        <v>0</v>
      </c>
      <c r="AB2102" s="42" t="e">
        <f t="shared" si="1597"/>
        <v>#DIV/0!</v>
      </c>
      <c r="AC2102" s="38"/>
    </row>
    <row r="2103" spans="1:29" s="39" customFormat="1" ht="15.65" hidden="1" customHeight="1" x14ac:dyDescent="0.3">
      <c r="A2103" s="43" t="s">
        <v>40</v>
      </c>
      <c r="B2103" s="44">
        <f>SUM(B2099:B2102)</f>
        <v>0</v>
      </c>
      <c r="C2103" s="44">
        <f t="shared" ref="C2103:AA2103" si="1598">SUM(C2099:C2102)</f>
        <v>0</v>
      </c>
      <c r="D2103" s="44">
        <f t="shared" si="1598"/>
        <v>0</v>
      </c>
      <c r="E2103" s="44">
        <f t="shared" si="1598"/>
        <v>0</v>
      </c>
      <c r="F2103" s="44">
        <f t="shared" si="1598"/>
        <v>0</v>
      </c>
      <c r="G2103" s="44">
        <f t="shared" si="1598"/>
        <v>0</v>
      </c>
      <c r="H2103" s="44">
        <f t="shared" si="1598"/>
        <v>0</v>
      </c>
      <c r="I2103" s="44">
        <f t="shared" si="1598"/>
        <v>0</v>
      </c>
      <c r="J2103" s="44">
        <f t="shared" si="1598"/>
        <v>0</v>
      </c>
      <c r="K2103" s="44">
        <f t="shared" si="1598"/>
        <v>0</v>
      </c>
      <c r="L2103" s="44">
        <f t="shared" si="1598"/>
        <v>0</v>
      </c>
      <c r="M2103" s="44">
        <f t="shared" si="1598"/>
        <v>0</v>
      </c>
      <c r="N2103" s="44">
        <f t="shared" si="1598"/>
        <v>0</v>
      </c>
      <c r="O2103" s="44">
        <f t="shared" si="1598"/>
        <v>0</v>
      </c>
      <c r="P2103" s="44">
        <f t="shared" si="1598"/>
        <v>0</v>
      </c>
      <c r="Q2103" s="44">
        <f t="shared" si="1598"/>
        <v>0</v>
      </c>
      <c r="R2103" s="44">
        <f t="shared" si="1598"/>
        <v>0</v>
      </c>
      <c r="S2103" s="44">
        <f t="shared" si="1598"/>
        <v>0</v>
      </c>
      <c r="T2103" s="44">
        <f t="shared" si="1598"/>
        <v>0</v>
      </c>
      <c r="U2103" s="44">
        <f t="shared" si="1598"/>
        <v>0</v>
      </c>
      <c r="V2103" s="44">
        <f t="shared" si="1598"/>
        <v>0</v>
      </c>
      <c r="W2103" s="44">
        <f t="shared" si="1598"/>
        <v>0</v>
      </c>
      <c r="X2103" s="44">
        <f t="shared" si="1598"/>
        <v>0</v>
      </c>
      <c r="Y2103" s="44">
        <f t="shared" si="1598"/>
        <v>0</v>
      </c>
      <c r="Z2103" s="44">
        <f t="shared" si="1598"/>
        <v>0</v>
      </c>
      <c r="AA2103" s="44">
        <f t="shared" si="1598"/>
        <v>0</v>
      </c>
      <c r="AB2103" s="45" t="e">
        <f t="shared" si="1597"/>
        <v>#DIV/0!</v>
      </c>
      <c r="AC2103" s="38"/>
    </row>
    <row r="2104" spans="1:29" s="39" customFormat="1" ht="15.65" hidden="1" customHeight="1" x14ac:dyDescent="0.3">
      <c r="A2104" s="46" t="s">
        <v>41</v>
      </c>
      <c r="B2104" s="37"/>
      <c r="C2104" s="37"/>
      <c r="D2104" s="37"/>
      <c r="E2104" s="37"/>
      <c r="F2104" s="37"/>
      <c r="G2104" s="37"/>
      <c r="H2104" s="37"/>
      <c r="I2104" s="37"/>
      <c r="J2104" s="37"/>
      <c r="K2104" s="37"/>
      <c r="L2104" s="37"/>
      <c r="M2104" s="37"/>
      <c r="N2104" s="37"/>
      <c r="O2104" s="37"/>
      <c r="P2104" s="37"/>
      <c r="Q2104" s="37"/>
      <c r="R2104" s="37"/>
      <c r="S2104" s="37"/>
      <c r="T2104" s="37"/>
      <c r="U2104" s="37"/>
      <c r="V2104" s="37"/>
      <c r="W2104" s="37"/>
      <c r="X2104" s="37"/>
      <c r="Y2104" s="37"/>
      <c r="Z2104" s="37">
        <f t="shared" ref="Z2104" si="1599">SUM(M2104:Y2104)</f>
        <v>0</v>
      </c>
      <c r="AA2104" s="37">
        <f t="shared" ref="AA2104" si="1600">B2104-Z2104</f>
        <v>0</v>
      </c>
      <c r="AB2104" s="42" t="e">
        <f t="shared" si="1597"/>
        <v>#DIV/0!</v>
      </c>
      <c r="AC2104" s="38"/>
    </row>
    <row r="2105" spans="1:29" s="39" customFormat="1" ht="15.65" hidden="1" customHeight="1" x14ac:dyDescent="0.3">
      <c r="A2105" s="43" t="s">
        <v>42</v>
      </c>
      <c r="B2105" s="44">
        <f>B2104+B2103</f>
        <v>0</v>
      </c>
      <c r="C2105" s="44">
        <f t="shared" ref="C2105:AA2105" si="1601">C2104+C2103</f>
        <v>0</v>
      </c>
      <c r="D2105" s="44">
        <f t="shared" si="1601"/>
        <v>0</v>
      </c>
      <c r="E2105" s="44">
        <f t="shared" si="1601"/>
        <v>0</v>
      </c>
      <c r="F2105" s="44">
        <f t="shared" si="1601"/>
        <v>0</v>
      </c>
      <c r="G2105" s="44">
        <f t="shared" si="1601"/>
        <v>0</v>
      </c>
      <c r="H2105" s="44">
        <f t="shared" si="1601"/>
        <v>0</v>
      </c>
      <c r="I2105" s="44">
        <f t="shared" si="1601"/>
        <v>0</v>
      </c>
      <c r="J2105" s="44">
        <f t="shared" si="1601"/>
        <v>0</v>
      </c>
      <c r="K2105" s="44">
        <f t="shared" si="1601"/>
        <v>0</v>
      </c>
      <c r="L2105" s="44">
        <f t="shared" si="1601"/>
        <v>0</v>
      </c>
      <c r="M2105" s="44">
        <f t="shared" si="1601"/>
        <v>0</v>
      </c>
      <c r="N2105" s="44">
        <f t="shared" si="1601"/>
        <v>0</v>
      </c>
      <c r="O2105" s="44">
        <f t="shared" si="1601"/>
        <v>0</v>
      </c>
      <c r="P2105" s="44">
        <f t="shared" si="1601"/>
        <v>0</v>
      </c>
      <c r="Q2105" s="44">
        <f t="shared" si="1601"/>
        <v>0</v>
      </c>
      <c r="R2105" s="44">
        <f t="shared" si="1601"/>
        <v>0</v>
      </c>
      <c r="S2105" s="44">
        <f t="shared" si="1601"/>
        <v>0</v>
      </c>
      <c r="T2105" s="44">
        <f t="shared" si="1601"/>
        <v>0</v>
      </c>
      <c r="U2105" s="44">
        <f t="shared" si="1601"/>
        <v>0</v>
      </c>
      <c r="V2105" s="44">
        <f t="shared" si="1601"/>
        <v>0</v>
      </c>
      <c r="W2105" s="44">
        <f t="shared" si="1601"/>
        <v>0</v>
      </c>
      <c r="X2105" s="44">
        <f t="shared" si="1601"/>
        <v>0</v>
      </c>
      <c r="Y2105" s="44">
        <f t="shared" si="1601"/>
        <v>0</v>
      </c>
      <c r="Z2105" s="44">
        <f t="shared" si="1601"/>
        <v>0</v>
      </c>
      <c r="AA2105" s="44">
        <f t="shared" si="1601"/>
        <v>0</v>
      </c>
      <c r="AB2105" s="45" t="e">
        <f t="shared" si="1597"/>
        <v>#DIV/0!</v>
      </c>
      <c r="AC2105" s="47"/>
    </row>
    <row r="2106" spans="1:29" s="39" customFormat="1" ht="15.65" hidden="1" customHeight="1" x14ac:dyDescent="0.3">
      <c r="A2106" s="36"/>
      <c r="B2106" s="37"/>
      <c r="C2106" s="37"/>
      <c r="D2106" s="37"/>
      <c r="E2106" s="37"/>
      <c r="F2106" s="37"/>
      <c r="G2106" s="37"/>
      <c r="H2106" s="37"/>
      <c r="I2106" s="37"/>
      <c r="J2106" s="37"/>
      <c r="K2106" s="37"/>
      <c r="L2106" s="37"/>
      <c r="M2106" s="37"/>
      <c r="N2106" s="37"/>
      <c r="O2106" s="37"/>
      <c r="P2106" s="37"/>
      <c r="Q2106" s="37"/>
      <c r="R2106" s="37"/>
      <c r="S2106" s="37"/>
      <c r="T2106" s="37"/>
      <c r="U2106" s="37"/>
      <c r="V2106" s="37"/>
      <c r="W2106" s="37"/>
      <c r="X2106" s="37"/>
      <c r="Y2106" s="37"/>
      <c r="Z2106" s="37"/>
      <c r="AA2106" s="37"/>
      <c r="AB2106" s="37"/>
      <c r="AC2106" s="38"/>
    </row>
    <row r="2107" spans="1:29" s="39" customFormat="1" ht="15.65" hidden="1" customHeight="1" x14ac:dyDescent="0.3">
      <c r="A2107" s="36"/>
      <c r="B2107" s="37"/>
      <c r="C2107" s="37"/>
      <c r="D2107" s="37"/>
      <c r="E2107" s="37"/>
      <c r="F2107" s="37"/>
      <c r="G2107" s="37"/>
      <c r="H2107" s="37"/>
      <c r="I2107" s="37"/>
      <c r="J2107" s="37"/>
      <c r="K2107" s="37"/>
      <c r="L2107" s="37"/>
      <c r="M2107" s="37"/>
      <c r="N2107" s="37"/>
      <c r="O2107" s="37"/>
      <c r="P2107" s="37"/>
      <c r="Q2107" s="37"/>
      <c r="R2107" s="37"/>
      <c r="S2107" s="37"/>
      <c r="T2107" s="37"/>
      <c r="U2107" s="37"/>
      <c r="V2107" s="37"/>
      <c r="W2107" s="37"/>
      <c r="X2107" s="37"/>
      <c r="Y2107" s="37"/>
      <c r="Z2107" s="37"/>
      <c r="AA2107" s="37"/>
      <c r="AB2107" s="37"/>
      <c r="AC2107" s="38"/>
    </row>
    <row r="2108" spans="1:29" s="39" customFormat="1" ht="15.65" customHeight="1" x14ac:dyDescent="0.35">
      <c r="A2108" s="40" t="s">
        <v>123</v>
      </c>
      <c r="B2108" s="37"/>
      <c r="C2108" s="37"/>
      <c r="D2108" s="37"/>
      <c r="E2108" s="37"/>
      <c r="F2108" s="37"/>
      <c r="G2108" s="37"/>
      <c r="H2108" s="37"/>
      <c r="I2108" s="37"/>
      <c r="J2108" s="37"/>
      <c r="K2108" s="37"/>
      <c r="L2108" s="37"/>
      <c r="M2108" s="37"/>
      <c r="N2108" s="37"/>
      <c r="O2108" s="37"/>
      <c r="P2108" s="37"/>
      <c r="Q2108" s="37"/>
      <c r="R2108" s="37"/>
      <c r="S2108" s="37"/>
      <c r="T2108" s="37"/>
      <c r="U2108" s="37"/>
      <c r="V2108" s="37"/>
      <c r="W2108" s="37"/>
      <c r="X2108" s="37"/>
      <c r="Y2108" s="37"/>
      <c r="Z2108" s="37"/>
      <c r="AA2108" s="37"/>
      <c r="AB2108" s="37"/>
      <c r="AC2108" s="38"/>
    </row>
    <row r="2109" spans="1:29" s="39" customFormat="1" ht="15" customHeight="1" x14ac:dyDescent="0.3">
      <c r="A2109" s="36"/>
      <c r="B2109" s="37"/>
      <c r="C2109" s="37"/>
      <c r="D2109" s="37"/>
      <c r="E2109" s="37"/>
      <c r="F2109" s="37"/>
      <c r="G2109" s="37"/>
      <c r="H2109" s="37"/>
      <c r="I2109" s="37"/>
      <c r="J2109" s="37"/>
      <c r="K2109" s="37"/>
      <c r="L2109" s="37"/>
      <c r="M2109" s="37"/>
      <c r="N2109" s="37"/>
      <c r="O2109" s="37"/>
      <c r="P2109" s="37"/>
      <c r="Q2109" s="37"/>
      <c r="R2109" s="37"/>
      <c r="S2109" s="37"/>
      <c r="T2109" s="37"/>
      <c r="U2109" s="37"/>
      <c r="V2109" s="37"/>
      <c r="W2109" s="37"/>
      <c r="X2109" s="37"/>
      <c r="Y2109" s="37"/>
      <c r="Z2109" s="37"/>
      <c r="AA2109" s="37"/>
      <c r="AB2109" s="37"/>
      <c r="AC2109" s="38"/>
    </row>
    <row r="2110" spans="1:29" s="39" customFormat="1" ht="23.4" customHeight="1" x14ac:dyDescent="0.3">
      <c r="A2110" s="72" t="s">
        <v>124</v>
      </c>
      <c r="B2110" s="37"/>
      <c r="C2110" s="37"/>
      <c r="D2110" s="37"/>
      <c r="E2110" s="37"/>
      <c r="F2110" s="37"/>
      <c r="G2110" s="37"/>
      <c r="H2110" s="37"/>
      <c r="I2110" s="37"/>
      <c r="J2110" s="37"/>
      <c r="K2110" s="37"/>
      <c r="L2110" s="37"/>
      <c r="M2110" s="37"/>
      <c r="N2110" s="37"/>
      <c r="O2110" s="37"/>
      <c r="P2110" s="37"/>
      <c r="Q2110" s="37"/>
      <c r="R2110" s="37"/>
      <c r="S2110" s="37"/>
      <c r="T2110" s="37"/>
      <c r="U2110" s="37"/>
      <c r="V2110" s="37"/>
      <c r="W2110" s="37"/>
      <c r="X2110" s="37"/>
      <c r="Y2110" s="37"/>
      <c r="Z2110" s="37"/>
      <c r="AA2110" s="37"/>
      <c r="AB2110" s="37"/>
      <c r="AC2110" s="38"/>
    </row>
    <row r="2111" spans="1:29" s="39" customFormat="1" ht="23" customHeight="1" x14ac:dyDescent="0.3">
      <c r="A2111" s="41" t="s">
        <v>36</v>
      </c>
      <c r="B2111" s="37">
        <f>[1]consoCURRENT!E46155</f>
        <v>18033946</v>
      </c>
      <c r="C2111" s="37">
        <f>[1]consoCURRENT!F46155</f>
        <v>18033946</v>
      </c>
      <c r="D2111" s="37">
        <f>[1]consoCURRENT!G46155</f>
        <v>0</v>
      </c>
      <c r="E2111" s="37">
        <f>[1]consoCURRENT!H46155</f>
        <v>4924427.97</v>
      </c>
      <c r="F2111" s="37">
        <f>[1]consoCURRENT!I46155</f>
        <v>5952211.4699999997</v>
      </c>
      <c r="G2111" s="37">
        <f>[1]consoCURRENT!J46155</f>
        <v>2001416.83</v>
      </c>
      <c r="H2111" s="37">
        <f>[1]consoCURRENT!K46155</f>
        <v>5019911.18</v>
      </c>
      <c r="I2111" s="37">
        <f>[1]consoCURRENT!L46155</f>
        <v>0</v>
      </c>
      <c r="J2111" s="37">
        <f>[1]consoCURRENT!M46155</f>
        <v>0</v>
      </c>
      <c r="K2111" s="37">
        <f>[1]consoCURRENT!N46155</f>
        <v>0</v>
      </c>
      <c r="L2111" s="37">
        <f>[1]consoCURRENT!O46155</f>
        <v>0</v>
      </c>
      <c r="M2111" s="37">
        <f>[1]consoCURRENT!P46155</f>
        <v>0</v>
      </c>
      <c r="N2111" s="37">
        <f>[1]consoCURRENT!Q46155</f>
        <v>1406800</v>
      </c>
      <c r="O2111" s="37">
        <f>[1]consoCURRENT!R46155</f>
        <v>2329223.86</v>
      </c>
      <c r="P2111" s="37">
        <f>[1]consoCURRENT!S46155</f>
        <v>1188404.1099999999</v>
      </c>
      <c r="Q2111" s="37">
        <f>[1]consoCURRENT!T46155</f>
        <v>718133.01</v>
      </c>
      <c r="R2111" s="37">
        <f>[1]consoCURRENT!U46155</f>
        <v>3379756.42</v>
      </c>
      <c r="S2111" s="37">
        <f>[1]consoCURRENT!V46155</f>
        <v>1854322.04</v>
      </c>
      <c r="T2111" s="37">
        <f>[1]consoCURRENT!W46155</f>
        <v>215272.32000000001</v>
      </c>
      <c r="U2111" s="37">
        <f>[1]consoCURRENT!X46155</f>
        <v>0</v>
      </c>
      <c r="V2111" s="37">
        <f>[1]consoCURRENT!Y46155</f>
        <v>1786144.51</v>
      </c>
      <c r="W2111" s="37">
        <f>[1]consoCURRENT!Z46155</f>
        <v>0</v>
      </c>
      <c r="X2111" s="37">
        <f>[1]consoCURRENT!AA46155</f>
        <v>1508950.19</v>
      </c>
      <c r="Y2111" s="37">
        <f>[1]consoCURRENT!AB46155</f>
        <v>3510960.99</v>
      </c>
      <c r="Z2111" s="37">
        <f>SUM(M2111:Y2111)</f>
        <v>17897967.449999996</v>
      </c>
      <c r="AA2111" s="37">
        <f>B2111-Z2111</f>
        <v>135978.55000000447</v>
      </c>
      <c r="AB2111" s="42">
        <f>Z2111/B2111</f>
        <v>0.99245985598492947</v>
      </c>
      <c r="AC2111" s="38"/>
    </row>
    <row r="2112" spans="1:29" s="39" customFormat="1" ht="24.65" customHeight="1" x14ac:dyDescent="0.3">
      <c r="A2112" s="41" t="s">
        <v>37</v>
      </c>
      <c r="B2112" s="37"/>
      <c r="C2112" s="37"/>
      <c r="D2112" s="37"/>
      <c r="E2112" s="37"/>
      <c r="F2112" s="37"/>
      <c r="G2112" s="37"/>
      <c r="H2112" s="37"/>
      <c r="I2112" s="37"/>
      <c r="J2112" s="37"/>
      <c r="K2112" s="37"/>
      <c r="L2112" s="37"/>
      <c r="M2112" s="37"/>
      <c r="N2112" s="37"/>
      <c r="O2112" s="37"/>
      <c r="P2112" s="37"/>
      <c r="Q2112" s="37"/>
      <c r="R2112" s="37"/>
      <c r="S2112" s="37"/>
      <c r="T2112" s="37"/>
      <c r="U2112" s="37"/>
      <c r="V2112" s="37"/>
      <c r="W2112" s="37"/>
      <c r="X2112" s="37"/>
      <c r="Y2112" s="37"/>
      <c r="Z2112" s="37">
        <f t="shared" ref="Z2112:Z2114" si="1602">SUM(M2112:Y2112)</f>
        <v>0</v>
      </c>
      <c r="AA2112" s="37">
        <f t="shared" ref="AA2112:AA2114" si="1603">B2112-Z2112</f>
        <v>0</v>
      </c>
      <c r="AB2112" s="42"/>
      <c r="AC2112" s="38"/>
    </row>
    <row r="2113" spans="1:29" s="39" customFormat="1" ht="21.65" customHeight="1" x14ac:dyDescent="0.3">
      <c r="A2113" s="41" t="s">
        <v>38</v>
      </c>
      <c r="B2113" s="37"/>
      <c r="C2113" s="37"/>
      <c r="D2113" s="37"/>
      <c r="E2113" s="37"/>
      <c r="F2113" s="37"/>
      <c r="G2113" s="37"/>
      <c r="H2113" s="37"/>
      <c r="I2113" s="37"/>
      <c r="J2113" s="37"/>
      <c r="K2113" s="37"/>
      <c r="L2113" s="37"/>
      <c r="M2113" s="37"/>
      <c r="N2113" s="37"/>
      <c r="O2113" s="37"/>
      <c r="P2113" s="37"/>
      <c r="Q2113" s="37"/>
      <c r="R2113" s="37"/>
      <c r="S2113" s="37"/>
      <c r="T2113" s="37"/>
      <c r="U2113" s="37"/>
      <c r="V2113" s="37"/>
      <c r="W2113" s="37"/>
      <c r="X2113" s="37"/>
      <c r="Y2113" s="37"/>
      <c r="Z2113" s="37">
        <f t="shared" si="1602"/>
        <v>0</v>
      </c>
      <c r="AA2113" s="37">
        <f t="shared" si="1603"/>
        <v>0</v>
      </c>
      <c r="AB2113" s="42"/>
      <c r="AC2113" s="38"/>
    </row>
    <row r="2114" spans="1:29" s="39" customFormat="1" ht="21" customHeight="1" x14ac:dyDescent="0.3">
      <c r="A2114" s="41" t="s">
        <v>39</v>
      </c>
      <c r="B2114" s="37"/>
      <c r="C2114" s="37"/>
      <c r="D2114" s="37"/>
      <c r="E2114" s="37"/>
      <c r="F2114" s="37"/>
      <c r="G2114" s="37"/>
      <c r="H2114" s="37"/>
      <c r="I2114" s="37"/>
      <c r="J2114" s="37"/>
      <c r="K2114" s="37"/>
      <c r="L2114" s="37"/>
      <c r="M2114" s="37"/>
      <c r="N2114" s="37"/>
      <c r="O2114" s="37"/>
      <c r="P2114" s="37"/>
      <c r="Q2114" s="37"/>
      <c r="R2114" s="37"/>
      <c r="S2114" s="37"/>
      <c r="T2114" s="37"/>
      <c r="U2114" s="37"/>
      <c r="V2114" s="37"/>
      <c r="W2114" s="37"/>
      <c r="X2114" s="37"/>
      <c r="Y2114" s="37"/>
      <c r="Z2114" s="37">
        <f t="shared" si="1602"/>
        <v>0</v>
      </c>
      <c r="AA2114" s="37">
        <f t="shared" si="1603"/>
        <v>0</v>
      </c>
      <c r="AB2114" s="42"/>
      <c r="AC2114" s="38"/>
    </row>
    <row r="2115" spans="1:29" s="39" customFormat="1" ht="18" hidden="1" customHeight="1" x14ac:dyDescent="0.3">
      <c r="A2115" s="43" t="s">
        <v>40</v>
      </c>
      <c r="B2115" s="44">
        <f>SUM(B2111:B2114)</f>
        <v>18033946</v>
      </c>
      <c r="C2115" s="44">
        <f t="shared" ref="C2115:AA2115" si="1604">SUM(C2111:C2114)</f>
        <v>18033946</v>
      </c>
      <c r="D2115" s="44">
        <f t="shared" si="1604"/>
        <v>0</v>
      </c>
      <c r="E2115" s="44">
        <f t="shared" si="1604"/>
        <v>4924427.97</v>
      </c>
      <c r="F2115" s="44">
        <f t="shared" si="1604"/>
        <v>5952211.4699999997</v>
      </c>
      <c r="G2115" s="44">
        <f t="shared" si="1604"/>
        <v>2001416.83</v>
      </c>
      <c r="H2115" s="44">
        <f t="shared" si="1604"/>
        <v>5019911.18</v>
      </c>
      <c r="I2115" s="44">
        <f t="shared" si="1604"/>
        <v>0</v>
      </c>
      <c r="J2115" s="44">
        <f t="shared" si="1604"/>
        <v>0</v>
      </c>
      <c r="K2115" s="44">
        <f t="shared" si="1604"/>
        <v>0</v>
      </c>
      <c r="L2115" s="44">
        <f t="shared" si="1604"/>
        <v>0</v>
      </c>
      <c r="M2115" s="44">
        <f t="shared" si="1604"/>
        <v>0</v>
      </c>
      <c r="N2115" s="44">
        <f t="shared" si="1604"/>
        <v>1406800</v>
      </c>
      <c r="O2115" s="44">
        <f t="shared" si="1604"/>
        <v>2329223.86</v>
      </c>
      <c r="P2115" s="44">
        <f t="shared" si="1604"/>
        <v>1188404.1099999999</v>
      </c>
      <c r="Q2115" s="44">
        <f t="shared" si="1604"/>
        <v>718133.01</v>
      </c>
      <c r="R2115" s="44">
        <f t="shared" si="1604"/>
        <v>3379756.42</v>
      </c>
      <c r="S2115" s="44">
        <f t="shared" si="1604"/>
        <v>1854322.04</v>
      </c>
      <c r="T2115" s="44">
        <f t="shared" si="1604"/>
        <v>215272.32000000001</v>
      </c>
      <c r="U2115" s="44">
        <f t="shared" si="1604"/>
        <v>0</v>
      </c>
      <c r="V2115" s="44">
        <f t="shared" si="1604"/>
        <v>1786144.51</v>
      </c>
      <c r="W2115" s="44">
        <f t="shared" si="1604"/>
        <v>0</v>
      </c>
      <c r="X2115" s="44">
        <f t="shared" si="1604"/>
        <v>1508950.19</v>
      </c>
      <c r="Y2115" s="44">
        <f t="shared" si="1604"/>
        <v>3510960.99</v>
      </c>
      <c r="Z2115" s="44">
        <f t="shared" si="1604"/>
        <v>17897967.449999996</v>
      </c>
      <c r="AA2115" s="44">
        <f t="shared" si="1604"/>
        <v>135978.55000000447</v>
      </c>
      <c r="AB2115" s="45">
        <f t="shared" ref="AB2115:AB2117" si="1605">Z2115/B2115</f>
        <v>0.99245985598492947</v>
      </c>
      <c r="AC2115" s="38"/>
    </row>
    <row r="2116" spans="1:29" s="39" customFormat="1" ht="18" hidden="1" customHeight="1" x14ac:dyDescent="0.3">
      <c r="A2116" s="46" t="s">
        <v>41</v>
      </c>
      <c r="B2116" s="37"/>
      <c r="C2116" s="37"/>
      <c r="D2116" s="37"/>
      <c r="E2116" s="37"/>
      <c r="F2116" s="37"/>
      <c r="G2116" s="37"/>
      <c r="H2116" s="37"/>
      <c r="I2116" s="37"/>
      <c r="J2116" s="37"/>
      <c r="K2116" s="37"/>
      <c r="L2116" s="37"/>
      <c r="M2116" s="37"/>
      <c r="N2116" s="37"/>
      <c r="O2116" s="37"/>
      <c r="P2116" s="37"/>
      <c r="Q2116" s="37"/>
      <c r="R2116" s="37"/>
      <c r="S2116" s="37"/>
      <c r="T2116" s="37"/>
      <c r="U2116" s="37"/>
      <c r="V2116" s="37"/>
      <c r="W2116" s="37"/>
      <c r="X2116" s="37"/>
      <c r="Y2116" s="37"/>
      <c r="Z2116" s="37">
        <f t="shared" ref="Z2116" si="1606">SUM(M2116:Y2116)</f>
        <v>0</v>
      </c>
      <c r="AA2116" s="37">
        <f t="shared" ref="AA2116" si="1607">B2116-Z2116</f>
        <v>0</v>
      </c>
      <c r="AB2116" s="42" t="e">
        <f t="shared" si="1605"/>
        <v>#DIV/0!</v>
      </c>
      <c r="AC2116" s="38"/>
    </row>
    <row r="2117" spans="1:29" s="39" customFormat="1" ht="23" customHeight="1" x14ac:dyDescent="0.3">
      <c r="A2117" s="43" t="s">
        <v>42</v>
      </c>
      <c r="B2117" s="44">
        <f>B2116+B2115</f>
        <v>18033946</v>
      </c>
      <c r="C2117" s="44">
        <f t="shared" ref="C2117:AA2117" si="1608">C2116+C2115</f>
        <v>18033946</v>
      </c>
      <c r="D2117" s="44">
        <f t="shared" si="1608"/>
        <v>0</v>
      </c>
      <c r="E2117" s="44">
        <f t="shared" si="1608"/>
        <v>4924427.97</v>
      </c>
      <c r="F2117" s="44">
        <f t="shared" si="1608"/>
        <v>5952211.4699999997</v>
      </c>
      <c r="G2117" s="44">
        <f t="shared" si="1608"/>
        <v>2001416.83</v>
      </c>
      <c r="H2117" s="44">
        <f t="shared" si="1608"/>
        <v>5019911.18</v>
      </c>
      <c r="I2117" s="44">
        <f t="shared" si="1608"/>
        <v>0</v>
      </c>
      <c r="J2117" s="44">
        <f t="shared" si="1608"/>
        <v>0</v>
      </c>
      <c r="K2117" s="44">
        <f t="shared" si="1608"/>
        <v>0</v>
      </c>
      <c r="L2117" s="44">
        <f t="shared" si="1608"/>
        <v>0</v>
      </c>
      <c r="M2117" s="44">
        <f t="shared" si="1608"/>
        <v>0</v>
      </c>
      <c r="N2117" s="44">
        <f t="shared" si="1608"/>
        <v>1406800</v>
      </c>
      <c r="O2117" s="44">
        <f t="shared" si="1608"/>
        <v>2329223.86</v>
      </c>
      <c r="P2117" s="44">
        <f t="shared" si="1608"/>
        <v>1188404.1099999999</v>
      </c>
      <c r="Q2117" s="44">
        <f t="shared" si="1608"/>
        <v>718133.01</v>
      </c>
      <c r="R2117" s="44">
        <f t="shared" si="1608"/>
        <v>3379756.42</v>
      </c>
      <c r="S2117" s="44">
        <f t="shared" si="1608"/>
        <v>1854322.04</v>
      </c>
      <c r="T2117" s="44">
        <f t="shared" si="1608"/>
        <v>215272.32000000001</v>
      </c>
      <c r="U2117" s="44">
        <f t="shared" si="1608"/>
        <v>0</v>
      </c>
      <c r="V2117" s="44">
        <f t="shared" si="1608"/>
        <v>1786144.51</v>
      </c>
      <c r="W2117" s="44">
        <f t="shared" si="1608"/>
        <v>0</v>
      </c>
      <c r="X2117" s="44">
        <f t="shared" si="1608"/>
        <v>1508950.19</v>
      </c>
      <c r="Y2117" s="44">
        <f t="shared" si="1608"/>
        <v>3510960.99</v>
      </c>
      <c r="Z2117" s="44">
        <f t="shared" si="1608"/>
        <v>17897967.449999996</v>
      </c>
      <c r="AA2117" s="44">
        <f t="shared" si="1608"/>
        <v>135978.55000000447</v>
      </c>
      <c r="AB2117" s="45">
        <f t="shared" si="1605"/>
        <v>0.99245985598492947</v>
      </c>
      <c r="AC2117" s="47"/>
    </row>
    <row r="2118" spans="1:29" s="39" customFormat="1" ht="15" customHeight="1" x14ac:dyDescent="0.3">
      <c r="A2118" s="36"/>
      <c r="B2118" s="37"/>
      <c r="C2118" s="37"/>
      <c r="D2118" s="37"/>
      <c r="E2118" s="37"/>
      <c r="F2118" s="37"/>
      <c r="G2118" s="37"/>
      <c r="H2118" s="37"/>
      <c r="I2118" s="37"/>
      <c r="J2118" s="37"/>
      <c r="K2118" s="37"/>
      <c r="L2118" s="37"/>
      <c r="M2118" s="37"/>
      <c r="N2118" s="37"/>
      <c r="O2118" s="37"/>
      <c r="P2118" s="37"/>
      <c r="Q2118" s="37"/>
      <c r="R2118" s="37"/>
      <c r="S2118" s="37"/>
      <c r="T2118" s="37"/>
      <c r="U2118" s="37"/>
      <c r="V2118" s="37"/>
      <c r="W2118" s="37"/>
      <c r="X2118" s="37"/>
      <c r="Y2118" s="37"/>
      <c r="Z2118" s="37"/>
      <c r="AA2118" s="37"/>
      <c r="AB2118" s="37"/>
      <c r="AC2118" s="38"/>
    </row>
    <row r="2119" spans="1:29" s="39" customFormat="1" ht="24" customHeight="1" x14ac:dyDescent="0.3">
      <c r="A2119" s="36"/>
      <c r="B2119" s="37"/>
      <c r="C2119" s="37"/>
      <c r="D2119" s="37"/>
      <c r="E2119" s="37"/>
      <c r="F2119" s="37"/>
      <c r="G2119" s="37"/>
      <c r="H2119" s="37"/>
      <c r="I2119" s="37"/>
      <c r="J2119" s="37"/>
      <c r="K2119" s="37"/>
      <c r="L2119" s="37"/>
      <c r="M2119" s="37"/>
      <c r="N2119" s="37"/>
      <c r="O2119" s="37"/>
      <c r="P2119" s="37"/>
      <c r="Q2119" s="37"/>
      <c r="R2119" s="37"/>
      <c r="S2119" s="37"/>
      <c r="T2119" s="37"/>
      <c r="U2119" s="37"/>
      <c r="V2119" s="37"/>
      <c r="W2119" s="37"/>
      <c r="X2119" s="37"/>
      <c r="Y2119" s="37"/>
      <c r="Z2119" s="37"/>
      <c r="AA2119" s="37"/>
      <c r="AB2119" s="37"/>
      <c r="AC2119" s="38"/>
    </row>
    <row r="2120" spans="1:29" s="39" customFormat="1" ht="15" customHeight="1" x14ac:dyDescent="0.35">
      <c r="A2120" s="40" t="s">
        <v>125</v>
      </c>
      <c r="B2120" s="37"/>
      <c r="C2120" s="37"/>
      <c r="D2120" s="37"/>
      <c r="E2120" s="37"/>
      <c r="F2120" s="37"/>
      <c r="G2120" s="37"/>
      <c r="H2120" s="37"/>
      <c r="I2120" s="37"/>
      <c r="J2120" s="37"/>
      <c r="K2120" s="37"/>
      <c r="L2120" s="37"/>
      <c r="M2120" s="37"/>
      <c r="N2120" s="37"/>
      <c r="O2120" s="37"/>
      <c r="P2120" s="37"/>
      <c r="Q2120" s="37"/>
      <c r="R2120" s="37"/>
      <c r="S2120" s="37"/>
      <c r="T2120" s="37"/>
      <c r="U2120" s="37"/>
      <c r="V2120" s="37"/>
      <c r="W2120" s="37"/>
      <c r="X2120" s="37"/>
      <c r="Y2120" s="37"/>
      <c r="Z2120" s="37"/>
      <c r="AA2120" s="37"/>
      <c r="AB2120" s="37"/>
      <c r="AC2120" s="38"/>
    </row>
    <row r="2121" spans="1:29" s="39" customFormat="1" ht="15" customHeight="1" x14ac:dyDescent="0.35">
      <c r="A2121" s="40"/>
      <c r="B2121" s="37"/>
      <c r="C2121" s="37"/>
      <c r="D2121" s="37"/>
      <c r="E2121" s="37"/>
      <c r="F2121" s="37"/>
      <c r="G2121" s="37"/>
      <c r="H2121" s="37"/>
      <c r="I2121" s="37"/>
      <c r="J2121" s="37"/>
      <c r="K2121" s="37"/>
      <c r="L2121" s="37"/>
      <c r="M2121" s="37"/>
      <c r="N2121" s="37"/>
      <c r="O2121" s="37"/>
      <c r="P2121" s="37"/>
      <c r="Q2121" s="37"/>
      <c r="R2121" s="37"/>
      <c r="S2121" s="37"/>
      <c r="T2121" s="37"/>
      <c r="U2121" s="37"/>
      <c r="V2121" s="37"/>
      <c r="W2121" s="37"/>
      <c r="X2121" s="37"/>
      <c r="Y2121" s="37"/>
      <c r="Z2121" s="37"/>
      <c r="AA2121" s="37"/>
      <c r="AB2121" s="37"/>
      <c r="AC2121" s="38"/>
    </row>
    <row r="2122" spans="1:29" s="39" customFormat="1" ht="15" hidden="1" customHeight="1" x14ac:dyDescent="0.3">
      <c r="A2122" s="72"/>
      <c r="B2122" s="37"/>
      <c r="C2122" s="37"/>
      <c r="D2122" s="37"/>
      <c r="E2122" s="37"/>
      <c r="F2122" s="37"/>
      <c r="G2122" s="37"/>
      <c r="H2122" s="37"/>
      <c r="I2122" s="37"/>
      <c r="J2122" s="37"/>
      <c r="K2122" s="37"/>
      <c r="L2122" s="37"/>
      <c r="M2122" s="37"/>
      <c r="N2122" s="37"/>
      <c r="O2122" s="37"/>
      <c r="P2122" s="37"/>
      <c r="Q2122" s="37"/>
      <c r="R2122" s="37"/>
      <c r="S2122" s="37"/>
      <c r="T2122" s="37"/>
      <c r="U2122" s="37"/>
      <c r="V2122" s="37"/>
      <c r="W2122" s="37"/>
      <c r="X2122" s="37"/>
      <c r="Y2122" s="37"/>
      <c r="Z2122" s="37"/>
      <c r="AA2122" s="37"/>
      <c r="AB2122" s="37"/>
      <c r="AC2122" s="38"/>
    </row>
    <row r="2123" spans="1:29" s="39" customFormat="1" ht="18" customHeight="1" x14ac:dyDescent="0.3">
      <c r="A2123" s="41" t="s">
        <v>36</v>
      </c>
      <c r="B2123" s="37">
        <f>B2133+B2163+B2173</f>
        <v>0</v>
      </c>
      <c r="C2123" s="37">
        <f t="shared" ref="C2123:Z2126" si="1609">C2133+C2163+C2173</f>
        <v>0</v>
      </c>
      <c r="D2123" s="37">
        <f t="shared" si="1609"/>
        <v>0</v>
      </c>
      <c r="E2123" s="37">
        <f t="shared" si="1609"/>
        <v>0</v>
      </c>
      <c r="F2123" s="37">
        <f t="shared" si="1609"/>
        <v>0</v>
      </c>
      <c r="G2123" s="37">
        <f t="shared" si="1609"/>
        <v>0</v>
      </c>
      <c r="H2123" s="37">
        <f t="shared" si="1609"/>
        <v>0</v>
      </c>
      <c r="I2123" s="37">
        <f t="shared" si="1609"/>
        <v>0</v>
      </c>
      <c r="J2123" s="37">
        <f t="shared" si="1609"/>
        <v>0</v>
      </c>
      <c r="K2123" s="37">
        <f t="shared" si="1609"/>
        <v>0</v>
      </c>
      <c r="L2123" s="37">
        <f t="shared" si="1609"/>
        <v>0</v>
      </c>
      <c r="M2123" s="37">
        <f t="shared" si="1609"/>
        <v>0</v>
      </c>
      <c r="N2123" s="37">
        <f t="shared" si="1609"/>
        <v>0</v>
      </c>
      <c r="O2123" s="37">
        <f t="shared" si="1609"/>
        <v>0</v>
      </c>
      <c r="P2123" s="37">
        <f t="shared" si="1609"/>
        <v>0</v>
      </c>
      <c r="Q2123" s="37">
        <f t="shared" si="1609"/>
        <v>0</v>
      </c>
      <c r="R2123" s="37">
        <f t="shared" si="1609"/>
        <v>0</v>
      </c>
      <c r="S2123" s="37">
        <f t="shared" si="1609"/>
        <v>0</v>
      </c>
      <c r="T2123" s="37">
        <f t="shared" si="1609"/>
        <v>0</v>
      </c>
      <c r="U2123" s="37">
        <f t="shared" si="1609"/>
        <v>0</v>
      </c>
      <c r="V2123" s="37">
        <f t="shared" si="1609"/>
        <v>0</v>
      </c>
      <c r="W2123" s="37">
        <f t="shared" si="1609"/>
        <v>0</v>
      </c>
      <c r="X2123" s="37">
        <f t="shared" si="1609"/>
        <v>0</v>
      </c>
      <c r="Y2123" s="37">
        <f t="shared" si="1609"/>
        <v>0</v>
      </c>
      <c r="Z2123" s="37">
        <f t="shared" si="1609"/>
        <v>0</v>
      </c>
      <c r="AA2123" s="37">
        <f>B2123-Z2123</f>
        <v>0</v>
      </c>
      <c r="AB2123" s="42"/>
      <c r="AC2123" s="38"/>
    </row>
    <row r="2124" spans="1:29" s="39" customFormat="1" ht="18" customHeight="1" x14ac:dyDescent="0.3">
      <c r="A2124" s="41" t="s">
        <v>37</v>
      </c>
      <c r="B2124" s="37">
        <f t="shared" ref="B2124:Q2126" si="1610">B2134+B2164+B2174</f>
        <v>859628941</v>
      </c>
      <c r="C2124" s="37">
        <f t="shared" si="1610"/>
        <v>0</v>
      </c>
      <c r="D2124" s="37">
        <f t="shared" si="1610"/>
        <v>-840327578</v>
      </c>
      <c r="E2124" s="37">
        <f t="shared" si="1610"/>
        <v>0</v>
      </c>
      <c r="F2124" s="37">
        <f t="shared" si="1610"/>
        <v>0</v>
      </c>
      <c r="G2124" s="37">
        <f t="shared" si="1610"/>
        <v>0</v>
      </c>
      <c r="H2124" s="37">
        <f t="shared" si="1610"/>
        <v>788887069.17000008</v>
      </c>
      <c r="I2124" s="37">
        <f t="shared" si="1610"/>
        <v>0</v>
      </c>
      <c r="J2124" s="37">
        <f t="shared" si="1610"/>
        <v>0</v>
      </c>
      <c r="K2124" s="37">
        <f t="shared" si="1610"/>
        <v>0</v>
      </c>
      <c r="L2124" s="37">
        <f t="shared" si="1610"/>
        <v>787679546.70000005</v>
      </c>
      <c r="M2124" s="37">
        <f t="shared" si="1610"/>
        <v>787679546.70000005</v>
      </c>
      <c r="N2124" s="37">
        <f t="shared" si="1610"/>
        <v>0</v>
      </c>
      <c r="O2124" s="37">
        <f t="shared" si="1610"/>
        <v>0</v>
      </c>
      <c r="P2124" s="37">
        <f t="shared" si="1610"/>
        <v>0</v>
      </c>
      <c r="Q2124" s="37">
        <f t="shared" si="1610"/>
        <v>0</v>
      </c>
      <c r="R2124" s="37">
        <f t="shared" si="1609"/>
        <v>0</v>
      </c>
      <c r="S2124" s="37">
        <f t="shared" si="1609"/>
        <v>0</v>
      </c>
      <c r="T2124" s="37">
        <f t="shared" si="1609"/>
        <v>0</v>
      </c>
      <c r="U2124" s="37">
        <f t="shared" si="1609"/>
        <v>0</v>
      </c>
      <c r="V2124" s="37">
        <f t="shared" si="1609"/>
        <v>0</v>
      </c>
      <c r="W2124" s="37">
        <f t="shared" si="1609"/>
        <v>0</v>
      </c>
      <c r="X2124" s="37">
        <f t="shared" si="1609"/>
        <v>0</v>
      </c>
      <c r="Y2124" s="37">
        <f t="shared" si="1609"/>
        <v>1207522.47</v>
      </c>
      <c r="Z2124" s="37">
        <f t="shared" si="1609"/>
        <v>788887069.17000008</v>
      </c>
      <c r="AA2124" s="37">
        <f t="shared" ref="AA2124:AA2126" si="1611">B2124-Z2124</f>
        <v>70741871.829999924</v>
      </c>
      <c r="AB2124" s="42">
        <f t="shared" ref="AB2124:AB2129" si="1612">Z2124/B2124</f>
        <v>0.91770650282236144</v>
      </c>
      <c r="AC2124" s="38"/>
    </row>
    <row r="2125" spans="1:29" s="39" customFormat="1" ht="18" customHeight="1" x14ac:dyDescent="0.3">
      <c r="A2125" s="41" t="s">
        <v>38</v>
      </c>
      <c r="B2125" s="37">
        <f t="shared" si="1610"/>
        <v>0</v>
      </c>
      <c r="C2125" s="37">
        <f t="shared" si="1609"/>
        <v>0</v>
      </c>
      <c r="D2125" s="37">
        <f t="shared" si="1609"/>
        <v>0</v>
      </c>
      <c r="E2125" s="37">
        <f t="shared" si="1609"/>
        <v>0</v>
      </c>
      <c r="F2125" s="37">
        <f t="shared" si="1609"/>
        <v>0</v>
      </c>
      <c r="G2125" s="37">
        <f t="shared" si="1609"/>
        <v>0</v>
      </c>
      <c r="H2125" s="37">
        <f t="shared" si="1609"/>
        <v>0</v>
      </c>
      <c r="I2125" s="37">
        <f t="shared" si="1609"/>
        <v>0</v>
      </c>
      <c r="J2125" s="37">
        <f t="shared" si="1609"/>
        <v>0</v>
      </c>
      <c r="K2125" s="37">
        <f t="shared" si="1609"/>
        <v>0</v>
      </c>
      <c r="L2125" s="37">
        <f t="shared" si="1609"/>
        <v>0</v>
      </c>
      <c r="M2125" s="37">
        <f t="shared" si="1609"/>
        <v>0</v>
      </c>
      <c r="N2125" s="37">
        <f t="shared" si="1609"/>
        <v>0</v>
      </c>
      <c r="O2125" s="37">
        <f t="shared" si="1609"/>
        <v>0</v>
      </c>
      <c r="P2125" s="37">
        <f t="shared" si="1609"/>
        <v>0</v>
      </c>
      <c r="Q2125" s="37">
        <f t="shared" si="1609"/>
        <v>0</v>
      </c>
      <c r="R2125" s="37">
        <f t="shared" si="1609"/>
        <v>0</v>
      </c>
      <c r="S2125" s="37">
        <f t="shared" si="1609"/>
        <v>0</v>
      </c>
      <c r="T2125" s="37">
        <f t="shared" si="1609"/>
        <v>0</v>
      </c>
      <c r="U2125" s="37">
        <f t="shared" si="1609"/>
        <v>0</v>
      </c>
      <c r="V2125" s="37">
        <f t="shared" si="1609"/>
        <v>0</v>
      </c>
      <c r="W2125" s="37">
        <f t="shared" si="1609"/>
        <v>0</v>
      </c>
      <c r="X2125" s="37">
        <f t="shared" si="1609"/>
        <v>0</v>
      </c>
      <c r="Y2125" s="37">
        <f t="shared" si="1609"/>
        <v>0</v>
      </c>
      <c r="Z2125" s="37">
        <f t="shared" si="1609"/>
        <v>0</v>
      </c>
      <c r="AA2125" s="37">
        <f t="shared" si="1611"/>
        <v>0</v>
      </c>
      <c r="AB2125" s="42"/>
      <c r="AC2125" s="38"/>
    </row>
    <row r="2126" spans="1:29" s="39" customFormat="1" ht="18" customHeight="1" x14ac:dyDescent="0.3">
      <c r="A2126" s="41" t="s">
        <v>39</v>
      </c>
      <c r="B2126" s="37">
        <f t="shared" si="1610"/>
        <v>0</v>
      </c>
      <c r="C2126" s="37">
        <f t="shared" si="1609"/>
        <v>0</v>
      </c>
      <c r="D2126" s="37">
        <f t="shared" si="1609"/>
        <v>0</v>
      </c>
      <c r="E2126" s="37">
        <f t="shared" si="1609"/>
        <v>0</v>
      </c>
      <c r="F2126" s="37">
        <f t="shared" si="1609"/>
        <v>0</v>
      </c>
      <c r="G2126" s="37">
        <f t="shared" si="1609"/>
        <v>0</v>
      </c>
      <c r="H2126" s="37">
        <f t="shared" si="1609"/>
        <v>0</v>
      </c>
      <c r="I2126" s="37">
        <f t="shared" si="1609"/>
        <v>0</v>
      </c>
      <c r="J2126" s="37">
        <f t="shared" si="1609"/>
        <v>0</v>
      </c>
      <c r="K2126" s="37">
        <f t="shared" si="1609"/>
        <v>0</v>
      </c>
      <c r="L2126" s="37">
        <f t="shared" si="1609"/>
        <v>0</v>
      </c>
      <c r="M2126" s="37">
        <f t="shared" si="1609"/>
        <v>0</v>
      </c>
      <c r="N2126" s="37">
        <f t="shared" si="1609"/>
        <v>0</v>
      </c>
      <c r="O2126" s="37">
        <f t="shared" si="1609"/>
        <v>0</v>
      </c>
      <c r="P2126" s="37">
        <f t="shared" si="1609"/>
        <v>0</v>
      </c>
      <c r="Q2126" s="37">
        <f t="shared" si="1609"/>
        <v>0</v>
      </c>
      <c r="R2126" s="37">
        <f t="shared" si="1609"/>
        <v>0</v>
      </c>
      <c r="S2126" s="37">
        <f t="shared" si="1609"/>
        <v>0</v>
      </c>
      <c r="T2126" s="37">
        <f t="shared" si="1609"/>
        <v>0</v>
      </c>
      <c r="U2126" s="37">
        <f t="shared" si="1609"/>
        <v>0</v>
      </c>
      <c r="V2126" s="37">
        <f t="shared" si="1609"/>
        <v>0</v>
      </c>
      <c r="W2126" s="37">
        <f t="shared" si="1609"/>
        <v>0</v>
      </c>
      <c r="X2126" s="37">
        <f t="shared" si="1609"/>
        <v>0</v>
      </c>
      <c r="Y2126" s="37">
        <f t="shared" si="1609"/>
        <v>0</v>
      </c>
      <c r="Z2126" s="37">
        <f t="shared" si="1609"/>
        <v>0</v>
      </c>
      <c r="AA2126" s="37">
        <f t="shared" si="1611"/>
        <v>0</v>
      </c>
      <c r="AB2126" s="42"/>
      <c r="AC2126" s="38"/>
    </row>
    <row r="2127" spans="1:29" s="39" customFormat="1" ht="18" customHeight="1" x14ac:dyDescent="0.3">
      <c r="A2127" s="43" t="s">
        <v>40</v>
      </c>
      <c r="B2127" s="44">
        <f>SUM(B2123:B2126)</f>
        <v>859628941</v>
      </c>
      <c r="C2127" s="44">
        <f t="shared" ref="C2127:AA2127" si="1613">SUM(C2123:C2126)</f>
        <v>0</v>
      </c>
      <c r="D2127" s="44">
        <f t="shared" si="1613"/>
        <v>-840327578</v>
      </c>
      <c r="E2127" s="44">
        <f t="shared" si="1613"/>
        <v>0</v>
      </c>
      <c r="F2127" s="44">
        <f t="shared" si="1613"/>
        <v>0</v>
      </c>
      <c r="G2127" s="44">
        <f t="shared" si="1613"/>
        <v>0</v>
      </c>
      <c r="H2127" s="44">
        <f t="shared" si="1613"/>
        <v>788887069.17000008</v>
      </c>
      <c r="I2127" s="44">
        <f t="shared" si="1613"/>
        <v>0</v>
      </c>
      <c r="J2127" s="44">
        <f t="shared" si="1613"/>
        <v>0</v>
      </c>
      <c r="K2127" s="44">
        <f t="shared" si="1613"/>
        <v>0</v>
      </c>
      <c r="L2127" s="44">
        <f t="shared" si="1613"/>
        <v>787679546.70000005</v>
      </c>
      <c r="M2127" s="44">
        <f t="shared" si="1613"/>
        <v>787679546.70000005</v>
      </c>
      <c r="N2127" s="44">
        <f t="shared" si="1613"/>
        <v>0</v>
      </c>
      <c r="O2127" s="44">
        <f t="shared" si="1613"/>
        <v>0</v>
      </c>
      <c r="P2127" s="44">
        <f t="shared" si="1613"/>
        <v>0</v>
      </c>
      <c r="Q2127" s="44">
        <f t="shared" si="1613"/>
        <v>0</v>
      </c>
      <c r="R2127" s="44">
        <f t="shared" si="1613"/>
        <v>0</v>
      </c>
      <c r="S2127" s="44">
        <f t="shared" si="1613"/>
        <v>0</v>
      </c>
      <c r="T2127" s="44">
        <f t="shared" si="1613"/>
        <v>0</v>
      </c>
      <c r="U2127" s="44">
        <f t="shared" si="1613"/>
        <v>0</v>
      </c>
      <c r="V2127" s="44">
        <f t="shared" si="1613"/>
        <v>0</v>
      </c>
      <c r="W2127" s="44">
        <f t="shared" si="1613"/>
        <v>0</v>
      </c>
      <c r="X2127" s="44">
        <f t="shared" si="1613"/>
        <v>0</v>
      </c>
      <c r="Y2127" s="44">
        <f t="shared" si="1613"/>
        <v>1207522.47</v>
      </c>
      <c r="Z2127" s="44">
        <f t="shared" si="1613"/>
        <v>788887069.17000008</v>
      </c>
      <c r="AA2127" s="44">
        <f t="shared" si="1613"/>
        <v>70741871.829999924</v>
      </c>
      <c r="AB2127" s="45">
        <f t="shared" si="1612"/>
        <v>0.91770650282236144</v>
      </c>
      <c r="AC2127" s="38"/>
    </row>
    <row r="2128" spans="1:29" s="39" customFormat="1" ht="18" customHeight="1" x14ac:dyDescent="0.3">
      <c r="A2128" s="46" t="s">
        <v>41</v>
      </c>
      <c r="B2128" s="37">
        <f t="shared" ref="B2128:Z2128" si="1614">B2148+B2158</f>
        <v>0</v>
      </c>
      <c r="C2128" s="37">
        <f t="shared" si="1614"/>
        <v>0</v>
      </c>
      <c r="D2128" s="37">
        <f t="shared" si="1614"/>
        <v>0</v>
      </c>
      <c r="E2128" s="37">
        <f t="shared" si="1614"/>
        <v>0</v>
      </c>
      <c r="F2128" s="37">
        <f t="shared" si="1614"/>
        <v>0</v>
      </c>
      <c r="G2128" s="37">
        <f t="shared" si="1614"/>
        <v>0</v>
      </c>
      <c r="H2128" s="37">
        <f t="shared" si="1614"/>
        <v>0</v>
      </c>
      <c r="I2128" s="37">
        <f t="shared" si="1614"/>
        <v>0</v>
      </c>
      <c r="J2128" s="37">
        <f t="shared" si="1614"/>
        <v>0</v>
      </c>
      <c r="K2128" s="37">
        <f t="shared" si="1614"/>
        <v>0</v>
      </c>
      <c r="L2128" s="37">
        <f t="shared" si="1614"/>
        <v>0</v>
      </c>
      <c r="M2128" s="37">
        <f t="shared" si="1614"/>
        <v>0</v>
      </c>
      <c r="N2128" s="37">
        <f t="shared" si="1614"/>
        <v>0</v>
      </c>
      <c r="O2128" s="37">
        <f t="shared" si="1614"/>
        <v>0</v>
      </c>
      <c r="P2128" s="37">
        <f t="shared" si="1614"/>
        <v>0</v>
      </c>
      <c r="Q2128" s="37">
        <f t="shared" si="1614"/>
        <v>0</v>
      </c>
      <c r="R2128" s="37">
        <f t="shared" si="1614"/>
        <v>0</v>
      </c>
      <c r="S2128" s="37">
        <f t="shared" si="1614"/>
        <v>0</v>
      </c>
      <c r="T2128" s="37">
        <f t="shared" si="1614"/>
        <v>0</v>
      </c>
      <c r="U2128" s="37">
        <f t="shared" si="1614"/>
        <v>0</v>
      </c>
      <c r="V2128" s="37">
        <f t="shared" si="1614"/>
        <v>0</v>
      </c>
      <c r="W2128" s="37">
        <f t="shared" si="1614"/>
        <v>0</v>
      </c>
      <c r="X2128" s="37">
        <f t="shared" si="1614"/>
        <v>0</v>
      </c>
      <c r="Y2128" s="37">
        <f t="shared" si="1614"/>
        <v>0</v>
      </c>
      <c r="Z2128" s="37">
        <f t="shared" si="1614"/>
        <v>0</v>
      </c>
      <c r="AA2128" s="37">
        <f t="shared" ref="AA2128" si="1615">B2128-Z2128</f>
        <v>0</v>
      </c>
      <c r="AB2128" s="42"/>
      <c r="AC2128" s="38"/>
    </row>
    <row r="2129" spans="1:29" s="39" customFormat="1" ht="26.4" customHeight="1" x14ac:dyDescent="0.3">
      <c r="A2129" s="43" t="s">
        <v>42</v>
      </c>
      <c r="B2129" s="44">
        <f>B2128+B2127</f>
        <v>859628941</v>
      </c>
      <c r="C2129" s="44">
        <f t="shared" ref="C2129:AA2129" si="1616">C2128+C2127</f>
        <v>0</v>
      </c>
      <c r="D2129" s="44">
        <f t="shared" si="1616"/>
        <v>-840327578</v>
      </c>
      <c r="E2129" s="44">
        <f t="shared" si="1616"/>
        <v>0</v>
      </c>
      <c r="F2129" s="44">
        <f t="shared" si="1616"/>
        <v>0</v>
      </c>
      <c r="G2129" s="44">
        <f t="shared" si="1616"/>
        <v>0</v>
      </c>
      <c r="H2129" s="44">
        <f t="shared" si="1616"/>
        <v>788887069.17000008</v>
      </c>
      <c r="I2129" s="44">
        <f t="shared" si="1616"/>
        <v>0</v>
      </c>
      <c r="J2129" s="44">
        <f t="shared" si="1616"/>
        <v>0</v>
      </c>
      <c r="K2129" s="44">
        <f t="shared" si="1616"/>
        <v>0</v>
      </c>
      <c r="L2129" s="44">
        <f t="shared" si="1616"/>
        <v>787679546.70000005</v>
      </c>
      <c r="M2129" s="44">
        <f t="shared" si="1616"/>
        <v>787679546.70000005</v>
      </c>
      <c r="N2129" s="44">
        <f t="shared" si="1616"/>
        <v>0</v>
      </c>
      <c r="O2129" s="44">
        <f t="shared" si="1616"/>
        <v>0</v>
      </c>
      <c r="P2129" s="44">
        <f t="shared" si="1616"/>
        <v>0</v>
      </c>
      <c r="Q2129" s="44">
        <f t="shared" si="1616"/>
        <v>0</v>
      </c>
      <c r="R2129" s="44">
        <f t="shared" si="1616"/>
        <v>0</v>
      </c>
      <c r="S2129" s="44">
        <f t="shared" si="1616"/>
        <v>0</v>
      </c>
      <c r="T2129" s="44">
        <f t="shared" si="1616"/>
        <v>0</v>
      </c>
      <c r="U2129" s="44">
        <f t="shared" si="1616"/>
        <v>0</v>
      </c>
      <c r="V2129" s="44">
        <f t="shared" si="1616"/>
        <v>0</v>
      </c>
      <c r="W2129" s="44">
        <f t="shared" si="1616"/>
        <v>0</v>
      </c>
      <c r="X2129" s="44">
        <f t="shared" si="1616"/>
        <v>0</v>
      </c>
      <c r="Y2129" s="44">
        <f t="shared" si="1616"/>
        <v>1207522.47</v>
      </c>
      <c r="Z2129" s="44">
        <f t="shared" si="1616"/>
        <v>788887069.17000008</v>
      </c>
      <c r="AA2129" s="44">
        <f t="shared" si="1616"/>
        <v>70741871.829999924</v>
      </c>
      <c r="AB2129" s="45">
        <f t="shared" si="1612"/>
        <v>0.91770650282236144</v>
      </c>
      <c r="AC2129" s="47"/>
    </row>
    <row r="2130" spans="1:29" s="39" customFormat="1" ht="18" customHeight="1" x14ac:dyDescent="0.3">
      <c r="A2130" s="46"/>
      <c r="B2130" s="37"/>
      <c r="C2130" s="37"/>
      <c r="D2130" s="37"/>
      <c r="E2130" s="37"/>
      <c r="F2130" s="37"/>
      <c r="G2130" s="37"/>
      <c r="H2130" s="37"/>
      <c r="I2130" s="37"/>
      <c r="J2130" s="37"/>
      <c r="K2130" s="37"/>
      <c r="L2130" s="37"/>
      <c r="M2130" s="37"/>
      <c r="N2130" s="37"/>
      <c r="O2130" s="37"/>
      <c r="P2130" s="37"/>
      <c r="Q2130" s="37"/>
      <c r="R2130" s="37"/>
      <c r="S2130" s="37"/>
      <c r="T2130" s="37"/>
      <c r="U2130" s="37"/>
      <c r="V2130" s="37"/>
      <c r="W2130" s="37"/>
      <c r="X2130" s="37"/>
      <c r="Y2130" s="37"/>
      <c r="Z2130" s="37"/>
      <c r="AA2130" s="37"/>
      <c r="AB2130" s="42"/>
      <c r="AC2130" s="38"/>
    </row>
    <row r="2131" spans="1:29" s="39" customFormat="1" ht="18" customHeight="1" x14ac:dyDescent="0.3">
      <c r="A2131" s="46"/>
      <c r="B2131" s="37"/>
      <c r="C2131" s="37"/>
      <c r="D2131" s="37"/>
      <c r="E2131" s="37"/>
      <c r="F2131" s="37"/>
      <c r="G2131" s="37"/>
      <c r="H2131" s="37"/>
      <c r="I2131" s="37"/>
      <c r="J2131" s="37"/>
      <c r="K2131" s="37"/>
      <c r="L2131" s="37"/>
      <c r="M2131" s="37"/>
      <c r="N2131" s="37"/>
      <c r="O2131" s="37"/>
      <c r="P2131" s="37"/>
      <c r="Q2131" s="37"/>
      <c r="R2131" s="37"/>
      <c r="S2131" s="37"/>
      <c r="T2131" s="37"/>
      <c r="U2131" s="37"/>
      <c r="V2131" s="37"/>
      <c r="W2131" s="37"/>
      <c r="X2131" s="37"/>
      <c r="Y2131" s="37"/>
      <c r="Z2131" s="37"/>
      <c r="AA2131" s="37"/>
      <c r="AB2131" s="42"/>
      <c r="AC2131" s="38"/>
    </row>
    <row r="2132" spans="1:29" s="39" customFormat="1" ht="15" customHeight="1" x14ac:dyDescent="0.3">
      <c r="A2132" s="72" t="s">
        <v>126</v>
      </c>
      <c r="B2132" s="37"/>
      <c r="C2132" s="37"/>
      <c r="D2132" s="37"/>
      <c r="E2132" s="37"/>
      <c r="F2132" s="37"/>
      <c r="G2132" s="37"/>
      <c r="H2132" s="37"/>
      <c r="I2132" s="37"/>
      <c r="J2132" s="37"/>
      <c r="K2132" s="37"/>
      <c r="L2132" s="37"/>
      <c r="M2132" s="37"/>
      <c r="N2132" s="37"/>
      <c r="O2132" s="37"/>
      <c r="P2132" s="37"/>
      <c r="Q2132" s="37"/>
      <c r="R2132" s="37"/>
      <c r="S2132" s="37"/>
      <c r="T2132" s="37"/>
      <c r="U2132" s="37"/>
      <c r="V2132" s="37"/>
      <c r="W2132" s="37"/>
      <c r="X2132" s="37"/>
      <c r="Y2132" s="37"/>
      <c r="Z2132" s="37"/>
      <c r="AA2132" s="37"/>
      <c r="AB2132" s="37"/>
      <c r="AC2132" s="38"/>
    </row>
    <row r="2133" spans="1:29" s="39" customFormat="1" ht="18" customHeight="1" x14ac:dyDescent="0.3">
      <c r="A2133" s="41" t="s">
        <v>36</v>
      </c>
      <c r="B2133" s="37"/>
      <c r="C2133" s="37"/>
      <c r="D2133" s="37"/>
      <c r="E2133" s="37"/>
      <c r="F2133" s="37"/>
      <c r="G2133" s="37"/>
      <c r="H2133" s="37"/>
      <c r="I2133" s="37"/>
      <c r="J2133" s="37"/>
      <c r="K2133" s="37"/>
      <c r="L2133" s="37"/>
      <c r="M2133" s="37"/>
      <c r="N2133" s="37"/>
      <c r="O2133" s="37"/>
      <c r="P2133" s="37"/>
      <c r="Q2133" s="37"/>
      <c r="R2133" s="37"/>
      <c r="S2133" s="37"/>
      <c r="T2133" s="37"/>
      <c r="U2133" s="37"/>
      <c r="V2133" s="37"/>
      <c r="W2133" s="37"/>
      <c r="X2133" s="37"/>
      <c r="Y2133" s="37"/>
      <c r="Z2133" s="37"/>
      <c r="AA2133" s="37">
        <f>B2133-Z2133</f>
        <v>0</v>
      </c>
      <c r="AB2133" s="42"/>
      <c r="AC2133" s="38"/>
    </row>
    <row r="2134" spans="1:29" s="39" customFormat="1" ht="18" customHeight="1" x14ac:dyDescent="0.3">
      <c r="A2134" s="41" t="s">
        <v>37</v>
      </c>
      <c r="B2134" s="37">
        <f>[1]consoCURRENT!E46538</f>
        <v>859628941</v>
      </c>
      <c r="C2134" s="37">
        <f>[1]consoCURRENT!F46538</f>
        <v>0</v>
      </c>
      <c r="D2134" s="37">
        <f>[1]consoCURRENT!G46538</f>
        <v>-840327578</v>
      </c>
      <c r="E2134" s="37">
        <f>[1]consoCURRENT!H46538</f>
        <v>0</v>
      </c>
      <c r="F2134" s="37">
        <f>[1]consoCURRENT!I46538</f>
        <v>0</v>
      </c>
      <c r="G2134" s="37">
        <f>[1]consoCURRENT!J46538</f>
        <v>0</v>
      </c>
      <c r="H2134" s="37">
        <f>[1]consoCURRENT!K46538</f>
        <v>788887069.17000008</v>
      </c>
      <c r="I2134" s="37">
        <f>[1]consoCURRENT!L46538</f>
        <v>0</v>
      </c>
      <c r="J2134" s="37">
        <f>[1]consoCURRENT!M46538</f>
        <v>0</v>
      </c>
      <c r="K2134" s="37">
        <f>[1]consoCURRENT!N46538</f>
        <v>0</v>
      </c>
      <c r="L2134" s="37">
        <f>[1]consoCURRENT!O46538</f>
        <v>787679546.70000005</v>
      </c>
      <c r="M2134" s="37">
        <f>[1]consoCURRENT!P46538</f>
        <v>787679546.70000005</v>
      </c>
      <c r="N2134" s="37">
        <f>[1]consoCURRENT!Q46538</f>
        <v>0</v>
      </c>
      <c r="O2134" s="37">
        <f>[1]consoCURRENT!R46538</f>
        <v>0</v>
      </c>
      <c r="P2134" s="37">
        <f>[1]consoCURRENT!S46538</f>
        <v>0</v>
      </c>
      <c r="Q2134" s="37">
        <f>[1]consoCURRENT!T46538</f>
        <v>0</v>
      </c>
      <c r="R2134" s="37">
        <f>[1]consoCURRENT!U46538</f>
        <v>0</v>
      </c>
      <c r="S2134" s="37">
        <f>[1]consoCURRENT!V46538</f>
        <v>0</v>
      </c>
      <c r="T2134" s="37">
        <f>[1]consoCURRENT!W46538</f>
        <v>0</v>
      </c>
      <c r="U2134" s="37">
        <f>[1]consoCURRENT!X46538</f>
        <v>0</v>
      </c>
      <c r="V2134" s="37">
        <f>[1]consoCURRENT!Y46538</f>
        <v>0</v>
      </c>
      <c r="W2134" s="37">
        <f>[1]consoCURRENT!Z46538</f>
        <v>0</v>
      </c>
      <c r="X2134" s="37">
        <f>[1]consoCURRENT!AA46538</f>
        <v>0</v>
      </c>
      <c r="Y2134" s="37">
        <f>[1]consoCURRENT!AB46538</f>
        <v>1207522.47</v>
      </c>
      <c r="Z2134" s="37">
        <f>SUM(M2134:Y2134)</f>
        <v>788887069.17000008</v>
      </c>
      <c r="AA2134" s="37">
        <f t="shared" ref="AA2134:AA2136" si="1617">B2134-Z2134</f>
        <v>70741871.829999924</v>
      </c>
      <c r="AB2134" s="42">
        <f t="shared" ref="AB2134" si="1618">Z2134/B2134</f>
        <v>0.91770650282236144</v>
      </c>
      <c r="AC2134" s="38"/>
    </row>
    <row r="2135" spans="1:29" s="39" customFormat="1" ht="18" customHeight="1" x14ac:dyDescent="0.3">
      <c r="A2135" s="41" t="s">
        <v>38</v>
      </c>
      <c r="B2135" s="37">
        <f t="shared" ref="B2135:Z2138" si="1619">B2145+B2155</f>
        <v>0</v>
      </c>
      <c r="C2135" s="37">
        <f t="shared" si="1619"/>
        <v>0</v>
      </c>
      <c r="D2135" s="37">
        <f t="shared" si="1619"/>
        <v>0</v>
      </c>
      <c r="E2135" s="37">
        <f t="shared" si="1619"/>
        <v>0</v>
      </c>
      <c r="F2135" s="37">
        <f t="shared" si="1619"/>
        <v>0</v>
      </c>
      <c r="G2135" s="37">
        <f t="shared" si="1619"/>
        <v>0</v>
      </c>
      <c r="H2135" s="37">
        <f t="shared" si="1619"/>
        <v>0</v>
      </c>
      <c r="I2135" s="37">
        <f t="shared" si="1619"/>
        <v>0</v>
      </c>
      <c r="J2135" s="37">
        <f t="shared" si="1619"/>
        <v>0</v>
      </c>
      <c r="K2135" s="37">
        <f t="shared" si="1619"/>
        <v>0</v>
      </c>
      <c r="L2135" s="37">
        <f t="shared" si="1619"/>
        <v>0</v>
      </c>
      <c r="M2135" s="37">
        <f t="shared" si="1619"/>
        <v>0</v>
      </c>
      <c r="N2135" s="37">
        <f t="shared" si="1619"/>
        <v>0</v>
      </c>
      <c r="O2135" s="37">
        <f t="shared" si="1619"/>
        <v>0</v>
      </c>
      <c r="P2135" s="37">
        <f t="shared" si="1619"/>
        <v>0</v>
      </c>
      <c r="Q2135" s="37">
        <f t="shared" si="1619"/>
        <v>0</v>
      </c>
      <c r="R2135" s="37">
        <f t="shared" si="1619"/>
        <v>0</v>
      </c>
      <c r="S2135" s="37">
        <f t="shared" si="1619"/>
        <v>0</v>
      </c>
      <c r="T2135" s="37">
        <f t="shared" si="1619"/>
        <v>0</v>
      </c>
      <c r="U2135" s="37">
        <f t="shared" si="1619"/>
        <v>0</v>
      </c>
      <c r="V2135" s="37">
        <f t="shared" si="1619"/>
        <v>0</v>
      </c>
      <c r="W2135" s="37">
        <f t="shared" si="1619"/>
        <v>0</v>
      </c>
      <c r="X2135" s="37">
        <f t="shared" si="1619"/>
        <v>0</v>
      </c>
      <c r="Y2135" s="37">
        <f t="shared" si="1619"/>
        <v>0</v>
      </c>
      <c r="Z2135" s="37">
        <f t="shared" si="1619"/>
        <v>0</v>
      </c>
      <c r="AA2135" s="37">
        <f t="shared" si="1617"/>
        <v>0</v>
      </c>
      <c r="AB2135" s="42"/>
      <c r="AC2135" s="38"/>
    </row>
    <row r="2136" spans="1:29" s="39" customFormat="1" ht="18" customHeight="1" x14ac:dyDescent="0.3">
      <c r="A2136" s="41" t="s">
        <v>39</v>
      </c>
      <c r="B2136" s="37">
        <f t="shared" si="1619"/>
        <v>0</v>
      </c>
      <c r="C2136" s="37">
        <f t="shared" si="1619"/>
        <v>0</v>
      </c>
      <c r="D2136" s="37">
        <f t="shared" si="1619"/>
        <v>0</v>
      </c>
      <c r="E2136" s="37">
        <f t="shared" si="1619"/>
        <v>0</v>
      </c>
      <c r="F2136" s="37">
        <f t="shared" si="1619"/>
        <v>0</v>
      </c>
      <c r="G2136" s="37">
        <f t="shared" si="1619"/>
        <v>0</v>
      </c>
      <c r="H2136" s="37">
        <f t="shared" si="1619"/>
        <v>0</v>
      </c>
      <c r="I2136" s="37">
        <f t="shared" si="1619"/>
        <v>0</v>
      </c>
      <c r="J2136" s="37">
        <f t="shared" si="1619"/>
        <v>0</v>
      </c>
      <c r="K2136" s="37">
        <f t="shared" si="1619"/>
        <v>0</v>
      </c>
      <c r="L2136" s="37">
        <f t="shared" si="1619"/>
        <v>0</v>
      </c>
      <c r="M2136" s="37">
        <f t="shared" si="1619"/>
        <v>0</v>
      </c>
      <c r="N2136" s="37">
        <f t="shared" si="1619"/>
        <v>0</v>
      </c>
      <c r="O2136" s="37">
        <f t="shared" si="1619"/>
        <v>0</v>
      </c>
      <c r="P2136" s="37">
        <f t="shared" si="1619"/>
        <v>0</v>
      </c>
      <c r="Q2136" s="37">
        <f t="shared" si="1619"/>
        <v>0</v>
      </c>
      <c r="R2136" s="37">
        <f t="shared" si="1619"/>
        <v>0</v>
      </c>
      <c r="S2136" s="37">
        <f t="shared" si="1619"/>
        <v>0</v>
      </c>
      <c r="T2136" s="37">
        <f t="shared" si="1619"/>
        <v>0</v>
      </c>
      <c r="U2136" s="37">
        <f t="shared" si="1619"/>
        <v>0</v>
      </c>
      <c r="V2136" s="37">
        <f t="shared" si="1619"/>
        <v>0</v>
      </c>
      <c r="W2136" s="37">
        <f t="shared" si="1619"/>
        <v>0</v>
      </c>
      <c r="X2136" s="37">
        <f t="shared" si="1619"/>
        <v>0</v>
      </c>
      <c r="Y2136" s="37">
        <f t="shared" si="1619"/>
        <v>0</v>
      </c>
      <c r="Z2136" s="37">
        <f t="shared" si="1619"/>
        <v>0</v>
      </c>
      <c r="AA2136" s="37">
        <f t="shared" si="1617"/>
        <v>0</v>
      </c>
      <c r="AB2136" s="42"/>
      <c r="AC2136" s="38"/>
    </row>
    <row r="2137" spans="1:29" s="39" customFormat="1" ht="18" customHeight="1" x14ac:dyDescent="0.3">
      <c r="A2137" s="43" t="s">
        <v>40</v>
      </c>
      <c r="B2137" s="44">
        <f>SUM(B2133:B2136)</f>
        <v>859628941</v>
      </c>
      <c r="C2137" s="44">
        <f t="shared" ref="C2137:AA2137" si="1620">SUM(C2133:C2136)</f>
        <v>0</v>
      </c>
      <c r="D2137" s="44">
        <f t="shared" si="1620"/>
        <v>-840327578</v>
      </c>
      <c r="E2137" s="44">
        <f t="shared" si="1620"/>
        <v>0</v>
      </c>
      <c r="F2137" s="44">
        <f t="shared" si="1620"/>
        <v>0</v>
      </c>
      <c r="G2137" s="44">
        <f t="shared" si="1620"/>
        <v>0</v>
      </c>
      <c r="H2137" s="44">
        <f t="shared" si="1620"/>
        <v>788887069.17000008</v>
      </c>
      <c r="I2137" s="44">
        <f t="shared" si="1620"/>
        <v>0</v>
      </c>
      <c r="J2137" s="44">
        <f t="shared" si="1620"/>
        <v>0</v>
      </c>
      <c r="K2137" s="44">
        <f t="shared" si="1620"/>
        <v>0</v>
      </c>
      <c r="L2137" s="44">
        <f t="shared" si="1620"/>
        <v>787679546.70000005</v>
      </c>
      <c r="M2137" s="44">
        <f t="shared" si="1620"/>
        <v>787679546.70000005</v>
      </c>
      <c r="N2137" s="44">
        <f t="shared" si="1620"/>
        <v>0</v>
      </c>
      <c r="O2137" s="44">
        <f t="shared" si="1620"/>
        <v>0</v>
      </c>
      <c r="P2137" s="44">
        <f t="shared" si="1620"/>
        <v>0</v>
      </c>
      <c r="Q2137" s="44">
        <f t="shared" si="1620"/>
        <v>0</v>
      </c>
      <c r="R2137" s="44">
        <f t="shared" si="1620"/>
        <v>0</v>
      </c>
      <c r="S2137" s="44">
        <f t="shared" si="1620"/>
        <v>0</v>
      </c>
      <c r="T2137" s="44">
        <f t="shared" si="1620"/>
        <v>0</v>
      </c>
      <c r="U2137" s="44">
        <f t="shared" si="1620"/>
        <v>0</v>
      </c>
      <c r="V2137" s="44">
        <f t="shared" si="1620"/>
        <v>0</v>
      </c>
      <c r="W2137" s="44">
        <f t="shared" si="1620"/>
        <v>0</v>
      </c>
      <c r="X2137" s="44">
        <f t="shared" si="1620"/>
        <v>0</v>
      </c>
      <c r="Y2137" s="44">
        <f t="shared" si="1620"/>
        <v>1207522.47</v>
      </c>
      <c r="Z2137" s="44">
        <f t="shared" si="1620"/>
        <v>788887069.17000008</v>
      </c>
      <c r="AA2137" s="44">
        <f t="shared" si="1620"/>
        <v>70741871.829999924</v>
      </c>
      <c r="AB2137" s="45">
        <f t="shared" ref="AB2137" si="1621">Z2137/B2137</f>
        <v>0.91770650282236144</v>
      </c>
      <c r="AC2137" s="38"/>
    </row>
    <row r="2138" spans="1:29" s="39" customFormat="1" ht="18" customHeight="1" x14ac:dyDescent="0.3">
      <c r="A2138" s="46" t="s">
        <v>41</v>
      </c>
      <c r="B2138" s="37">
        <f t="shared" si="1619"/>
        <v>0</v>
      </c>
      <c r="C2138" s="37">
        <f t="shared" si="1619"/>
        <v>0</v>
      </c>
      <c r="D2138" s="37">
        <f t="shared" si="1619"/>
        <v>0</v>
      </c>
      <c r="E2138" s="37">
        <f t="shared" si="1619"/>
        <v>0</v>
      </c>
      <c r="F2138" s="37">
        <f t="shared" si="1619"/>
        <v>0</v>
      </c>
      <c r="G2138" s="37">
        <f t="shared" si="1619"/>
        <v>0</v>
      </c>
      <c r="H2138" s="37">
        <f t="shared" si="1619"/>
        <v>0</v>
      </c>
      <c r="I2138" s="37">
        <f t="shared" si="1619"/>
        <v>0</v>
      </c>
      <c r="J2138" s="37">
        <f t="shared" si="1619"/>
        <v>0</v>
      </c>
      <c r="K2138" s="37">
        <f t="shared" si="1619"/>
        <v>0</v>
      </c>
      <c r="L2138" s="37">
        <f t="shared" si="1619"/>
        <v>0</v>
      </c>
      <c r="M2138" s="37">
        <f t="shared" si="1619"/>
        <v>0</v>
      </c>
      <c r="N2138" s="37">
        <f t="shared" si="1619"/>
        <v>0</v>
      </c>
      <c r="O2138" s="37">
        <f t="shared" si="1619"/>
        <v>0</v>
      </c>
      <c r="P2138" s="37">
        <f t="shared" si="1619"/>
        <v>0</v>
      </c>
      <c r="Q2138" s="37">
        <f t="shared" si="1619"/>
        <v>0</v>
      </c>
      <c r="R2138" s="37">
        <f t="shared" si="1619"/>
        <v>0</v>
      </c>
      <c r="S2138" s="37">
        <f t="shared" si="1619"/>
        <v>0</v>
      </c>
      <c r="T2138" s="37">
        <f t="shared" si="1619"/>
        <v>0</v>
      </c>
      <c r="U2138" s="37">
        <f t="shared" si="1619"/>
        <v>0</v>
      </c>
      <c r="V2138" s="37">
        <f t="shared" si="1619"/>
        <v>0</v>
      </c>
      <c r="W2138" s="37">
        <f t="shared" si="1619"/>
        <v>0</v>
      </c>
      <c r="X2138" s="37">
        <f t="shared" si="1619"/>
        <v>0</v>
      </c>
      <c r="Y2138" s="37">
        <f t="shared" si="1619"/>
        <v>0</v>
      </c>
      <c r="Z2138" s="37">
        <f t="shared" si="1619"/>
        <v>0</v>
      </c>
      <c r="AA2138" s="37">
        <f t="shared" ref="AA2138" si="1622">B2138-Z2138</f>
        <v>0</v>
      </c>
      <c r="AB2138" s="42"/>
      <c r="AC2138" s="38"/>
    </row>
    <row r="2139" spans="1:29" s="39" customFormat="1" ht="24.65" customHeight="1" x14ac:dyDescent="0.3">
      <c r="A2139" s="43" t="s">
        <v>42</v>
      </c>
      <c r="B2139" s="44">
        <f>B2138+B2137</f>
        <v>859628941</v>
      </c>
      <c r="C2139" s="44">
        <f t="shared" ref="C2139:AA2139" si="1623">C2138+C2137</f>
        <v>0</v>
      </c>
      <c r="D2139" s="44">
        <f t="shared" si="1623"/>
        <v>-840327578</v>
      </c>
      <c r="E2139" s="44">
        <f t="shared" si="1623"/>
        <v>0</v>
      </c>
      <c r="F2139" s="44">
        <f t="shared" si="1623"/>
        <v>0</v>
      </c>
      <c r="G2139" s="44">
        <f t="shared" si="1623"/>
        <v>0</v>
      </c>
      <c r="H2139" s="44">
        <f t="shared" si="1623"/>
        <v>788887069.17000008</v>
      </c>
      <c r="I2139" s="44">
        <f t="shared" si="1623"/>
        <v>0</v>
      </c>
      <c r="J2139" s="44">
        <f t="shared" si="1623"/>
        <v>0</v>
      </c>
      <c r="K2139" s="44">
        <f t="shared" si="1623"/>
        <v>0</v>
      </c>
      <c r="L2139" s="44">
        <f t="shared" si="1623"/>
        <v>787679546.70000005</v>
      </c>
      <c r="M2139" s="44">
        <f t="shared" si="1623"/>
        <v>787679546.70000005</v>
      </c>
      <c r="N2139" s="44">
        <f t="shared" si="1623"/>
        <v>0</v>
      </c>
      <c r="O2139" s="44">
        <f t="shared" si="1623"/>
        <v>0</v>
      </c>
      <c r="P2139" s="44">
        <f t="shared" si="1623"/>
        <v>0</v>
      </c>
      <c r="Q2139" s="44">
        <f t="shared" si="1623"/>
        <v>0</v>
      </c>
      <c r="R2139" s="44">
        <f t="shared" si="1623"/>
        <v>0</v>
      </c>
      <c r="S2139" s="44">
        <f t="shared" si="1623"/>
        <v>0</v>
      </c>
      <c r="T2139" s="44">
        <f t="shared" si="1623"/>
        <v>0</v>
      </c>
      <c r="U2139" s="44">
        <f t="shared" si="1623"/>
        <v>0</v>
      </c>
      <c r="V2139" s="44">
        <f t="shared" si="1623"/>
        <v>0</v>
      </c>
      <c r="W2139" s="44">
        <f t="shared" si="1623"/>
        <v>0</v>
      </c>
      <c r="X2139" s="44">
        <f t="shared" si="1623"/>
        <v>0</v>
      </c>
      <c r="Y2139" s="44">
        <f t="shared" si="1623"/>
        <v>1207522.47</v>
      </c>
      <c r="Z2139" s="44">
        <f t="shared" si="1623"/>
        <v>788887069.17000008</v>
      </c>
      <c r="AA2139" s="44">
        <f t="shared" si="1623"/>
        <v>70741871.829999924</v>
      </c>
      <c r="AB2139" s="45">
        <f t="shared" ref="AB2139" si="1624">Z2139/B2139</f>
        <v>0.91770650282236144</v>
      </c>
      <c r="AC2139" s="47"/>
    </row>
    <row r="2140" spans="1:29" s="39" customFormat="1" ht="18" customHeight="1" x14ac:dyDescent="0.3">
      <c r="A2140" s="46"/>
      <c r="B2140" s="37"/>
      <c r="C2140" s="37"/>
      <c r="D2140" s="37"/>
      <c r="E2140" s="37"/>
      <c r="F2140" s="37"/>
      <c r="G2140" s="37"/>
      <c r="H2140" s="37"/>
      <c r="I2140" s="37"/>
      <c r="J2140" s="37"/>
      <c r="K2140" s="37"/>
      <c r="L2140" s="37"/>
      <c r="M2140" s="37"/>
      <c r="N2140" s="37"/>
      <c r="O2140" s="37"/>
      <c r="P2140" s="37"/>
      <c r="Q2140" s="37"/>
      <c r="R2140" s="37"/>
      <c r="S2140" s="37"/>
      <c r="T2140" s="37"/>
      <c r="U2140" s="37"/>
      <c r="V2140" s="37"/>
      <c r="W2140" s="37"/>
      <c r="X2140" s="37"/>
      <c r="Y2140" s="37"/>
      <c r="Z2140" s="37"/>
      <c r="AA2140" s="37"/>
      <c r="AB2140" s="42"/>
      <c r="AC2140" s="38"/>
    </row>
    <row r="2141" spans="1:29" s="39" customFormat="1" ht="18" customHeight="1" x14ac:dyDescent="0.3">
      <c r="A2141" s="46"/>
      <c r="B2141" s="37"/>
      <c r="C2141" s="37"/>
      <c r="D2141" s="37"/>
      <c r="E2141" s="37"/>
      <c r="F2141" s="37"/>
      <c r="G2141" s="37"/>
      <c r="H2141" s="37"/>
      <c r="I2141" s="37"/>
      <c r="J2141" s="37"/>
      <c r="K2141" s="37"/>
      <c r="L2141" s="37"/>
      <c r="M2141" s="37"/>
      <c r="N2141" s="37"/>
      <c r="O2141" s="37"/>
      <c r="P2141" s="37"/>
      <c r="Q2141" s="37"/>
      <c r="R2141" s="37"/>
      <c r="S2141" s="37"/>
      <c r="T2141" s="37"/>
      <c r="U2141" s="37"/>
      <c r="V2141" s="37"/>
      <c r="W2141" s="37"/>
      <c r="X2141" s="37"/>
      <c r="Y2141" s="37"/>
      <c r="Z2141" s="37"/>
      <c r="AA2141" s="37"/>
      <c r="AB2141" s="42"/>
      <c r="AC2141" s="38"/>
    </row>
    <row r="2142" spans="1:29" s="39" customFormat="1" ht="15" hidden="1" customHeight="1" x14ac:dyDescent="0.3">
      <c r="A2142" s="36" t="s">
        <v>127</v>
      </c>
      <c r="B2142" s="37"/>
      <c r="C2142" s="37"/>
      <c r="D2142" s="37"/>
      <c r="E2142" s="37"/>
      <c r="F2142" s="37"/>
      <c r="G2142" s="37"/>
      <c r="H2142" s="37"/>
      <c r="I2142" s="37"/>
      <c r="J2142" s="37"/>
      <c r="K2142" s="37"/>
      <c r="L2142" s="37"/>
      <c r="M2142" s="37"/>
      <c r="N2142" s="37"/>
      <c r="O2142" s="37"/>
      <c r="P2142" s="37"/>
      <c r="Q2142" s="37"/>
      <c r="R2142" s="37"/>
      <c r="S2142" s="37"/>
      <c r="T2142" s="37"/>
      <c r="U2142" s="37"/>
      <c r="V2142" s="37"/>
      <c r="W2142" s="37"/>
      <c r="X2142" s="37"/>
      <c r="Y2142" s="37"/>
      <c r="Z2142" s="37"/>
      <c r="AA2142" s="37"/>
      <c r="AB2142" s="37"/>
      <c r="AC2142" s="38"/>
    </row>
    <row r="2143" spans="1:29" s="39" customFormat="1" ht="18" hidden="1" customHeight="1" x14ac:dyDescent="0.3">
      <c r="A2143" s="41" t="s">
        <v>36</v>
      </c>
      <c r="B2143" s="37"/>
      <c r="C2143" s="37"/>
      <c r="D2143" s="37"/>
      <c r="E2143" s="37"/>
      <c r="F2143" s="37"/>
      <c r="G2143" s="37"/>
      <c r="H2143" s="37"/>
      <c r="I2143" s="37"/>
      <c r="J2143" s="37"/>
      <c r="K2143" s="37"/>
      <c r="L2143" s="37"/>
      <c r="M2143" s="37"/>
      <c r="N2143" s="37"/>
      <c r="O2143" s="37"/>
      <c r="P2143" s="37"/>
      <c r="Q2143" s="37"/>
      <c r="R2143" s="37"/>
      <c r="S2143" s="37"/>
      <c r="T2143" s="37"/>
      <c r="U2143" s="37"/>
      <c r="V2143" s="37"/>
      <c r="W2143" s="37"/>
      <c r="X2143" s="37"/>
      <c r="Y2143" s="37"/>
      <c r="Z2143" s="37"/>
      <c r="AA2143" s="37"/>
      <c r="AB2143" s="42"/>
      <c r="AC2143" s="38"/>
    </row>
    <row r="2144" spans="1:29" s="39" customFormat="1" ht="18" hidden="1" customHeight="1" x14ac:dyDescent="0.3">
      <c r="A2144" s="41" t="s">
        <v>37</v>
      </c>
      <c r="B2144" s="37">
        <f>[1]consoCURRENT!E46749</f>
        <v>0</v>
      </c>
      <c r="C2144" s="37">
        <f>[1]consoCURRENT!F46749</f>
        <v>0</v>
      </c>
      <c r="D2144" s="37">
        <f>[1]consoCURRENT!G46749</f>
        <v>0</v>
      </c>
      <c r="E2144" s="37">
        <f>[1]consoCURRENT!H46749</f>
        <v>0</v>
      </c>
      <c r="F2144" s="37">
        <f>[1]consoCURRENT!I46749</f>
        <v>0</v>
      </c>
      <c r="G2144" s="37">
        <f>[1]consoCURRENT!J46749</f>
        <v>0</v>
      </c>
      <c r="H2144" s="37">
        <f>[1]consoCURRENT!K46749</f>
        <v>0</v>
      </c>
      <c r="I2144" s="37">
        <f>[1]consoCURRENT!L46749</f>
        <v>0</v>
      </c>
      <c r="J2144" s="37">
        <f>[1]consoCURRENT!M46749</f>
        <v>0</v>
      </c>
      <c r="K2144" s="37">
        <f>[1]consoCURRENT!N46749</f>
        <v>0</v>
      </c>
      <c r="L2144" s="37">
        <f>[1]consoCURRENT!O46749</f>
        <v>0</v>
      </c>
      <c r="M2144" s="37">
        <f>[1]consoCURRENT!P46749</f>
        <v>0</v>
      </c>
      <c r="N2144" s="37">
        <f>[1]consoCURRENT!Q46749</f>
        <v>0</v>
      </c>
      <c r="O2144" s="37">
        <f>[1]consoCURRENT!R46749</f>
        <v>0</v>
      </c>
      <c r="P2144" s="37">
        <f>[1]consoCURRENT!S46749</f>
        <v>0</v>
      </c>
      <c r="Q2144" s="37">
        <f>[1]consoCURRENT!T46749</f>
        <v>0</v>
      </c>
      <c r="R2144" s="37">
        <f>[1]consoCURRENT!U46749</f>
        <v>0</v>
      </c>
      <c r="S2144" s="37">
        <f>[1]consoCURRENT!V46749</f>
        <v>0</v>
      </c>
      <c r="T2144" s="37">
        <f>[1]consoCURRENT!W46749</f>
        <v>0</v>
      </c>
      <c r="U2144" s="37">
        <f>[1]consoCURRENT!X46749</f>
        <v>0</v>
      </c>
      <c r="V2144" s="37">
        <f>[1]consoCURRENT!Y46749</f>
        <v>0</v>
      </c>
      <c r="W2144" s="37">
        <f>[1]consoCURRENT!Z46749</f>
        <v>0</v>
      </c>
      <c r="X2144" s="37">
        <f>[1]consoCURRENT!AA46749</f>
        <v>0</v>
      </c>
      <c r="Y2144" s="37">
        <f>[1]consoCURRENT!AB46749</f>
        <v>0</v>
      </c>
      <c r="Z2144" s="37">
        <f t="shared" ref="Z2144" si="1625">SUM(M2144:Y2144)</f>
        <v>0</v>
      </c>
      <c r="AA2144" s="37">
        <f t="shared" ref="AA2144" si="1626">B2144-Z2144</f>
        <v>0</v>
      </c>
      <c r="AB2144" s="42" t="e">
        <f t="shared" ref="AB2144:AB2149" si="1627">Z2144/B2144</f>
        <v>#DIV/0!</v>
      </c>
      <c r="AC2144" s="38"/>
    </row>
    <row r="2145" spans="1:29" s="39" customFormat="1" ht="18" hidden="1" customHeight="1" x14ac:dyDescent="0.3">
      <c r="A2145" s="41" t="s">
        <v>38</v>
      </c>
      <c r="B2145" s="37"/>
      <c r="C2145" s="37"/>
      <c r="D2145" s="37"/>
      <c r="E2145" s="37"/>
      <c r="F2145" s="37"/>
      <c r="G2145" s="37"/>
      <c r="H2145" s="37"/>
      <c r="I2145" s="37"/>
      <c r="J2145" s="37"/>
      <c r="K2145" s="37"/>
      <c r="L2145" s="37"/>
      <c r="M2145" s="37"/>
      <c r="N2145" s="37"/>
      <c r="O2145" s="37"/>
      <c r="P2145" s="37"/>
      <c r="Q2145" s="37"/>
      <c r="R2145" s="37"/>
      <c r="S2145" s="37"/>
      <c r="T2145" s="37"/>
      <c r="U2145" s="37"/>
      <c r="V2145" s="37"/>
      <c r="W2145" s="37"/>
      <c r="X2145" s="37"/>
      <c r="Y2145" s="37"/>
      <c r="Z2145" s="37"/>
      <c r="AA2145" s="37"/>
      <c r="AB2145" s="42"/>
      <c r="AC2145" s="38"/>
    </row>
    <row r="2146" spans="1:29" s="39" customFormat="1" ht="18" hidden="1" customHeight="1" x14ac:dyDescent="0.3">
      <c r="A2146" s="41" t="s">
        <v>39</v>
      </c>
      <c r="B2146" s="37"/>
      <c r="C2146" s="37"/>
      <c r="D2146" s="37"/>
      <c r="E2146" s="37"/>
      <c r="F2146" s="37"/>
      <c r="G2146" s="37"/>
      <c r="H2146" s="37"/>
      <c r="I2146" s="37"/>
      <c r="J2146" s="37"/>
      <c r="K2146" s="37"/>
      <c r="L2146" s="37"/>
      <c r="M2146" s="37"/>
      <c r="N2146" s="37"/>
      <c r="O2146" s="37"/>
      <c r="P2146" s="37"/>
      <c r="Q2146" s="37"/>
      <c r="R2146" s="37"/>
      <c r="S2146" s="37"/>
      <c r="T2146" s="37"/>
      <c r="U2146" s="37"/>
      <c r="V2146" s="37"/>
      <c r="W2146" s="37"/>
      <c r="X2146" s="37"/>
      <c r="Y2146" s="37"/>
      <c r="Z2146" s="37"/>
      <c r="AA2146" s="37"/>
      <c r="AB2146" s="42"/>
      <c r="AC2146" s="38"/>
    </row>
    <row r="2147" spans="1:29" s="39" customFormat="1" ht="18" hidden="1" customHeight="1" x14ac:dyDescent="0.3">
      <c r="A2147" s="43" t="s">
        <v>40</v>
      </c>
      <c r="B2147" s="44">
        <f>SUM(B2143:B2146)</f>
        <v>0</v>
      </c>
      <c r="C2147" s="44">
        <f t="shared" ref="C2147:AA2147" si="1628">SUM(C2143:C2146)</f>
        <v>0</v>
      </c>
      <c r="D2147" s="44">
        <f t="shared" si="1628"/>
        <v>0</v>
      </c>
      <c r="E2147" s="44">
        <f t="shared" si="1628"/>
        <v>0</v>
      </c>
      <c r="F2147" s="44">
        <f t="shared" si="1628"/>
        <v>0</v>
      </c>
      <c r="G2147" s="44">
        <f t="shared" si="1628"/>
        <v>0</v>
      </c>
      <c r="H2147" s="44">
        <f t="shared" si="1628"/>
        <v>0</v>
      </c>
      <c r="I2147" s="44">
        <f t="shared" si="1628"/>
        <v>0</v>
      </c>
      <c r="J2147" s="44">
        <f t="shared" si="1628"/>
        <v>0</v>
      </c>
      <c r="K2147" s="44">
        <f t="shared" si="1628"/>
        <v>0</v>
      </c>
      <c r="L2147" s="44">
        <f t="shared" si="1628"/>
        <v>0</v>
      </c>
      <c r="M2147" s="44">
        <f t="shared" si="1628"/>
        <v>0</v>
      </c>
      <c r="N2147" s="44">
        <f t="shared" si="1628"/>
        <v>0</v>
      </c>
      <c r="O2147" s="44">
        <f t="shared" si="1628"/>
        <v>0</v>
      </c>
      <c r="P2147" s="44">
        <f t="shared" si="1628"/>
        <v>0</v>
      </c>
      <c r="Q2147" s="44">
        <f t="shared" si="1628"/>
        <v>0</v>
      </c>
      <c r="R2147" s="44">
        <f t="shared" si="1628"/>
        <v>0</v>
      </c>
      <c r="S2147" s="44">
        <f t="shared" si="1628"/>
        <v>0</v>
      </c>
      <c r="T2147" s="44">
        <f t="shared" si="1628"/>
        <v>0</v>
      </c>
      <c r="U2147" s="44">
        <f t="shared" si="1628"/>
        <v>0</v>
      </c>
      <c r="V2147" s="44">
        <f t="shared" si="1628"/>
        <v>0</v>
      </c>
      <c r="W2147" s="44">
        <f t="shared" si="1628"/>
        <v>0</v>
      </c>
      <c r="X2147" s="44">
        <f t="shared" si="1628"/>
        <v>0</v>
      </c>
      <c r="Y2147" s="44">
        <f t="shared" si="1628"/>
        <v>0</v>
      </c>
      <c r="Z2147" s="44">
        <f t="shared" si="1628"/>
        <v>0</v>
      </c>
      <c r="AA2147" s="44">
        <f t="shared" si="1628"/>
        <v>0</v>
      </c>
      <c r="AB2147" s="45" t="e">
        <f t="shared" si="1627"/>
        <v>#DIV/0!</v>
      </c>
      <c r="AC2147" s="38"/>
    </row>
    <row r="2148" spans="1:29" s="39" customFormat="1" ht="18" hidden="1" customHeight="1" x14ac:dyDescent="0.3">
      <c r="A2148" s="46" t="s">
        <v>41</v>
      </c>
      <c r="B2148" s="37"/>
      <c r="C2148" s="37"/>
      <c r="D2148" s="37"/>
      <c r="E2148" s="37"/>
      <c r="F2148" s="37"/>
      <c r="G2148" s="37"/>
      <c r="H2148" s="37"/>
      <c r="I2148" s="37"/>
      <c r="J2148" s="37"/>
      <c r="K2148" s="37"/>
      <c r="L2148" s="37"/>
      <c r="M2148" s="37"/>
      <c r="N2148" s="37"/>
      <c r="O2148" s="37"/>
      <c r="P2148" s="37"/>
      <c r="Q2148" s="37"/>
      <c r="R2148" s="37"/>
      <c r="S2148" s="37"/>
      <c r="T2148" s="37"/>
      <c r="U2148" s="37"/>
      <c r="V2148" s="37"/>
      <c r="W2148" s="37"/>
      <c r="X2148" s="37"/>
      <c r="Y2148" s="37"/>
      <c r="Z2148" s="37"/>
      <c r="AA2148" s="37"/>
      <c r="AB2148" s="42"/>
      <c r="AC2148" s="38"/>
    </row>
    <row r="2149" spans="1:29" s="39" customFormat="1" ht="23" hidden="1" customHeight="1" x14ac:dyDescent="0.3">
      <c r="A2149" s="43" t="s">
        <v>42</v>
      </c>
      <c r="B2149" s="44">
        <f>B2148+B2147</f>
        <v>0</v>
      </c>
      <c r="C2149" s="44">
        <f t="shared" ref="C2149:AA2149" si="1629">C2148+C2147</f>
        <v>0</v>
      </c>
      <c r="D2149" s="44">
        <f t="shared" si="1629"/>
        <v>0</v>
      </c>
      <c r="E2149" s="44">
        <f t="shared" si="1629"/>
        <v>0</v>
      </c>
      <c r="F2149" s="44">
        <f t="shared" si="1629"/>
        <v>0</v>
      </c>
      <c r="G2149" s="44">
        <f t="shared" si="1629"/>
        <v>0</v>
      </c>
      <c r="H2149" s="44">
        <f t="shared" si="1629"/>
        <v>0</v>
      </c>
      <c r="I2149" s="44">
        <f t="shared" si="1629"/>
        <v>0</v>
      </c>
      <c r="J2149" s="44">
        <f t="shared" si="1629"/>
        <v>0</v>
      </c>
      <c r="K2149" s="44">
        <f t="shared" si="1629"/>
        <v>0</v>
      </c>
      <c r="L2149" s="44">
        <f t="shared" si="1629"/>
        <v>0</v>
      </c>
      <c r="M2149" s="44">
        <f t="shared" si="1629"/>
        <v>0</v>
      </c>
      <c r="N2149" s="44">
        <f t="shared" si="1629"/>
        <v>0</v>
      </c>
      <c r="O2149" s="44">
        <f t="shared" si="1629"/>
        <v>0</v>
      </c>
      <c r="P2149" s="44">
        <f t="shared" si="1629"/>
        <v>0</v>
      </c>
      <c r="Q2149" s="44">
        <f t="shared" si="1629"/>
        <v>0</v>
      </c>
      <c r="R2149" s="44">
        <f t="shared" si="1629"/>
        <v>0</v>
      </c>
      <c r="S2149" s="44">
        <f t="shared" si="1629"/>
        <v>0</v>
      </c>
      <c r="T2149" s="44">
        <f t="shared" si="1629"/>
        <v>0</v>
      </c>
      <c r="U2149" s="44">
        <f t="shared" si="1629"/>
        <v>0</v>
      </c>
      <c r="V2149" s="44">
        <f t="shared" si="1629"/>
        <v>0</v>
      </c>
      <c r="W2149" s="44">
        <f t="shared" si="1629"/>
        <v>0</v>
      </c>
      <c r="X2149" s="44">
        <f t="shared" si="1629"/>
        <v>0</v>
      </c>
      <c r="Y2149" s="44">
        <f t="shared" si="1629"/>
        <v>0</v>
      </c>
      <c r="Z2149" s="44">
        <f t="shared" si="1629"/>
        <v>0</v>
      </c>
      <c r="AA2149" s="44">
        <f t="shared" si="1629"/>
        <v>0</v>
      </c>
      <c r="AB2149" s="45" t="e">
        <f t="shared" si="1627"/>
        <v>#DIV/0!</v>
      </c>
      <c r="AC2149" s="47"/>
    </row>
    <row r="2150" spans="1:29" s="39" customFormat="1" ht="18" hidden="1" customHeight="1" x14ac:dyDescent="0.3">
      <c r="A2150" s="46"/>
      <c r="B2150" s="37"/>
      <c r="C2150" s="37"/>
      <c r="D2150" s="37"/>
      <c r="E2150" s="37"/>
      <c r="F2150" s="37"/>
      <c r="G2150" s="37"/>
      <c r="H2150" s="37"/>
      <c r="I2150" s="37"/>
      <c r="J2150" s="37"/>
      <c r="K2150" s="37"/>
      <c r="L2150" s="37"/>
      <c r="M2150" s="37"/>
      <c r="N2150" s="37"/>
      <c r="O2150" s="37"/>
      <c r="P2150" s="37"/>
      <c r="Q2150" s="37"/>
      <c r="R2150" s="37"/>
      <c r="S2150" s="37"/>
      <c r="T2150" s="37"/>
      <c r="U2150" s="37"/>
      <c r="V2150" s="37"/>
      <c r="W2150" s="37"/>
      <c r="X2150" s="37"/>
      <c r="Y2150" s="37"/>
      <c r="Z2150" s="37"/>
      <c r="AA2150" s="37"/>
      <c r="AB2150" s="42"/>
      <c r="AC2150" s="38"/>
    </row>
    <row r="2151" spans="1:29" s="39" customFormat="1" ht="18" hidden="1" customHeight="1" x14ac:dyDescent="0.3">
      <c r="A2151" s="46"/>
      <c r="B2151" s="37"/>
      <c r="C2151" s="37"/>
      <c r="D2151" s="37"/>
      <c r="E2151" s="37"/>
      <c r="F2151" s="37"/>
      <c r="G2151" s="37"/>
      <c r="H2151" s="37"/>
      <c r="I2151" s="37"/>
      <c r="J2151" s="37"/>
      <c r="K2151" s="37"/>
      <c r="L2151" s="37"/>
      <c r="M2151" s="37"/>
      <c r="N2151" s="37"/>
      <c r="O2151" s="37"/>
      <c r="P2151" s="37"/>
      <c r="Q2151" s="37"/>
      <c r="R2151" s="37"/>
      <c r="S2151" s="37"/>
      <c r="T2151" s="37"/>
      <c r="U2151" s="37"/>
      <c r="V2151" s="37"/>
      <c r="W2151" s="37"/>
      <c r="X2151" s="37"/>
      <c r="Y2151" s="37"/>
      <c r="Z2151" s="37"/>
      <c r="AA2151" s="37"/>
      <c r="AB2151" s="42"/>
      <c r="AC2151" s="38"/>
    </row>
    <row r="2152" spans="1:29" s="39" customFormat="1" ht="15" hidden="1" customHeight="1" x14ac:dyDescent="0.3">
      <c r="A2152" s="36" t="s">
        <v>128</v>
      </c>
      <c r="B2152" s="37"/>
      <c r="C2152" s="37"/>
      <c r="D2152" s="37"/>
      <c r="E2152" s="37"/>
      <c r="F2152" s="37"/>
      <c r="G2152" s="37"/>
      <c r="H2152" s="37"/>
      <c r="I2152" s="37"/>
      <c r="J2152" s="37"/>
      <c r="K2152" s="37"/>
      <c r="L2152" s="37"/>
      <c r="M2152" s="37"/>
      <c r="N2152" s="37"/>
      <c r="O2152" s="37"/>
      <c r="P2152" s="37"/>
      <c r="Q2152" s="37"/>
      <c r="R2152" s="37"/>
      <c r="S2152" s="37"/>
      <c r="T2152" s="37"/>
      <c r="U2152" s="37"/>
      <c r="V2152" s="37"/>
      <c r="W2152" s="37"/>
      <c r="X2152" s="37"/>
      <c r="Y2152" s="37"/>
      <c r="Z2152" s="37"/>
      <c r="AA2152" s="37"/>
      <c r="AB2152" s="37"/>
      <c r="AC2152" s="38"/>
    </row>
    <row r="2153" spans="1:29" s="39" customFormat="1" ht="18" hidden="1" customHeight="1" x14ac:dyDescent="0.3">
      <c r="A2153" s="41" t="s">
        <v>36</v>
      </c>
      <c r="B2153" s="37"/>
      <c r="C2153" s="37"/>
      <c r="D2153" s="37"/>
      <c r="E2153" s="37"/>
      <c r="F2153" s="37"/>
      <c r="G2153" s="37"/>
      <c r="H2153" s="37"/>
      <c r="I2153" s="37"/>
      <c r="J2153" s="37"/>
      <c r="K2153" s="37"/>
      <c r="L2153" s="37"/>
      <c r="M2153" s="37"/>
      <c r="N2153" s="37"/>
      <c r="O2153" s="37"/>
      <c r="P2153" s="37"/>
      <c r="Q2153" s="37"/>
      <c r="R2153" s="37"/>
      <c r="S2153" s="37"/>
      <c r="T2153" s="37"/>
      <c r="U2153" s="37"/>
      <c r="V2153" s="37"/>
      <c r="W2153" s="37"/>
      <c r="X2153" s="37"/>
      <c r="Y2153" s="37"/>
      <c r="Z2153" s="37"/>
      <c r="AA2153" s="37"/>
      <c r="AB2153" s="42"/>
      <c r="AC2153" s="38"/>
    </row>
    <row r="2154" spans="1:29" s="39" customFormat="1" ht="18" hidden="1" customHeight="1" x14ac:dyDescent="0.3">
      <c r="A2154" s="41" t="s">
        <v>37</v>
      </c>
      <c r="B2154" s="37">
        <f>[1]consoCURRENT!E46960</f>
        <v>0</v>
      </c>
      <c r="C2154" s="37">
        <f>[1]consoCURRENT!F46960</f>
        <v>0</v>
      </c>
      <c r="D2154" s="37">
        <f>[1]consoCURRENT!G46960</f>
        <v>0</v>
      </c>
      <c r="E2154" s="37">
        <f>[1]consoCURRENT!H46960</f>
        <v>0</v>
      </c>
      <c r="F2154" s="37">
        <f>[1]consoCURRENT!I46960</f>
        <v>0</v>
      </c>
      <c r="G2154" s="37">
        <f>[1]consoCURRENT!J46960</f>
        <v>0</v>
      </c>
      <c r="H2154" s="37">
        <f>[1]consoCURRENT!K46960</f>
        <v>0</v>
      </c>
      <c r="I2154" s="37">
        <f>[1]consoCURRENT!L46960</f>
        <v>0</v>
      </c>
      <c r="J2154" s="37">
        <f>[1]consoCURRENT!M46960</f>
        <v>0</v>
      </c>
      <c r="K2154" s="37">
        <f>[1]consoCURRENT!N46960</f>
        <v>0</v>
      </c>
      <c r="L2154" s="37">
        <f>[1]consoCURRENT!O46960</f>
        <v>0</v>
      </c>
      <c r="M2154" s="37">
        <f>[1]consoCURRENT!P46960</f>
        <v>0</v>
      </c>
      <c r="N2154" s="37">
        <f>[1]consoCURRENT!Q46960</f>
        <v>0</v>
      </c>
      <c r="O2154" s="37">
        <f>[1]consoCURRENT!R46960</f>
        <v>0</v>
      </c>
      <c r="P2154" s="37">
        <f>[1]consoCURRENT!S46960</f>
        <v>0</v>
      </c>
      <c r="Q2154" s="37">
        <f>[1]consoCURRENT!T46960</f>
        <v>0</v>
      </c>
      <c r="R2154" s="37">
        <f>[1]consoCURRENT!U46960</f>
        <v>0</v>
      </c>
      <c r="S2154" s="37">
        <f>[1]consoCURRENT!V46960</f>
        <v>0</v>
      </c>
      <c r="T2154" s="37">
        <f>[1]consoCURRENT!W46960</f>
        <v>0</v>
      </c>
      <c r="U2154" s="37">
        <f>[1]consoCURRENT!X46960</f>
        <v>0</v>
      </c>
      <c r="V2154" s="37">
        <f>[1]consoCURRENT!Y46960</f>
        <v>0</v>
      </c>
      <c r="W2154" s="37">
        <f>[1]consoCURRENT!Z46960</f>
        <v>0</v>
      </c>
      <c r="X2154" s="37">
        <f>[1]consoCURRENT!AA46960</f>
        <v>0</v>
      </c>
      <c r="Y2154" s="37">
        <f>[1]consoCURRENT!AB46960</f>
        <v>0</v>
      </c>
      <c r="Z2154" s="37">
        <f t="shared" ref="Z2154" si="1630">SUM(M2154:Y2154)</f>
        <v>0</v>
      </c>
      <c r="AA2154" s="37">
        <f t="shared" ref="AA2154" si="1631">B2154-Z2154</f>
        <v>0</v>
      </c>
      <c r="AB2154" s="42" t="e">
        <f t="shared" ref="AB2154:AB2159" si="1632">Z2154/B2154</f>
        <v>#DIV/0!</v>
      </c>
      <c r="AC2154" s="38"/>
    </row>
    <row r="2155" spans="1:29" s="39" customFormat="1" ht="18" hidden="1" customHeight="1" x14ac:dyDescent="0.3">
      <c r="A2155" s="41" t="s">
        <v>38</v>
      </c>
      <c r="B2155" s="37"/>
      <c r="C2155" s="37"/>
      <c r="D2155" s="37"/>
      <c r="E2155" s="37"/>
      <c r="F2155" s="37"/>
      <c r="G2155" s="37"/>
      <c r="H2155" s="37"/>
      <c r="I2155" s="37"/>
      <c r="J2155" s="37"/>
      <c r="K2155" s="37"/>
      <c r="L2155" s="37"/>
      <c r="M2155" s="37"/>
      <c r="N2155" s="37"/>
      <c r="O2155" s="37"/>
      <c r="P2155" s="37"/>
      <c r="Q2155" s="37"/>
      <c r="R2155" s="37"/>
      <c r="S2155" s="37"/>
      <c r="T2155" s="37"/>
      <c r="U2155" s="37"/>
      <c r="V2155" s="37"/>
      <c r="W2155" s="37"/>
      <c r="X2155" s="37"/>
      <c r="Y2155" s="37"/>
      <c r="Z2155" s="37"/>
      <c r="AA2155" s="37"/>
      <c r="AB2155" s="42"/>
      <c r="AC2155" s="38"/>
    </row>
    <row r="2156" spans="1:29" s="39" customFormat="1" ht="18" hidden="1" customHeight="1" x14ac:dyDescent="0.3">
      <c r="A2156" s="41" t="s">
        <v>39</v>
      </c>
      <c r="B2156" s="37"/>
      <c r="C2156" s="37"/>
      <c r="D2156" s="37"/>
      <c r="E2156" s="37"/>
      <c r="F2156" s="37"/>
      <c r="G2156" s="37"/>
      <c r="H2156" s="37"/>
      <c r="I2156" s="37"/>
      <c r="J2156" s="37"/>
      <c r="K2156" s="37"/>
      <c r="L2156" s="37"/>
      <c r="M2156" s="37"/>
      <c r="N2156" s="37"/>
      <c r="O2156" s="37"/>
      <c r="P2156" s="37"/>
      <c r="Q2156" s="37"/>
      <c r="R2156" s="37"/>
      <c r="S2156" s="37"/>
      <c r="T2156" s="37"/>
      <c r="U2156" s="37"/>
      <c r="V2156" s="37"/>
      <c r="W2156" s="37"/>
      <c r="X2156" s="37"/>
      <c r="Y2156" s="37"/>
      <c r="Z2156" s="37"/>
      <c r="AA2156" s="37"/>
      <c r="AB2156" s="42"/>
      <c r="AC2156" s="38"/>
    </row>
    <row r="2157" spans="1:29" s="39" customFormat="1" ht="18" hidden="1" customHeight="1" x14ac:dyDescent="0.3">
      <c r="A2157" s="43" t="s">
        <v>40</v>
      </c>
      <c r="B2157" s="44">
        <f>SUM(B2153:B2156)</f>
        <v>0</v>
      </c>
      <c r="C2157" s="44">
        <f t="shared" ref="C2157:AA2157" si="1633">SUM(C2153:C2156)</f>
        <v>0</v>
      </c>
      <c r="D2157" s="44">
        <f t="shared" si="1633"/>
        <v>0</v>
      </c>
      <c r="E2157" s="44">
        <f t="shared" si="1633"/>
        <v>0</v>
      </c>
      <c r="F2157" s="44">
        <f t="shared" si="1633"/>
        <v>0</v>
      </c>
      <c r="G2157" s="44">
        <f t="shared" si="1633"/>
        <v>0</v>
      </c>
      <c r="H2157" s="44">
        <f t="shared" si="1633"/>
        <v>0</v>
      </c>
      <c r="I2157" s="44">
        <f t="shared" si="1633"/>
        <v>0</v>
      </c>
      <c r="J2157" s="44">
        <f t="shared" si="1633"/>
        <v>0</v>
      </c>
      <c r="K2157" s="44">
        <f t="shared" si="1633"/>
        <v>0</v>
      </c>
      <c r="L2157" s="44">
        <f t="shared" si="1633"/>
        <v>0</v>
      </c>
      <c r="M2157" s="44">
        <f t="shared" si="1633"/>
        <v>0</v>
      </c>
      <c r="N2157" s="44">
        <f t="shared" si="1633"/>
        <v>0</v>
      </c>
      <c r="O2157" s="44">
        <f t="shared" si="1633"/>
        <v>0</v>
      </c>
      <c r="P2157" s="44">
        <f t="shared" si="1633"/>
        <v>0</v>
      </c>
      <c r="Q2157" s="44">
        <f t="shared" si="1633"/>
        <v>0</v>
      </c>
      <c r="R2157" s="44">
        <f t="shared" si="1633"/>
        <v>0</v>
      </c>
      <c r="S2157" s="44">
        <f t="shared" si="1633"/>
        <v>0</v>
      </c>
      <c r="T2157" s="44">
        <f t="shared" si="1633"/>
        <v>0</v>
      </c>
      <c r="U2157" s="44">
        <f t="shared" si="1633"/>
        <v>0</v>
      </c>
      <c r="V2157" s="44">
        <f t="shared" si="1633"/>
        <v>0</v>
      </c>
      <c r="W2157" s="44">
        <f t="shared" si="1633"/>
        <v>0</v>
      </c>
      <c r="X2157" s="44">
        <f t="shared" si="1633"/>
        <v>0</v>
      </c>
      <c r="Y2157" s="44">
        <f t="shared" si="1633"/>
        <v>0</v>
      </c>
      <c r="Z2157" s="44">
        <f t="shared" si="1633"/>
        <v>0</v>
      </c>
      <c r="AA2157" s="44">
        <f t="shared" si="1633"/>
        <v>0</v>
      </c>
      <c r="AB2157" s="45" t="e">
        <f t="shared" si="1632"/>
        <v>#DIV/0!</v>
      </c>
      <c r="AC2157" s="38"/>
    </row>
    <row r="2158" spans="1:29" s="39" customFormat="1" ht="18" hidden="1" customHeight="1" x14ac:dyDescent="0.3">
      <c r="A2158" s="46" t="s">
        <v>41</v>
      </c>
      <c r="B2158" s="37"/>
      <c r="C2158" s="37"/>
      <c r="D2158" s="37"/>
      <c r="E2158" s="37"/>
      <c r="F2158" s="37"/>
      <c r="G2158" s="37"/>
      <c r="H2158" s="37"/>
      <c r="I2158" s="37"/>
      <c r="J2158" s="37"/>
      <c r="K2158" s="37"/>
      <c r="L2158" s="37"/>
      <c r="M2158" s="37"/>
      <c r="N2158" s="37"/>
      <c r="O2158" s="37"/>
      <c r="P2158" s="37"/>
      <c r="Q2158" s="37"/>
      <c r="R2158" s="37"/>
      <c r="S2158" s="37"/>
      <c r="T2158" s="37"/>
      <c r="U2158" s="37"/>
      <c r="V2158" s="37"/>
      <c r="W2158" s="37"/>
      <c r="X2158" s="37"/>
      <c r="Y2158" s="37"/>
      <c r="Z2158" s="37"/>
      <c r="AA2158" s="37"/>
      <c r="AB2158" s="42"/>
      <c r="AC2158" s="38"/>
    </row>
    <row r="2159" spans="1:29" s="39" customFormat="1" ht="21.65" hidden="1" customHeight="1" x14ac:dyDescent="0.3">
      <c r="A2159" s="43" t="s">
        <v>42</v>
      </c>
      <c r="B2159" s="44">
        <f>B2158+B2157</f>
        <v>0</v>
      </c>
      <c r="C2159" s="44">
        <f t="shared" ref="C2159:AA2159" si="1634">C2158+C2157</f>
        <v>0</v>
      </c>
      <c r="D2159" s="44">
        <f t="shared" si="1634"/>
        <v>0</v>
      </c>
      <c r="E2159" s="44">
        <f t="shared" si="1634"/>
        <v>0</v>
      </c>
      <c r="F2159" s="44">
        <f t="shared" si="1634"/>
        <v>0</v>
      </c>
      <c r="G2159" s="44">
        <f t="shared" si="1634"/>
        <v>0</v>
      </c>
      <c r="H2159" s="44">
        <f t="shared" si="1634"/>
        <v>0</v>
      </c>
      <c r="I2159" s="44">
        <f t="shared" si="1634"/>
        <v>0</v>
      </c>
      <c r="J2159" s="44">
        <f t="shared" si="1634"/>
        <v>0</v>
      </c>
      <c r="K2159" s="44">
        <f t="shared" si="1634"/>
        <v>0</v>
      </c>
      <c r="L2159" s="44">
        <f t="shared" si="1634"/>
        <v>0</v>
      </c>
      <c r="M2159" s="44">
        <f t="shared" si="1634"/>
        <v>0</v>
      </c>
      <c r="N2159" s="44">
        <f t="shared" si="1634"/>
        <v>0</v>
      </c>
      <c r="O2159" s="44">
        <f t="shared" si="1634"/>
        <v>0</v>
      </c>
      <c r="P2159" s="44">
        <f t="shared" si="1634"/>
        <v>0</v>
      </c>
      <c r="Q2159" s="44">
        <f t="shared" si="1634"/>
        <v>0</v>
      </c>
      <c r="R2159" s="44">
        <f t="shared" si="1634"/>
        <v>0</v>
      </c>
      <c r="S2159" s="44">
        <f t="shared" si="1634"/>
        <v>0</v>
      </c>
      <c r="T2159" s="44">
        <f t="shared" si="1634"/>
        <v>0</v>
      </c>
      <c r="U2159" s="44">
        <f t="shared" si="1634"/>
        <v>0</v>
      </c>
      <c r="V2159" s="44">
        <f t="shared" si="1634"/>
        <v>0</v>
      </c>
      <c r="W2159" s="44">
        <f t="shared" si="1634"/>
        <v>0</v>
      </c>
      <c r="X2159" s="44">
        <f t="shared" si="1634"/>
        <v>0</v>
      </c>
      <c r="Y2159" s="44">
        <f t="shared" si="1634"/>
        <v>0</v>
      </c>
      <c r="Z2159" s="44">
        <f t="shared" si="1634"/>
        <v>0</v>
      </c>
      <c r="AA2159" s="44">
        <f t="shared" si="1634"/>
        <v>0</v>
      </c>
      <c r="AB2159" s="45" t="e">
        <f t="shared" si="1632"/>
        <v>#DIV/0!</v>
      </c>
      <c r="AC2159" s="47"/>
    </row>
    <row r="2160" spans="1:29" s="39" customFormat="1" ht="18" hidden="1" customHeight="1" x14ac:dyDescent="0.3">
      <c r="A2160" s="46"/>
      <c r="B2160" s="37"/>
      <c r="C2160" s="37"/>
      <c r="D2160" s="37"/>
      <c r="E2160" s="37"/>
      <c r="F2160" s="37"/>
      <c r="G2160" s="37"/>
      <c r="H2160" s="37"/>
      <c r="I2160" s="37"/>
      <c r="J2160" s="37"/>
      <c r="K2160" s="37"/>
      <c r="L2160" s="37"/>
      <c r="M2160" s="37"/>
      <c r="N2160" s="37"/>
      <c r="O2160" s="37"/>
      <c r="P2160" s="37"/>
      <c r="Q2160" s="37"/>
      <c r="R2160" s="37"/>
      <c r="S2160" s="37"/>
      <c r="T2160" s="37"/>
      <c r="U2160" s="37"/>
      <c r="V2160" s="37"/>
      <c r="W2160" s="37"/>
      <c r="X2160" s="37"/>
      <c r="Y2160" s="37"/>
      <c r="Z2160" s="37"/>
      <c r="AA2160" s="37"/>
      <c r="AB2160" s="42"/>
      <c r="AC2160" s="38"/>
    </row>
    <row r="2161" spans="1:29" s="39" customFormat="1" ht="18" hidden="1" customHeight="1" x14ac:dyDescent="0.3">
      <c r="A2161" s="46"/>
      <c r="B2161" s="37"/>
      <c r="C2161" s="37"/>
      <c r="D2161" s="37"/>
      <c r="E2161" s="37"/>
      <c r="F2161" s="37"/>
      <c r="G2161" s="37"/>
      <c r="H2161" s="37"/>
      <c r="I2161" s="37"/>
      <c r="J2161" s="37"/>
      <c r="K2161" s="37"/>
      <c r="L2161" s="37"/>
      <c r="M2161" s="37"/>
      <c r="N2161" s="37"/>
      <c r="O2161" s="37"/>
      <c r="P2161" s="37"/>
      <c r="Q2161" s="37"/>
      <c r="R2161" s="37"/>
      <c r="S2161" s="37"/>
      <c r="T2161" s="37"/>
      <c r="U2161" s="37"/>
      <c r="V2161" s="37"/>
      <c r="W2161" s="37"/>
      <c r="X2161" s="37"/>
      <c r="Y2161" s="37"/>
      <c r="Z2161" s="37"/>
      <c r="AA2161" s="37"/>
      <c r="AB2161" s="42"/>
      <c r="AC2161" s="38"/>
    </row>
    <row r="2162" spans="1:29" s="39" customFormat="1" ht="15" hidden="1" customHeight="1" x14ac:dyDescent="0.3">
      <c r="A2162" s="72" t="s">
        <v>129</v>
      </c>
      <c r="B2162" s="37"/>
      <c r="C2162" s="37"/>
      <c r="D2162" s="37"/>
      <c r="E2162" s="37"/>
      <c r="F2162" s="37"/>
      <c r="G2162" s="37"/>
      <c r="H2162" s="37"/>
      <c r="I2162" s="37"/>
      <c r="J2162" s="37"/>
      <c r="K2162" s="37"/>
      <c r="L2162" s="37"/>
      <c r="M2162" s="37"/>
      <c r="N2162" s="37"/>
      <c r="O2162" s="37"/>
      <c r="P2162" s="37"/>
      <c r="Q2162" s="37"/>
      <c r="R2162" s="37"/>
      <c r="S2162" s="37"/>
      <c r="T2162" s="37"/>
      <c r="U2162" s="37"/>
      <c r="V2162" s="37"/>
      <c r="W2162" s="37"/>
      <c r="X2162" s="37"/>
      <c r="Y2162" s="37"/>
      <c r="Z2162" s="37"/>
      <c r="AA2162" s="37"/>
      <c r="AB2162" s="37"/>
      <c r="AC2162" s="38"/>
    </row>
    <row r="2163" spans="1:29" s="39" customFormat="1" ht="18" hidden="1" customHeight="1" x14ac:dyDescent="0.3">
      <c r="A2163" s="41" t="s">
        <v>36</v>
      </c>
      <c r="B2163" s="37"/>
      <c r="C2163" s="37"/>
      <c r="D2163" s="37"/>
      <c r="E2163" s="37"/>
      <c r="F2163" s="37"/>
      <c r="G2163" s="37"/>
      <c r="H2163" s="37"/>
      <c r="I2163" s="37"/>
      <c r="J2163" s="37"/>
      <c r="K2163" s="37"/>
      <c r="L2163" s="37"/>
      <c r="M2163" s="37"/>
      <c r="N2163" s="37"/>
      <c r="O2163" s="37"/>
      <c r="P2163" s="37"/>
      <c r="Q2163" s="37"/>
      <c r="R2163" s="37"/>
      <c r="S2163" s="37"/>
      <c r="T2163" s="37"/>
      <c r="U2163" s="37"/>
      <c r="V2163" s="37"/>
      <c r="W2163" s="37"/>
      <c r="X2163" s="37"/>
      <c r="Y2163" s="37"/>
      <c r="Z2163" s="37"/>
      <c r="AA2163" s="37"/>
      <c r="AB2163" s="42"/>
      <c r="AC2163" s="38"/>
    </row>
    <row r="2164" spans="1:29" s="39" customFormat="1" ht="18" hidden="1" customHeight="1" x14ac:dyDescent="0.3">
      <c r="A2164" s="41" t="s">
        <v>37</v>
      </c>
      <c r="B2164" s="37">
        <f>[1]consoCURRENT!E47171</f>
        <v>0</v>
      </c>
      <c r="C2164" s="37">
        <f>[1]consoCURRENT!F47171</f>
        <v>0</v>
      </c>
      <c r="D2164" s="37">
        <f>[1]consoCURRENT!G47171</f>
        <v>0</v>
      </c>
      <c r="E2164" s="37">
        <f>[1]consoCURRENT!H47171</f>
        <v>0</v>
      </c>
      <c r="F2164" s="37">
        <f>[1]consoCURRENT!I47171</f>
        <v>0</v>
      </c>
      <c r="G2164" s="37">
        <f>[1]consoCURRENT!J47171</f>
        <v>0</v>
      </c>
      <c r="H2164" s="37">
        <f>[1]consoCURRENT!K47171</f>
        <v>0</v>
      </c>
      <c r="I2164" s="37">
        <f>[1]consoCURRENT!L47171</f>
        <v>0</v>
      </c>
      <c r="J2164" s="37">
        <f>[1]consoCURRENT!M47171</f>
        <v>0</v>
      </c>
      <c r="K2164" s="37">
        <f>[1]consoCURRENT!N47171</f>
        <v>0</v>
      </c>
      <c r="L2164" s="37">
        <f>[1]consoCURRENT!O47171</f>
        <v>0</v>
      </c>
      <c r="M2164" s="37">
        <f>[1]consoCURRENT!P47171</f>
        <v>0</v>
      </c>
      <c r="N2164" s="37">
        <f>[1]consoCURRENT!Q47171</f>
        <v>0</v>
      </c>
      <c r="O2164" s="37">
        <f>[1]consoCURRENT!R47171</f>
        <v>0</v>
      </c>
      <c r="P2164" s="37">
        <f>[1]consoCURRENT!S47171</f>
        <v>0</v>
      </c>
      <c r="Q2164" s="37">
        <f>[1]consoCURRENT!T47171</f>
        <v>0</v>
      </c>
      <c r="R2164" s="37">
        <f>[1]consoCURRENT!U47171</f>
        <v>0</v>
      </c>
      <c r="S2164" s="37">
        <f>[1]consoCURRENT!V47171</f>
        <v>0</v>
      </c>
      <c r="T2164" s="37">
        <f>[1]consoCURRENT!W47171</f>
        <v>0</v>
      </c>
      <c r="U2164" s="37">
        <f>[1]consoCURRENT!X47171</f>
        <v>0</v>
      </c>
      <c r="V2164" s="37">
        <f>[1]consoCURRENT!Y47171</f>
        <v>0</v>
      </c>
      <c r="W2164" s="37">
        <f>[1]consoCURRENT!Z47171</f>
        <v>0</v>
      </c>
      <c r="X2164" s="37">
        <f>[1]consoCURRENT!AA47171</f>
        <v>0</v>
      </c>
      <c r="Y2164" s="37">
        <f>[1]consoCURRENT!AB47171</f>
        <v>0</v>
      </c>
      <c r="Z2164" s="37">
        <f t="shared" ref="Z2164" si="1635">SUM(M2164:Y2164)</f>
        <v>0</v>
      </c>
      <c r="AA2164" s="37">
        <f t="shared" ref="AA2164" si="1636">B2164-Z2164</f>
        <v>0</v>
      </c>
      <c r="AB2164" s="42" t="e">
        <f t="shared" ref="AB2164" si="1637">Z2164/B2164</f>
        <v>#DIV/0!</v>
      </c>
      <c r="AC2164" s="38"/>
    </row>
    <row r="2165" spans="1:29" s="39" customFormat="1" ht="18" hidden="1" customHeight="1" x14ac:dyDescent="0.3">
      <c r="A2165" s="41" t="s">
        <v>38</v>
      </c>
      <c r="B2165" s="37"/>
      <c r="C2165" s="37"/>
      <c r="D2165" s="37"/>
      <c r="E2165" s="37"/>
      <c r="F2165" s="37"/>
      <c r="G2165" s="37"/>
      <c r="H2165" s="37"/>
      <c r="I2165" s="37"/>
      <c r="J2165" s="37"/>
      <c r="K2165" s="37"/>
      <c r="L2165" s="37"/>
      <c r="M2165" s="37"/>
      <c r="N2165" s="37"/>
      <c r="O2165" s="37"/>
      <c r="P2165" s="37"/>
      <c r="Q2165" s="37"/>
      <c r="R2165" s="37"/>
      <c r="S2165" s="37"/>
      <c r="T2165" s="37"/>
      <c r="U2165" s="37"/>
      <c r="V2165" s="37"/>
      <c r="W2165" s="37"/>
      <c r="X2165" s="37"/>
      <c r="Y2165" s="37"/>
      <c r="Z2165" s="37"/>
      <c r="AA2165" s="37"/>
      <c r="AB2165" s="42"/>
      <c r="AC2165" s="38"/>
    </row>
    <row r="2166" spans="1:29" s="39" customFormat="1" ht="18" hidden="1" customHeight="1" x14ac:dyDescent="0.3">
      <c r="A2166" s="41" t="s">
        <v>39</v>
      </c>
      <c r="B2166" s="37"/>
      <c r="C2166" s="37"/>
      <c r="D2166" s="37"/>
      <c r="E2166" s="37"/>
      <c r="F2166" s="37"/>
      <c r="G2166" s="37"/>
      <c r="H2166" s="37"/>
      <c r="I2166" s="37"/>
      <c r="J2166" s="37"/>
      <c r="K2166" s="37"/>
      <c r="L2166" s="37"/>
      <c r="M2166" s="37"/>
      <c r="N2166" s="37"/>
      <c r="O2166" s="37"/>
      <c r="P2166" s="37"/>
      <c r="Q2166" s="37"/>
      <c r="R2166" s="37"/>
      <c r="S2166" s="37"/>
      <c r="T2166" s="37"/>
      <c r="U2166" s="37"/>
      <c r="V2166" s="37"/>
      <c r="W2166" s="37"/>
      <c r="X2166" s="37"/>
      <c r="Y2166" s="37"/>
      <c r="Z2166" s="37"/>
      <c r="AA2166" s="37"/>
      <c r="AB2166" s="42"/>
      <c r="AC2166" s="38"/>
    </row>
    <row r="2167" spans="1:29" s="39" customFormat="1" ht="18" hidden="1" customHeight="1" x14ac:dyDescent="0.3">
      <c r="A2167" s="43" t="s">
        <v>40</v>
      </c>
      <c r="B2167" s="44">
        <f>SUM(B2163:B2166)</f>
        <v>0</v>
      </c>
      <c r="C2167" s="44">
        <f t="shared" ref="C2167:AA2167" si="1638">SUM(C2163:C2166)</f>
        <v>0</v>
      </c>
      <c r="D2167" s="44">
        <f t="shared" si="1638"/>
        <v>0</v>
      </c>
      <c r="E2167" s="44">
        <f t="shared" si="1638"/>
        <v>0</v>
      </c>
      <c r="F2167" s="44">
        <f t="shared" si="1638"/>
        <v>0</v>
      </c>
      <c r="G2167" s="44">
        <f t="shared" si="1638"/>
        <v>0</v>
      </c>
      <c r="H2167" s="44">
        <f t="shared" si="1638"/>
        <v>0</v>
      </c>
      <c r="I2167" s="44">
        <f t="shared" si="1638"/>
        <v>0</v>
      </c>
      <c r="J2167" s="44">
        <f t="shared" si="1638"/>
        <v>0</v>
      </c>
      <c r="K2167" s="44">
        <f t="shared" si="1638"/>
        <v>0</v>
      </c>
      <c r="L2167" s="44">
        <f t="shared" si="1638"/>
        <v>0</v>
      </c>
      <c r="M2167" s="44">
        <f t="shared" si="1638"/>
        <v>0</v>
      </c>
      <c r="N2167" s="44">
        <f t="shared" si="1638"/>
        <v>0</v>
      </c>
      <c r="O2167" s="44">
        <f t="shared" si="1638"/>
        <v>0</v>
      </c>
      <c r="P2167" s="44">
        <f t="shared" si="1638"/>
        <v>0</v>
      </c>
      <c r="Q2167" s="44">
        <f t="shared" si="1638"/>
        <v>0</v>
      </c>
      <c r="R2167" s="44">
        <f t="shared" si="1638"/>
        <v>0</v>
      </c>
      <c r="S2167" s="44">
        <f t="shared" si="1638"/>
        <v>0</v>
      </c>
      <c r="T2167" s="44">
        <f t="shared" si="1638"/>
        <v>0</v>
      </c>
      <c r="U2167" s="44">
        <f t="shared" si="1638"/>
        <v>0</v>
      </c>
      <c r="V2167" s="44">
        <f t="shared" si="1638"/>
        <v>0</v>
      </c>
      <c r="W2167" s="44">
        <f t="shared" si="1638"/>
        <v>0</v>
      </c>
      <c r="X2167" s="44">
        <f t="shared" si="1638"/>
        <v>0</v>
      </c>
      <c r="Y2167" s="44">
        <f t="shared" si="1638"/>
        <v>0</v>
      </c>
      <c r="Z2167" s="44">
        <f t="shared" si="1638"/>
        <v>0</v>
      </c>
      <c r="AA2167" s="44">
        <f t="shared" si="1638"/>
        <v>0</v>
      </c>
      <c r="AB2167" s="45" t="e">
        <f t="shared" ref="AB2167" si="1639">Z2167/B2167</f>
        <v>#DIV/0!</v>
      </c>
      <c r="AC2167" s="38"/>
    </row>
    <row r="2168" spans="1:29" s="39" customFormat="1" ht="18" hidden="1" customHeight="1" x14ac:dyDescent="0.3">
      <c r="A2168" s="46" t="s">
        <v>41</v>
      </c>
      <c r="B2168" s="37"/>
      <c r="C2168" s="37"/>
      <c r="D2168" s="37"/>
      <c r="E2168" s="37"/>
      <c r="F2168" s="37"/>
      <c r="G2168" s="37"/>
      <c r="H2168" s="37"/>
      <c r="I2168" s="37"/>
      <c r="J2168" s="37"/>
      <c r="K2168" s="37"/>
      <c r="L2168" s="37"/>
      <c r="M2168" s="37"/>
      <c r="N2168" s="37"/>
      <c r="O2168" s="37"/>
      <c r="P2168" s="37"/>
      <c r="Q2168" s="37"/>
      <c r="R2168" s="37"/>
      <c r="S2168" s="37"/>
      <c r="T2168" s="37"/>
      <c r="U2168" s="37"/>
      <c r="V2168" s="37"/>
      <c r="W2168" s="37"/>
      <c r="X2168" s="37"/>
      <c r="Y2168" s="37"/>
      <c r="Z2168" s="37"/>
      <c r="AA2168" s="37"/>
      <c r="AB2168" s="42"/>
      <c r="AC2168" s="38"/>
    </row>
    <row r="2169" spans="1:29" s="39" customFormat="1" ht="24.65" hidden="1" customHeight="1" x14ac:dyDescent="0.3">
      <c r="A2169" s="43" t="s">
        <v>42</v>
      </c>
      <c r="B2169" s="44">
        <f>B2168+B2167</f>
        <v>0</v>
      </c>
      <c r="C2169" s="44">
        <f t="shared" ref="C2169:AA2169" si="1640">C2168+C2167</f>
        <v>0</v>
      </c>
      <c r="D2169" s="44">
        <f t="shared" si="1640"/>
        <v>0</v>
      </c>
      <c r="E2169" s="44">
        <f t="shared" si="1640"/>
        <v>0</v>
      </c>
      <c r="F2169" s="44">
        <f t="shared" si="1640"/>
        <v>0</v>
      </c>
      <c r="G2169" s="44">
        <f t="shared" si="1640"/>
        <v>0</v>
      </c>
      <c r="H2169" s="44">
        <f t="shared" si="1640"/>
        <v>0</v>
      </c>
      <c r="I2169" s="44">
        <f t="shared" si="1640"/>
        <v>0</v>
      </c>
      <c r="J2169" s="44">
        <f t="shared" si="1640"/>
        <v>0</v>
      </c>
      <c r="K2169" s="44">
        <f t="shared" si="1640"/>
        <v>0</v>
      </c>
      <c r="L2169" s="44">
        <f t="shared" si="1640"/>
        <v>0</v>
      </c>
      <c r="M2169" s="44">
        <f t="shared" si="1640"/>
        <v>0</v>
      </c>
      <c r="N2169" s="44">
        <f t="shared" si="1640"/>
        <v>0</v>
      </c>
      <c r="O2169" s="44">
        <f t="shared" si="1640"/>
        <v>0</v>
      </c>
      <c r="P2169" s="44">
        <f t="shared" si="1640"/>
        <v>0</v>
      </c>
      <c r="Q2169" s="44">
        <f t="shared" si="1640"/>
        <v>0</v>
      </c>
      <c r="R2169" s="44">
        <f t="shared" si="1640"/>
        <v>0</v>
      </c>
      <c r="S2169" s="44">
        <f t="shared" si="1640"/>
        <v>0</v>
      </c>
      <c r="T2169" s="44">
        <f t="shared" si="1640"/>
        <v>0</v>
      </c>
      <c r="U2169" s="44">
        <f t="shared" si="1640"/>
        <v>0</v>
      </c>
      <c r="V2169" s="44">
        <f t="shared" si="1640"/>
        <v>0</v>
      </c>
      <c r="W2169" s="44">
        <f t="shared" si="1640"/>
        <v>0</v>
      </c>
      <c r="X2169" s="44">
        <f t="shared" si="1640"/>
        <v>0</v>
      </c>
      <c r="Y2169" s="44">
        <f t="shared" si="1640"/>
        <v>0</v>
      </c>
      <c r="Z2169" s="44">
        <f t="shared" si="1640"/>
        <v>0</v>
      </c>
      <c r="AA2169" s="44">
        <f t="shared" si="1640"/>
        <v>0</v>
      </c>
      <c r="AB2169" s="45" t="e">
        <f t="shared" ref="AB2169" si="1641">Z2169/B2169</f>
        <v>#DIV/0!</v>
      </c>
      <c r="AC2169" s="47"/>
    </row>
    <row r="2170" spans="1:29" s="39" customFormat="1" ht="18" hidden="1" customHeight="1" x14ac:dyDescent="0.3">
      <c r="A2170" s="46"/>
      <c r="B2170" s="37"/>
      <c r="C2170" s="37"/>
      <c r="D2170" s="37"/>
      <c r="E2170" s="37"/>
      <c r="F2170" s="37"/>
      <c r="G2170" s="37"/>
      <c r="H2170" s="37"/>
      <c r="I2170" s="37"/>
      <c r="J2170" s="37"/>
      <c r="K2170" s="37"/>
      <c r="L2170" s="37"/>
      <c r="M2170" s="37"/>
      <c r="N2170" s="37"/>
      <c r="O2170" s="37"/>
      <c r="P2170" s="37"/>
      <c r="Q2170" s="37"/>
      <c r="R2170" s="37"/>
      <c r="S2170" s="37"/>
      <c r="T2170" s="37"/>
      <c r="U2170" s="37"/>
      <c r="V2170" s="37"/>
      <c r="W2170" s="37"/>
      <c r="X2170" s="37"/>
      <c r="Y2170" s="37"/>
      <c r="Z2170" s="37"/>
      <c r="AA2170" s="37"/>
      <c r="AB2170" s="42"/>
      <c r="AC2170" s="38"/>
    </row>
    <row r="2171" spans="1:29" s="39" customFormat="1" ht="18" hidden="1" customHeight="1" x14ac:dyDescent="0.3">
      <c r="A2171" s="46"/>
      <c r="B2171" s="37"/>
      <c r="C2171" s="37"/>
      <c r="D2171" s="37"/>
      <c r="E2171" s="37"/>
      <c r="F2171" s="37"/>
      <c r="G2171" s="37"/>
      <c r="H2171" s="37"/>
      <c r="I2171" s="37"/>
      <c r="J2171" s="37"/>
      <c r="K2171" s="37"/>
      <c r="L2171" s="37"/>
      <c r="M2171" s="37"/>
      <c r="N2171" s="37"/>
      <c r="O2171" s="37"/>
      <c r="P2171" s="37"/>
      <c r="Q2171" s="37"/>
      <c r="R2171" s="37"/>
      <c r="S2171" s="37"/>
      <c r="T2171" s="37"/>
      <c r="U2171" s="37"/>
      <c r="V2171" s="37"/>
      <c r="W2171" s="37"/>
      <c r="X2171" s="37"/>
      <c r="Y2171" s="37"/>
      <c r="Z2171" s="37"/>
      <c r="AA2171" s="37"/>
      <c r="AB2171" s="42"/>
      <c r="AC2171" s="38"/>
    </row>
    <row r="2172" spans="1:29" s="39" customFormat="1" ht="15" hidden="1" customHeight="1" x14ac:dyDescent="0.35">
      <c r="A2172" s="73" t="s">
        <v>130</v>
      </c>
      <c r="B2172" s="37"/>
      <c r="C2172" s="37"/>
      <c r="D2172" s="37"/>
      <c r="E2172" s="37"/>
      <c r="F2172" s="37"/>
      <c r="G2172" s="37"/>
      <c r="H2172" s="37"/>
      <c r="I2172" s="37"/>
      <c r="J2172" s="37"/>
      <c r="K2172" s="37"/>
      <c r="L2172" s="37"/>
      <c r="M2172" s="37"/>
      <c r="N2172" s="37"/>
      <c r="O2172" s="37"/>
      <c r="P2172" s="37"/>
      <c r="Q2172" s="37"/>
      <c r="R2172" s="37"/>
      <c r="S2172" s="37"/>
      <c r="T2172" s="37"/>
      <c r="U2172" s="37"/>
      <c r="V2172" s="37"/>
      <c r="W2172" s="37"/>
      <c r="X2172" s="37"/>
      <c r="Y2172" s="37"/>
      <c r="Z2172" s="37"/>
      <c r="AA2172" s="37"/>
      <c r="AB2172" s="37"/>
      <c r="AC2172" s="38"/>
    </row>
    <row r="2173" spans="1:29" s="39" customFormat="1" ht="18" hidden="1" customHeight="1" x14ac:dyDescent="0.3">
      <c r="A2173" s="41" t="s">
        <v>36</v>
      </c>
      <c r="B2173" s="37"/>
      <c r="C2173" s="37"/>
      <c r="D2173" s="37"/>
      <c r="E2173" s="37"/>
      <c r="F2173" s="37"/>
      <c r="G2173" s="37"/>
      <c r="H2173" s="37"/>
      <c r="I2173" s="37"/>
      <c r="J2173" s="37"/>
      <c r="K2173" s="37"/>
      <c r="L2173" s="37"/>
      <c r="M2173" s="37"/>
      <c r="N2173" s="37"/>
      <c r="O2173" s="37"/>
      <c r="P2173" s="37"/>
      <c r="Q2173" s="37"/>
      <c r="R2173" s="37"/>
      <c r="S2173" s="37"/>
      <c r="T2173" s="37"/>
      <c r="U2173" s="37"/>
      <c r="V2173" s="37"/>
      <c r="W2173" s="37"/>
      <c r="X2173" s="37"/>
      <c r="Y2173" s="37"/>
      <c r="Z2173" s="37"/>
      <c r="AA2173" s="37"/>
      <c r="AB2173" s="42"/>
      <c r="AC2173" s="38"/>
    </row>
    <row r="2174" spans="1:29" s="39" customFormat="1" ht="18" hidden="1" customHeight="1" x14ac:dyDescent="0.3">
      <c r="A2174" s="41" t="s">
        <v>37</v>
      </c>
      <c r="B2174" s="37">
        <f>[1]consoCURRENT!E47382</f>
        <v>0</v>
      </c>
      <c r="C2174" s="37">
        <f>[1]consoCURRENT!F47382</f>
        <v>0</v>
      </c>
      <c r="D2174" s="37">
        <f>[1]consoCURRENT!G47382</f>
        <v>0</v>
      </c>
      <c r="E2174" s="37">
        <f>[1]consoCURRENT!H47382</f>
        <v>0</v>
      </c>
      <c r="F2174" s="37">
        <f>[1]consoCURRENT!I47382</f>
        <v>0</v>
      </c>
      <c r="G2174" s="37">
        <f>[1]consoCURRENT!J47382</f>
        <v>0</v>
      </c>
      <c r="H2174" s="37">
        <f>[1]consoCURRENT!K47382</f>
        <v>0</v>
      </c>
      <c r="I2174" s="37">
        <f>[1]consoCURRENT!L47382</f>
        <v>0</v>
      </c>
      <c r="J2174" s="37">
        <f>[1]consoCURRENT!M47382</f>
        <v>0</v>
      </c>
      <c r="K2174" s="37">
        <f>[1]consoCURRENT!N47382</f>
        <v>0</v>
      </c>
      <c r="L2174" s="37">
        <f>[1]consoCURRENT!O47382</f>
        <v>0</v>
      </c>
      <c r="M2174" s="37">
        <f>[1]consoCURRENT!P47382</f>
        <v>0</v>
      </c>
      <c r="N2174" s="37">
        <f>[1]consoCURRENT!Q47382</f>
        <v>0</v>
      </c>
      <c r="O2174" s="37">
        <f>[1]consoCURRENT!R47382</f>
        <v>0</v>
      </c>
      <c r="P2174" s="37">
        <f>[1]consoCURRENT!S47382</f>
        <v>0</v>
      </c>
      <c r="Q2174" s="37">
        <f>[1]consoCURRENT!T47382</f>
        <v>0</v>
      </c>
      <c r="R2174" s="37">
        <f>[1]consoCURRENT!U47382</f>
        <v>0</v>
      </c>
      <c r="S2174" s="37">
        <f>[1]consoCURRENT!V47382</f>
        <v>0</v>
      </c>
      <c r="T2174" s="37">
        <f>[1]consoCURRENT!W47382</f>
        <v>0</v>
      </c>
      <c r="U2174" s="37">
        <f>[1]consoCURRENT!X47382</f>
        <v>0</v>
      </c>
      <c r="V2174" s="37">
        <f>[1]consoCURRENT!Y47382</f>
        <v>0</v>
      </c>
      <c r="W2174" s="37">
        <f>[1]consoCURRENT!Z47382</f>
        <v>0</v>
      </c>
      <c r="X2174" s="37">
        <f>[1]consoCURRENT!AA47382</f>
        <v>0</v>
      </c>
      <c r="Y2174" s="37">
        <f>[1]consoCURRENT!AB47382</f>
        <v>0</v>
      </c>
      <c r="Z2174" s="37">
        <f t="shared" ref="Z2174" si="1642">SUM(M2174:Y2174)</f>
        <v>0</v>
      </c>
      <c r="AA2174" s="37">
        <f t="shared" ref="AA2174" si="1643">B2174-Z2174</f>
        <v>0</v>
      </c>
      <c r="AB2174" s="42" t="e">
        <f t="shared" ref="AB2174" si="1644">Z2174/B2174</f>
        <v>#DIV/0!</v>
      </c>
      <c r="AC2174" s="38"/>
    </row>
    <row r="2175" spans="1:29" s="39" customFormat="1" ht="18" hidden="1" customHeight="1" x14ac:dyDescent="0.3">
      <c r="A2175" s="41" t="s">
        <v>38</v>
      </c>
      <c r="B2175" s="37"/>
      <c r="C2175" s="37"/>
      <c r="D2175" s="37"/>
      <c r="E2175" s="37"/>
      <c r="F2175" s="37"/>
      <c r="G2175" s="37"/>
      <c r="H2175" s="37"/>
      <c r="I2175" s="37"/>
      <c r="J2175" s="37"/>
      <c r="K2175" s="37"/>
      <c r="L2175" s="37"/>
      <c r="M2175" s="37"/>
      <c r="N2175" s="37"/>
      <c r="O2175" s="37"/>
      <c r="P2175" s="37"/>
      <c r="Q2175" s="37"/>
      <c r="R2175" s="37"/>
      <c r="S2175" s="37"/>
      <c r="T2175" s="37"/>
      <c r="U2175" s="37"/>
      <c r="V2175" s="37"/>
      <c r="W2175" s="37"/>
      <c r="X2175" s="37"/>
      <c r="Y2175" s="37"/>
      <c r="Z2175" s="37"/>
      <c r="AA2175" s="37"/>
      <c r="AB2175" s="42"/>
      <c r="AC2175" s="38"/>
    </row>
    <row r="2176" spans="1:29" s="39" customFormat="1" ht="18" hidden="1" customHeight="1" x14ac:dyDescent="0.3">
      <c r="A2176" s="41" t="s">
        <v>39</v>
      </c>
      <c r="B2176" s="37"/>
      <c r="C2176" s="37"/>
      <c r="D2176" s="37"/>
      <c r="E2176" s="37"/>
      <c r="F2176" s="37"/>
      <c r="G2176" s="37"/>
      <c r="H2176" s="37"/>
      <c r="I2176" s="37"/>
      <c r="J2176" s="37"/>
      <c r="K2176" s="37"/>
      <c r="L2176" s="37"/>
      <c r="M2176" s="37"/>
      <c r="N2176" s="37"/>
      <c r="O2176" s="37"/>
      <c r="P2176" s="37"/>
      <c r="Q2176" s="37"/>
      <c r="R2176" s="37"/>
      <c r="S2176" s="37"/>
      <c r="T2176" s="37"/>
      <c r="U2176" s="37"/>
      <c r="V2176" s="37"/>
      <c r="W2176" s="37"/>
      <c r="X2176" s="37"/>
      <c r="Y2176" s="37"/>
      <c r="Z2176" s="37"/>
      <c r="AA2176" s="37"/>
      <c r="AB2176" s="42"/>
      <c r="AC2176" s="38"/>
    </row>
    <row r="2177" spans="1:29" s="39" customFormat="1" ht="18" hidden="1" customHeight="1" x14ac:dyDescent="0.3">
      <c r="A2177" s="43" t="s">
        <v>40</v>
      </c>
      <c r="B2177" s="44">
        <f>SUM(B2173:B2176)</f>
        <v>0</v>
      </c>
      <c r="C2177" s="44">
        <f t="shared" ref="C2177:AA2177" si="1645">SUM(C2173:C2176)</f>
        <v>0</v>
      </c>
      <c r="D2177" s="44">
        <f t="shared" si="1645"/>
        <v>0</v>
      </c>
      <c r="E2177" s="44">
        <f t="shared" si="1645"/>
        <v>0</v>
      </c>
      <c r="F2177" s="44">
        <f t="shared" si="1645"/>
        <v>0</v>
      </c>
      <c r="G2177" s="44">
        <f t="shared" si="1645"/>
        <v>0</v>
      </c>
      <c r="H2177" s="44">
        <f t="shared" si="1645"/>
        <v>0</v>
      </c>
      <c r="I2177" s="44">
        <f t="shared" si="1645"/>
        <v>0</v>
      </c>
      <c r="J2177" s="44">
        <f t="shared" si="1645"/>
        <v>0</v>
      </c>
      <c r="K2177" s="44">
        <f t="shared" si="1645"/>
        <v>0</v>
      </c>
      <c r="L2177" s="44">
        <f t="shared" si="1645"/>
        <v>0</v>
      </c>
      <c r="M2177" s="44">
        <f t="shared" si="1645"/>
        <v>0</v>
      </c>
      <c r="N2177" s="44">
        <f t="shared" si="1645"/>
        <v>0</v>
      </c>
      <c r="O2177" s="44">
        <f t="shared" si="1645"/>
        <v>0</v>
      </c>
      <c r="P2177" s="44">
        <f t="shared" si="1645"/>
        <v>0</v>
      </c>
      <c r="Q2177" s="44">
        <f t="shared" si="1645"/>
        <v>0</v>
      </c>
      <c r="R2177" s="44">
        <f t="shared" si="1645"/>
        <v>0</v>
      </c>
      <c r="S2177" s="44">
        <f t="shared" si="1645"/>
        <v>0</v>
      </c>
      <c r="T2177" s="44">
        <f t="shared" si="1645"/>
        <v>0</v>
      </c>
      <c r="U2177" s="44">
        <f t="shared" si="1645"/>
        <v>0</v>
      </c>
      <c r="V2177" s="44">
        <f t="shared" si="1645"/>
        <v>0</v>
      </c>
      <c r="W2177" s="44">
        <f t="shared" si="1645"/>
        <v>0</v>
      </c>
      <c r="X2177" s="44">
        <f t="shared" si="1645"/>
        <v>0</v>
      </c>
      <c r="Y2177" s="44">
        <f t="shared" si="1645"/>
        <v>0</v>
      </c>
      <c r="Z2177" s="44">
        <f t="shared" si="1645"/>
        <v>0</v>
      </c>
      <c r="AA2177" s="44">
        <f t="shared" si="1645"/>
        <v>0</v>
      </c>
      <c r="AB2177" s="45" t="e">
        <f t="shared" ref="AB2177" si="1646">Z2177/B2177</f>
        <v>#DIV/0!</v>
      </c>
      <c r="AC2177" s="38"/>
    </row>
    <row r="2178" spans="1:29" s="39" customFormat="1" ht="18" hidden="1" customHeight="1" x14ac:dyDescent="0.3">
      <c r="A2178" s="46" t="s">
        <v>41</v>
      </c>
      <c r="B2178" s="37"/>
      <c r="C2178" s="37"/>
      <c r="D2178" s="37"/>
      <c r="E2178" s="37"/>
      <c r="F2178" s="37"/>
      <c r="G2178" s="37"/>
      <c r="H2178" s="37"/>
      <c r="I2178" s="37"/>
      <c r="J2178" s="37"/>
      <c r="K2178" s="37"/>
      <c r="L2178" s="37"/>
      <c r="M2178" s="37"/>
      <c r="N2178" s="37"/>
      <c r="O2178" s="37"/>
      <c r="P2178" s="37"/>
      <c r="Q2178" s="37"/>
      <c r="R2178" s="37"/>
      <c r="S2178" s="37"/>
      <c r="T2178" s="37"/>
      <c r="U2178" s="37"/>
      <c r="V2178" s="37"/>
      <c r="W2178" s="37"/>
      <c r="X2178" s="37"/>
      <c r="Y2178" s="37"/>
      <c r="Z2178" s="37"/>
      <c r="AA2178" s="37"/>
      <c r="AB2178" s="42"/>
      <c r="AC2178" s="38"/>
    </row>
    <row r="2179" spans="1:29" s="39" customFormat="1" ht="18" hidden="1" customHeight="1" x14ac:dyDescent="0.3">
      <c r="A2179" s="43" t="s">
        <v>42</v>
      </c>
      <c r="B2179" s="44">
        <f>B2178+B2177</f>
        <v>0</v>
      </c>
      <c r="C2179" s="44">
        <f t="shared" ref="C2179:AA2179" si="1647">C2178+C2177</f>
        <v>0</v>
      </c>
      <c r="D2179" s="44">
        <f t="shared" si="1647"/>
        <v>0</v>
      </c>
      <c r="E2179" s="44">
        <f t="shared" si="1647"/>
        <v>0</v>
      </c>
      <c r="F2179" s="44">
        <f t="shared" si="1647"/>
        <v>0</v>
      </c>
      <c r="G2179" s="44">
        <f t="shared" si="1647"/>
        <v>0</v>
      </c>
      <c r="H2179" s="44">
        <f t="shared" si="1647"/>
        <v>0</v>
      </c>
      <c r="I2179" s="44">
        <f t="shared" si="1647"/>
        <v>0</v>
      </c>
      <c r="J2179" s="44">
        <f t="shared" si="1647"/>
        <v>0</v>
      </c>
      <c r="K2179" s="44">
        <f t="shared" si="1647"/>
        <v>0</v>
      </c>
      <c r="L2179" s="44">
        <f t="shared" si="1647"/>
        <v>0</v>
      </c>
      <c r="M2179" s="44">
        <f t="shared" si="1647"/>
        <v>0</v>
      </c>
      <c r="N2179" s="44">
        <f t="shared" si="1647"/>
        <v>0</v>
      </c>
      <c r="O2179" s="44">
        <f t="shared" si="1647"/>
        <v>0</v>
      </c>
      <c r="P2179" s="44">
        <f t="shared" si="1647"/>
        <v>0</v>
      </c>
      <c r="Q2179" s="44">
        <f t="shared" si="1647"/>
        <v>0</v>
      </c>
      <c r="R2179" s="44">
        <f t="shared" si="1647"/>
        <v>0</v>
      </c>
      <c r="S2179" s="44">
        <f t="shared" si="1647"/>
        <v>0</v>
      </c>
      <c r="T2179" s="44">
        <f t="shared" si="1647"/>
        <v>0</v>
      </c>
      <c r="U2179" s="44">
        <f t="shared" si="1647"/>
        <v>0</v>
      </c>
      <c r="V2179" s="44">
        <f t="shared" si="1647"/>
        <v>0</v>
      </c>
      <c r="W2179" s="44">
        <f t="shared" si="1647"/>
        <v>0</v>
      </c>
      <c r="X2179" s="44">
        <f t="shared" si="1647"/>
        <v>0</v>
      </c>
      <c r="Y2179" s="44">
        <f t="shared" si="1647"/>
        <v>0</v>
      </c>
      <c r="Z2179" s="44">
        <f t="shared" si="1647"/>
        <v>0</v>
      </c>
      <c r="AA2179" s="44">
        <f t="shared" si="1647"/>
        <v>0</v>
      </c>
      <c r="AB2179" s="45" t="e">
        <f t="shared" ref="AB2179" si="1648">Z2179/B2179</f>
        <v>#DIV/0!</v>
      </c>
      <c r="AC2179" s="47"/>
    </row>
    <row r="2180" spans="1:29" s="39" customFormat="1" ht="18" hidden="1" customHeight="1" x14ac:dyDescent="0.3">
      <c r="A2180" s="46"/>
      <c r="B2180" s="37"/>
      <c r="C2180" s="37"/>
      <c r="D2180" s="37"/>
      <c r="E2180" s="37"/>
      <c r="F2180" s="37"/>
      <c r="G2180" s="37"/>
      <c r="H2180" s="37"/>
      <c r="I2180" s="37"/>
      <c r="J2180" s="37"/>
      <c r="K2180" s="37"/>
      <c r="L2180" s="37"/>
      <c r="M2180" s="37"/>
      <c r="N2180" s="37"/>
      <c r="O2180" s="37"/>
      <c r="P2180" s="37"/>
      <c r="Q2180" s="37"/>
      <c r="R2180" s="37"/>
      <c r="S2180" s="37"/>
      <c r="T2180" s="37"/>
      <c r="U2180" s="37"/>
      <c r="V2180" s="37"/>
      <c r="W2180" s="37"/>
      <c r="X2180" s="37"/>
      <c r="Y2180" s="37"/>
      <c r="Z2180" s="37"/>
      <c r="AA2180" s="37"/>
      <c r="AB2180" s="42"/>
      <c r="AC2180" s="38"/>
    </row>
    <row r="2181" spans="1:29" s="39" customFormat="1" ht="18" hidden="1" customHeight="1" x14ac:dyDescent="0.3">
      <c r="A2181" s="46"/>
      <c r="B2181" s="37"/>
      <c r="C2181" s="37"/>
      <c r="D2181" s="37"/>
      <c r="E2181" s="37"/>
      <c r="F2181" s="37"/>
      <c r="G2181" s="37"/>
      <c r="H2181" s="37"/>
      <c r="I2181" s="37"/>
      <c r="J2181" s="37"/>
      <c r="K2181" s="37"/>
      <c r="L2181" s="37"/>
      <c r="M2181" s="37"/>
      <c r="N2181" s="37"/>
      <c r="O2181" s="37"/>
      <c r="P2181" s="37"/>
      <c r="Q2181" s="37"/>
      <c r="R2181" s="37"/>
      <c r="S2181" s="37"/>
      <c r="T2181" s="37"/>
      <c r="U2181" s="37"/>
      <c r="V2181" s="37"/>
      <c r="W2181" s="37"/>
      <c r="X2181" s="37"/>
      <c r="Y2181" s="37"/>
      <c r="Z2181" s="37"/>
      <c r="AA2181" s="37"/>
      <c r="AB2181" s="42"/>
      <c r="AC2181" s="38"/>
    </row>
    <row r="2182" spans="1:29" s="39" customFormat="1" ht="21.5" customHeight="1" x14ac:dyDescent="0.35">
      <c r="A2182" s="40" t="s">
        <v>131</v>
      </c>
      <c r="B2182" s="37"/>
      <c r="C2182" s="37"/>
      <c r="D2182" s="37"/>
      <c r="E2182" s="37"/>
      <c r="F2182" s="37"/>
      <c r="G2182" s="37"/>
      <c r="H2182" s="37"/>
      <c r="I2182" s="37"/>
      <c r="J2182" s="37"/>
      <c r="K2182" s="37"/>
      <c r="L2182" s="37"/>
      <c r="M2182" s="37"/>
      <c r="N2182" s="37"/>
      <c r="O2182" s="37"/>
      <c r="P2182" s="37"/>
      <c r="Q2182" s="37"/>
      <c r="R2182" s="37"/>
      <c r="S2182" s="37"/>
      <c r="T2182" s="37"/>
      <c r="U2182" s="37"/>
      <c r="V2182" s="37"/>
      <c r="W2182" s="37"/>
      <c r="X2182" s="37"/>
      <c r="Y2182" s="37"/>
      <c r="Z2182" s="37"/>
      <c r="AA2182" s="37"/>
      <c r="AB2182" s="37"/>
      <c r="AC2182" s="38"/>
    </row>
    <row r="2183" spans="1:29" s="39" customFormat="1" ht="26" customHeight="1" x14ac:dyDescent="0.3">
      <c r="A2183" s="41" t="s">
        <v>36</v>
      </c>
      <c r="B2183" s="37">
        <f>B2193+B2203+B2213+B2223+B2233+B2243+B2253+B2263+B2273+B2283+B2293+B2303+B2313+B2323+B2333</f>
        <v>0</v>
      </c>
      <c r="C2183" s="37">
        <f t="shared" ref="C2183:Y2188" si="1649">C2193+C2203+C2213+C2223+C2233+C2243+C2253+C2263+C2273+C2283+C2293+C2303+C2313+C2323+C2333</f>
        <v>0</v>
      </c>
      <c r="D2183" s="37">
        <f t="shared" si="1649"/>
        <v>0</v>
      </c>
      <c r="E2183" s="37">
        <f t="shared" si="1649"/>
        <v>0</v>
      </c>
      <c r="F2183" s="37">
        <f t="shared" si="1649"/>
        <v>0</v>
      </c>
      <c r="G2183" s="37">
        <f t="shared" si="1649"/>
        <v>0</v>
      </c>
      <c r="H2183" s="37">
        <f t="shared" si="1649"/>
        <v>0</v>
      </c>
      <c r="I2183" s="37">
        <f t="shared" si="1649"/>
        <v>0</v>
      </c>
      <c r="J2183" s="37">
        <f t="shared" si="1649"/>
        <v>0</v>
      </c>
      <c r="K2183" s="37">
        <f t="shared" si="1649"/>
        <v>0</v>
      </c>
      <c r="L2183" s="37">
        <f t="shared" si="1649"/>
        <v>0</v>
      </c>
      <c r="M2183" s="37">
        <f t="shared" si="1649"/>
        <v>0</v>
      </c>
      <c r="N2183" s="37">
        <f t="shared" si="1649"/>
        <v>0</v>
      </c>
      <c r="O2183" s="37">
        <f t="shared" si="1649"/>
        <v>0</v>
      </c>
      <c r="P2183" s="37">
        <f t="shared" si="1649"/>
        <v>0</v>
      </c>
      <c r="Q2183" s="37">
        <f t="shared" si="1649"/>
        <v>0</v>
      </c>
      <c r="R2183" s="37">
        <f t="shared" si="1649"/>
        <v>0</v>
      </c>
      <c r="S2183" s="37">
        <f t="shared" si="1649"/>
        <v>0</v>
      </c>
      <c r="T2183" s="37">
        <f t="shared" si="1649"/>
        <v>0</v>
      </c>
      <c r="U2183" s="37">
        <f t="shared" si="1649"/>
        <v>0</v>
      </c>
      <c r="V2183" s="37">
        <f t="shared" si="1649"/>
        <v>0</v>
      </c>
      <c r="W2183" s="37">
        <f t="shared" si="1649"/>
        <v>0</v>
      </c>
      <c r="X2183" s="37">
        <f t="shared" si="1649"/>
        <v>0</v>
      </c>
      <c r="Y2183" s="37">
        <f t="shared" si="1649"/>
        <v>0</v>
      </c>
      <c r="Z2183" s="37">
        <f>SUM(M2183:Y2183)</f>
        <v>0</v>
      </c>
      <c r="AA2183" s="37">
        <f>B2183-Z2183</f>
        <v>0</v>
      </c>
      <c r="AB2183" s="42"/>
      <c r="AC2183" s="38"/>
    </row>
    <row r="2184" spans="1:29" s="39" customFormat="1" ht="35" customHeight="1" x14ac:dyDescent="0.3">
      <c r="A2184" s="41" t="s">
        <v>37</v>
      </c>
      <c r="B2184" s="37">
        <f t="shared" ref="B2184:Q2188" si="1650">B2194+B2204+B2214+B2224+B2234+B2244+B2254+B2264+B2274+B2284+B2294+B2304+B2314+B2324+B2334</f>
        <v>7031544245</v>
      </c>
      <c r="C2184" s="37">
        <f t="shared" si="1650"/>
        <v>735353321.60999966</v>
      </c>
      <c r="D2184" s="37">
        <f t="shared" si="1650"/>
        <v>-6296190923.3899994</v>
      </c>
      <c r="E2184" s="37">
        <f t="shared" si="1650"/>
        <v>66144034.769999996</v>
      </c>
      <c r="F2184" s="37">
        <f t="shared" si="1650"/>
        <v>746934595.52999985</v>
      </c>
      <c r="G2184" s="37">
        <f t="shared" si="1650"/>
        <v>619191242.56999993</v>
      </c>
      <c r="H2184" s="37">
        <f t="shared" si="1650"/>
        <v>4635896714.0459995</v>
      </c>
      <c r="I2184" s="37">
        <f t="shared" si="1650"/>
        <v>15744034.77</v>
      </c>
      <c r="J2184" s="37">
        <f t="shared" si="1650"/>
        <v>743534595.52999985</v>
      </c>
      <c r="K2184" s="37">
        <f t="shared" si="1650"/>
        <v>502674942.56999999</v>
      </c>
      <c r="L2184" s="37">
        <f t="shared" si="1650"/>
        <v>4276404675.9460006</v>
      </c>
      <c r="M2184" s="37">
        <f t="shared" si="1650"/>
        <v>5538358248.816</v>
      </c>
      <c r="N2184" s="37">
        <f t="shared" si="1650"/>
        <v>0</v>
      </c>
      <c r="O2184" s="37">
        <f t="shared" si="1650"/>
        <v>0</v>
      </c>
      <c r="P2184" s="37">
        <f t="shared" si="1650"/>
        <v>50400000</v>
      </c>
      <c r="Q2184" s="37">
        <f t="shared" si="1650"/>
        <v>0</v>
      </c>
      <c r="R2184" s="37">
        <f t="shared" si="1649"/>
        <v>0</v>
      </c>
      <c r="S2184" s="37">
        <f t="shared" si="1649"/>
        <v>3400000</v>
      </c>
      <c r="T2184" s="37">
        <f t="shared" si="1649"/>
        <v>34412500</v>
      </c>
      <c r="U2184" s="37">
        <f t="shared" si="1649"/>
        <v>32306600</v>
      </c>
      <c r="V2184" s="37">
        <f t="shared" si="1649"/>
        <v>49797200</v>
      </c>
      <c r="W2184" s="37">
        <f t="shared" si="1649"/>
        <v>14790000</v>
      </c>
      <c r="X2184" s="37">
        <f t="shared" si="1649"/>
        <v>89155690</v>
      </c>
      <c r="Y2184" s="37">
        <f t="shared" si="1649"/>
        <v>255546348.09999999</v>
      </c>
      <c r="Z2184" s="37">
        <f t="shared" ref="Z2184:Z2186" si="1651">SUM(M2184:Y2184)</f>
        <v>6068166586.9160004</v>
      </c>
      <c r="AA2184" s="37">
        <f t="shared" ref="AA2184:AA2186" si="1652">B2184-Z2184</f>
        <v>963377658.08399963</v>
      </c>
      <c r="AB2184" s="42">
        <f t="shared" ref="AB2184:AB2189" si="1653">Z2184/B2184</f>
        <v>0.86299202216226689</v>
      </c>
      <c r="AC2184" s="38"/>
    </row>
    <row r="2185" spans="1:29" s="39" customFormat="1" ht="25.25" customHeight="1" x14ac:dyDescent="0.3">
      <c r="A2185" s="41" t="s">
        <v>38</v>
      </c>
      <c r="B2185" s="37">
        <f t="shared" si="1650"/>
        <v>0</v>
      </c>
      <c r="C2185" s="37">
        <f t="shared" si="1649"/>
        <v>0</v>
      </c>
      <c r="D2185" s="37">
        <f t="shared" si="1649"/>
        <v>0</v>
      </c>
      <c r="E2185" s="37">
        <f t="shared" si="1649"/>
        <v>0</v>
      </c>
      <c r="F2185" s="37">
        <f t="shared" si="1649"/>
        <v>0</v>
      </c>
      <c r="G2185" s="37">
        <f t="shared" si="1649"/>
        <v>0</v>
      </c>
      <c r="H2185" s="37">
        <f t="shared" si="1649"/>
        <v>0</v>
      </c>
      <c r="I2185" s="37">
        <f t="shared" si="1649"/>
        <v>0</v>
      </c>
      <c r="J2185" s="37">
        <f t="shared" si="1649"/>
        <v>0</v>
      </c>
      <c r="K2185" s="37">
        <f t="shared" si="1649"/>
        <v>0</v>
      </c>
      <c r="L2185" s="37">
        <f t="shared" si="1649"/>
        <v>0</v>
      </c>
      <c r="M2185" s="37">
        <f t="shared" si="1649"/>
        <v>0</v>
      </c>
      <c r="N2185" s="37">
        <f t="shared" si="1649"/>
        <v>0</v>
      </c>
      <c r="O2185" s="37">
        <f t="shared" si="1649"/>
        <v>0</v>
      </c>
      <c r="P2185" s="37">
        <f t="shared" si="1649"/>
        <v>0</v>
      </c>
      <c r="Q2185" s="37">
        <f t="shared" si="1649"/>
        <v>0</v>
      </c>
      <c r="R2185" s="37">
        <f t="shared" si="1649"/>
        <v>0</v>
      </c>
      <c r="S2185" s="37">
        <f t="shared" si="1649"/>
        <v>0</v>
      </c>
      <c r="T2185" s="37">
        <f t="shared" si="1649"/>
        <v>0</v>
      </c>
      <c r="U2185" s="37">
        <f t="shared" si="1649"/>
        <v>0</v>
      </c>
      <c r="V2185" s="37">
        <f t="shared" si="1649"/>
        <v>0</v>
      </c>
      <c r="W2185" s="37">
        <f t="shared" si="1649"/>
        <v>0</v>
      </c>
      <c r="X2185" s="37">
        <f t="shared" si="1649"/>
        <v>0</v>
      </c>
      <c r="Y2185" s="37">
        <f t="shared" si="1649"/>
        <v>0</v>
      </c>
      <c r="Z2185" s="37">
        <f t="shared" si="1651"/>
        <v>0</v>
      </c>
      <c r="AA2185" s="37">
        <f t="shared" si="1652"/>
        <v>0</v>
      </c>
      <c r="AB2185" s="42"/>
      <c r="AC2185" s="38"/>
    </row>
    <row r="2186" spans="1:29" s="39" customFormat="1" ht="29" customHeight="1" x14ac:dyDescent="0.3">
      <c r="A2186" s="41" t="s">
        <v>39</v>
      </c>
      <c r="B2186" s="37">
        <f t="shared" si="1650"/>
        <v>0</v>
      </c>
      <c r="C2186" s="37">
        <f t="shared" si="1649"/>
        <v>0</v>
      </c>
      <c r="D2186" s="37">
        <f t="shared" si="1649"/>
        <v>0</v>
      </c>
      <c r="E2186" s="37">
        <f t="shared" si="1649"/>
        <v>0</v>
      </c>
      <c r="F2186" s="37">
        <f t="shared" si="1649"/>
        <v>0</v>
      </c>
      <c r="G2186" s="37">
        <f t="shared" si="1649"/>
        <v>0</v>
      </c>
      <c r="H2186" s="37">
        <f t="shared" si="1649"/>
        <v>0</v>
      </c>
      <c r="I2186" s="37">
        <f t="shared" si="1649"/>
        <v>0</v>
      </c>
      <c r="J2186" s="37">
        <f t="shared" si="1649"/>
        <v>0</v>
      </c>
      <c r="K2186" s="37">
        <f t="shared" si="1649"/>
        <v>0</v>
      </c>
      <c r="L2186" s="37">
        <f t="shared" si="1649"/>
        <v>0</v>
      </c>
      <c r="M2186" s="37">
        <f t="shared" si="1649"/>
        <v>0</v>
      </c>
      <c r="N2186" s="37">
        <f t="shared" si="1649"/>
        <v>0</v>
      </c>
      <c r="O2186" s="37">
        <f t="shared" si="1649"/>
        <v>0</v>
      </c>
      <c r="P2186" s="37">
        <f t="shared" si="1649"/>
        <v>0</v>
      </c>
      <c r="Q2186" s="37">
        <f t="shared" si="1649"/>
        <v>0</v>
      </c>
      <c r="R2186" s="37">
        <f t="shared" si="1649"/>
        <v>0</v>
      </c>
      <c r="S2186" s="37">
        <f t="shared" si="1649"/>
        <v>0</v>
      </c>
      <c r="T2186" s="37">
        <f t="shared" si="1649"/>
        <v>0</v>
      </c>
      <c r="U2186" s="37">
        <f t="shared" si="1649"/>
        <v>0</v>
      </c>
      <c r="V2186" s="37">
        <f t="shared" si="1649"/>
        <v>0</v>
      </c>
      <c r="W2186" s="37">
        <f t="shared" si="1649"/>
        <v>0</v>
      </c>
      <c r="X2186" s="37">
        <f t="shared" si="1649"/>
        <v>0</v>
      </c>
      <c r="Y2186" s="37">
        <f t="shared" si="1649"/>
        <v>0</v>
      </c>
      <c r="Z2186" s="37">
        <f t="shared" si="1651"/>
        <v>0</v>
      </c>
      <c r="AA2186" s="37">
        <f t="shared" si="1652"/>
        <v>0</v>
      </c>
      <c r="AB2186" s="42"/>
      <c r="AC2186" s="38"/>
    </row>
    <row r="2187" spans="1:29" s="39" customFormat="1" ht="18" hidden="1" customHeight="1" x14ac:dyDescent="0.3">
      <c r="A2187" s="43" t="s">
        <v>40</v>
      </c>
      <c r="B2187" s="44">
        <f>SUM(B2183:B2186)</f>
        <v>7031544245</v>
      </c>
      <c r="C2187" s="44">
        <f t="shared" ref="C2187:AA2187" si="1654">SUM(C2183:C2186)</f>
        <v>735353321.60999966</v>
      </c>
      <c r="D2187" s="44">
        <f t="shared" si="1654"/>
        <v>-6296190923.3899994</v>
      </c>
      <c r="E2187" s="44">
        <f t="shared" si="1654"/>
        <v>66144034.769999996</v>
      </c>
      <c r="F2187" s="44">
        <f t="shared" si="1654"/>
        <v>746934595.52999985</v>
      </c>
      <c r="G2187" s="44">
        <f t="shared" si="1654"/>
        <v>619191242.56999993</v>
      </c>
      <c r="H2187" s="44">
        <f t="shared" si="1654"/>
        <v>4635896714.0459995</v>
      </c>
      <c r="I2187" s="44">
        <f t="shared" si="1654"/>
        <v>15744034.77</v>
      </c>
      <c r="J2187" s="44">
        <f t="shared" si="1654"/>
        <v>743534595.52999985</v>
      </c>
      <c r="K2187" s="44">
        <f t="shared" si="1654"/>
        <v>502674942.56999999</v>
      </c>
      <c r="L2187" s="44">
        <f t="shared" si="1654"/>
        <v>4276404675.9460006</v>
      </c>
      <c r="M2187" s="44">
        <f t="shared" si="1654"/>
        <v>5538358248.816</v>
      </c>
      <c r="N2187" s="44">
        <f t="shared" si="1654"/>
        <v>0</v>
      </c>
      <c r="O2187" s="44">
        <f t="shared" si="1654"/>
        <v>0</v>
      </c>
      <c r="P2187" s="44">
        <f t="shared" si="1654"/>
        <v>50400000</v>
      </c>
      <c r="Q2187" s="44">
        <f t="shared" si="1654"/>
        <v>0</v>
      </c>
      <c r="R2187" s="44">
        <f t="shared" si="1654"/>
        <v>0</v>
      </c>
      <c r="S2187" s="44">
        <f t="shared" si="1654"/>
        <v>3400000</v>
      </c>
      <c r="T2187" s="44">
        <f t="shared" si="1654"/>
        <v>34412500</v>
      </c>
      <c r="U2187" s="44">
        <f t="shared" si="1654"/>
        <v>32306600</v>
      </c>
      <c r="V2187" s="44">
        <f t="shared" si="1654"/>
        <v>49797200</v>
      </c>
      <c r="W2187" s="44">
        <f t="shared" si="1654"/>
        <v>14790000</v>
      </c>
      <c r="X2187" s="44">
        <f t="shared" si="1654"/>
        <v>89155690</v>
      </c>
      <c r="Y2187" s="44">
        <f t="shared" si="1654"/>
        <v>255546348.09999999</v>
      </c>
      <c r="Z2187" s="44">
        <f t="shared" si="1654"/>
        <v>6068166586.9160004</v>
      </c>
      <c r="AA2187" s="44">
        <f t="shared" si="1654"/>
        <v>963377658.08399963</v>
      </c>
      <c r="AB2187" s="45">
        <f t="shared" si="1653"/>
        <v>0.86299202216226689</v>
      </c>
      <c r="AC2187" s="38"/>
    </row>
    <row r="2188" spans="1:29" s="39" customFormat="1" ht="18" hidden="1" customHeight="1" x14ac:dyDescent="0.3">
      <c r="A2188" s="46" t="s">
        <v>41</v>
      </c>
      <c r="B2188" s="37">
        <f t="shared" si="1650"/>
        <v>0</v>
      </c>
      <c r="C2188" s="37">
        <f t="shared" si="1649"/>
        <v>0</v>
      </c>
      <c r="D2188" s="37">
        <f t="shared" si="1649"/>
        <v>0</v>
      </c>
      <c r="E2188" s="37">
        <f t="shared" si="1649"/>
        <v>0</v>
      </c>
      <c r="F2188" s="37">
        <f t="shared" si="1649"/>
        <v>0</v>
      </c>
      <c r="G2188" s="37">
        <f t="shared" si="1649"/>
        <v>0</v>
      </c>
      <c r="H2188" s="37">
        <f t="shared" si="1649"/>
        <v>0</v>
      </c>
      <c r="I2188" s="37">
        <f t="shared" si="1649"/>
        <v>0</v>
      </c>
      <c r="J2188" s="37">
        <f t="shared" si="1649"/>
        <v>0</v>
      </c>
      <c r="K2188" s="37">
        <f t="shared" si="1649"/>
        <v>0</v>
      </c>
      <c r="L2188" s="37">
        <f t="shared" si="1649"/>
        <v>0</v>
      </c>
      <c r="M2188" s="37">
        <f t="shared" si="1649"/>
        <v>0</v>
      </c>
      <c r="N2188" s="37">
        <f t="shared" si="1649"/>
        <v>0</v>
      </c>
      <c r="O2188" s="37">
        <f t="shared" si="1649"/>
        <v>0</v>
      </c>
      <c r="P2188" s="37">
        <f t="shared" si="1649"/>
        <v>0</v>
      </c>
      <c r="Q2188" s="37">
        <f t="shared" si="1649"/>
        <v>0</v>
      </c>
      <c r="R2188" s="37">
        <f t="shared" si="1649"/>
        <v>0</v>
      </c>
      <c r="S2188" s="37">
        <f t="shared" si="1649"/>
        <v>0</v>
      </c>
      <c r="T2188" s="37">
        <f t="shared" si="1649"/>
        <v>0</v>
      </c>
      <c r="U2188" s="37">
        <f t="shared" si="1649"/>
        <v>0</v>
      </c>
      <c r="V2188" s="37">
        <f t="shared" si="1649"/>
        <v>0</v>
      </c>
      <c r="W2188" s="37">
        <f t="shared" si="1649"/>
        <v>0</v>
      </c>
      <c r="X2188" s="37">
        <f t="shared" si="1649"/>
        <v>0</v>
      </c>
      <c r="Y2188" s="37">
        <f t="shared" si="1649"/>
        <v>0</v>
      </c>
      <c r="Z2188" s="37">
        <f t="shared" ref="Z2188" si="1655">SUM(M2188:Y2188)</f>
        <v>0</v>
      </c>
      <c r="AA2188" s="37">
        <f t="shared" ref="AA2188" si="1656">B2188-Z2188</f>
        <v>0</v>
      </c>
      <c r="AB2188" s="42"/>
      <c r="AC2188" s="38"/>
    </row>
    <row r="2189" spans="1:29" s="39" customFormat="1" ht="32" customHeight="1" x14ac:dyDescent="0.3">
      <c r="A2189" s="43" t="s">
        <v>42</v>
      </c>
      <c r="B2189" s="44">
        <f>B2188+B2187</f>
        <v>7031544245</v>
      </c>
      <c r="C2189" s="44">
        <f t="shared" ref="C2189:AA2189" si="1657">C2188+C2187</f>
        <v>735353321.60999966</v>
      </c>
      <c r="D2189" s="44">
        <f t="shared" si="1657"/>
        <v>-6296190923.3899994</v>
      </c>
      <c r="E2189" s="44">
        <f t="shared" si="1657"/>
        <v>66144034.769999996</v>
      </c>
      <c r="F2189" s="44">
        <f t="shared" si="1657"/>
        <v>746934595.52999985</v>
      </c>
      <c r="G2189" s="44">
        <f t="shared" si="1657"/>
        <v>619191242.56999993</v>
      </c>
      <c r="H2189" s="44">
        <f t="shared" si="1657"/>
        <v>4635896714.0459995</v>
      </c>
      <c r="I2189" s="44">
        <f t="shared" si="1657"/>
        <v>15744034.77</v>
      </c>
      <c r="J2189" s="44">
        <f t="shared" si="1657"/>
        <v>743534595.52999985</v>
      </c>
      <c r="K2189" s="44">
        <f t="shared" si="1657"/>
        <v>502674942.56999999</v>
      </c>
      <c r="L2189" s="44">
        <f t="shared" si="1657"/>
        <v>4276404675.9460006</v>
      </c>
      <c r="M2189" s="44">
        <f t="shared" si="1657"/>
        <v>5538358248.816</v>
      </c>
      <c r="N2189" s="44">
        <f t="shared" si="1657"/>
        <v>0</v>
      </c>
      <c r="O2189" s="44">
        <f t="shared" si="1657"/>
        <v>0</v>
      </c>
      <c r="P2189" s="44">
        <f t="shared" si="1657"/>
        <v>50400000</v>
      </c>
      <c r="Q2189" s="44">
        <f t="shared" si="1657"/>
        <v>0</v>
      </c>
      <c r="R2189" s="44">
        <f t="shared" si="1657"/>
        <v>0</v>
      </c>
      <c r="S2189" s="44">
        <f t="shared" si="1657"/>
        <v>3400000</v>
      </c>
      <c r="T2189" s="44">
        <f t="shared" si="1657"/>
        <v>34412500</v>
      </c>
      <c r="U2189" s="44">
        <f t="shared" si="1657"/>
        <v>32306600</v>
      </c>
      <c r="V2189" s="44">
        <f t="shared" si="1657"/>
        <v>49797200</v>
      </c>
      <c r="W2189" s="44">
        <f t="shared" si="1657"/>
        <v>14790000</v>
      </c>
      <c r="X2189" s="44">
        <f t="shared" si="1657"/>
        <v>89155690</v>
      </c>
      <c r="Y2189" s="44">
        <f t="shared" si="1657"/>
        <v>255546348.09999999</v>
      </c>
      <c r="Z2189" s="44">
        <f t="shared" si="1657"/>
        <v>6068166586.9160004</v>
      </c>
      <c r="AA2189" s="44">
        <f t="shared" si="1657"/>
        <v>963377658.08399963</v>
      </c>
      <c r="AB2189" s="45">
        <f t="shared" si="1653"/>
        <v>0.86299202216226689</v>
      </c>
      <c r="AC2189" s="47"/>
    </row>
    <row r="2190" spans="1:29" s="39" customFormat="1" ht="15" customHeight="1" x14ac:dyDescent="0.3">
      <c r="A2190" s="36"/>
      <c r="B2190" s="37"/>
      <c r="C2190" s="37"/>
      <c r="D2190" s="37"/>
      <c r="E2190" s="37"/>
      <c r="F2190" s="37"/>
      <c r="G2190" s="37"/>
      <c r="H2190" s="37"/>
      <c r="I2190" s="37"/>
      <c r="J2190" s="37"/>
      <c r="K2190" s="37"/>
      <c r="L2190" s="37"/>
      <c r="M2190" s="37"/>
      <c r="N2190" s="37"/>
      <c r="O2190" s="37"/>
      <c r="P2190" s="37"/>
      <c r="Q2190" s="37"/>
      <c r="R2190" s="37"/>
      <c r="S2190" s="37"/>
      <c r="T2190" s="37"/>
      <c r="U2190" s="37"/>
      <c r="V2190" s="37"/>
      <c r="W2190" s="37"/>
      <c r="X2190" s="37"/>
      <c r="Y2190" s="37"/>
      <c r="Z2190" s="37"/>
      <c r="AA2190" s="37"/>
      <c r="AB2190" s="37"/>
      <c r="AC2190" s="38"/>
    </row>
    <row r="2191" spans="1:29" s="39" customFormat="1" ht="19" customHeight="1" x14ac:dyDescent="0.3">
      <c r="A2191" s="36"/>
      <c r="B2191" s="37"/>
      <c r="C2191" s="37"/>
      <c r="D2191" s="37"/>
      <c r="E2191" s="37"/>
      <c r="F2191" s="37"/>
      <c r="G2191" s="37"/>
      <c r="H2191" s="37"/>
      <c r="I2191" s="37"/>
      <c r="J2191" s="37"/>
      <c r="K2191" s="37"/>
      <c r="L2191" s="37"/>
      <c r="M2191" s="37"/>
      <c r="N2191" s="37"/>
      <c r="O2191" s="37"/>
      <c r="P2191" s="37"/>
      <c r="Q2191" s="37"/>
      <c r="R2191" s="37"/>
      <c r="S2191" s="37"/>
      <c r="T2191" s="37"/>
      <c r="U2191" s="37"/>
      <c r="V2191" s="37"/>
      <c r="W2191" s="37"/>
      <c r="X2191" s="37"/>
      <c r="Y2191" s="37"/>
      <c r="Z2191" s="37"/>
      <c r="AA2191" s="37"/>
      <c r="AB2191" s="37"/>
      <c r="AC2191" s="38"/>
    </row>
    <row r="2192" spans="1:29" s="39" customFormat="1" ht="19" customHeight="1" x14ac:dyDescent="0.35">
      <c r="A2192" s="40" t="s">
        <v>132</v>
      </c>
      <c r="B2192" s="37"/>
      <c r="C2192" s="37"/>
      <c r="D2192" s="37"/>
      <c r="E2192" s="37"/>
      <c r="F2192" s="37"/>
      <c r="G2192" s="37"/>
      <c r="H2192" s="37"/>
      <c r="I2192" s="37"/>
      <c r="J2192" s="37"/>
      <c r="K2192" s="37"/>
      <c r="L2192" s="37"/>
      <c r="M2192" s="37"/>
      <c r="N2192" s="37"/>
      <c r="O2192" s="37"/>
      <c r="P2192" s="37"/>
      <c r="Q2192" s="37"/>
      <c r="R2192" s="37"/>
      <c r="S2192" s="37"/>
      <c r="T2192" s="37"/>
      <c r="U2192" s="37"/>
      <c r="V2192" s="37"/>
      <c r="W2192" s="37"/>
      <c r="X2192" s="37"/>
      <c r="Y2192" s="37"/>
      <c r="Z2192" s="37"/>
      <c r="AA2192" s="37"/>
      <c r="AB2192" s="37"/>
      <c r="AC2192" s="38"/>
    </row>
    <row r="2193" spans="1:29" s="39" customFormat="1" ht="22" customHeight="1" x14ac:dyDescent="0.3">
      <c r="A2193" s="41" t="s">
        <v>36</v>
      </c>
      <c r="B2193" s="37"/>
      <c r="C2193" s="37"/>
      <c r="D2193" s="37"/>
      <c r="E2193" s="37"/>
      <c r="F2193" s="37"/>
      <c r="G2193" s="37"/>
      <c r="H2193" s="37"/>
      <c r="I2193" s="37"/>
      <c r="J2193" s="37"/>
      <c r="K2193" s="37"/>
      <c r="L2193" s="37"/>
      <c r="M2193" s="37"/>
      <c r="N2193" s="37"/>
      <c r="O2193" s="37"/>
      <c r="P2193" s="37"/>
      <c r="Q2193" s="37"/>
      <c r="R2193" s="37"/>
      <c r="S2193" s="37"/>
      <c r="T2193" s="37"/>
      <c r="U2193" s="37"/>
      <c r="V2193" s="37"/>
      <c r="W2193" s="37"/>
      <c r="X2193" s="37"/>
      <c r="Y2193" s="37"/>
      <c r="Z2193" s="37">
        <f>SUM(M2193:Y2193)</f>
        <v>0</v>
      </c>
      <c r="AA2193" s="37">
        <f>B2193-Z2193</f>
        <v>0</v>
      </c>
      <c r="AB2193" s="42"/>
      <c r="AC2193" s="38"/>
    </row>
    <row r="2194" spans="1:29" s="39" customFormat="1" ht="33.5" customHeight="1" x14ac:dyDescent="0.3">
      <c r="A2194" s="41" t="s">
        <v>37</v>
      </c>
      <c r="B2194" s="37">
        <f>[1]consoCURRENT!E47804</f>
        <v>1250000000</v>
      </c>
      <c r="C2194" s="37">
        <f>[1]consoCURRENT!F47804</f>
        <v>150094476.25</v>
      </c>
      <c r="D2194" s="37">
        <f>[1]consoCURRENT!G47804</f>
        <v>-1099905523.75</v>
      </c>
      <c r="E2194" s="37">
        <f>[1]consoCURRENT!H47804</f>
        <v>66144034.769999996</v>
      </c>
      <c r="F2194" s="37">
        <f>[1]consoCURRENT!I47804</f>
        <v>746934595.52999985</v>
      </c>
      <c r="G2194" s="37">
        <f>[1]consoCURRENT!J47804</f>
        <v>317214443.75999999</v>
      </c>
      <c r="H2194" s="37">
        <f>[1]consoCURRENT!K47804</f>
        <v>100521788.01600002</v>
      </c>
      <c r="I2194" s="37">
        <f>[1]consoCURRENT!L47804</f>
        <v>15744034.77</v>
      </c>
      <c r="J2194" s="37">
        <f>[1]consoCURRENT!M47804</f>
        <v>743534595.52999985</v>
      </c>
      <c r="K2194" s="37">
        <f>[1]consoCURRENT!N47804</f>
        <v>244708543.75999999</v>
      </c>
      <c r="L2194" s="37">
        <f>[1]consoCURRENT!O47804</f>
        <v>87356594.016000018</v>
      </c>
      <c r="M2194" s="37">
        <f>[1]consoCURRENT!P47804</f>
        <v>1091343768.076</v>
      </c>
      <c r="N2194" s="37">
        <f>[1]consoCURRENT!Q47804</f>
        <v>0</v>
      </c>
      <c r="O2194" s="37">
        <f>[1]consoCURRENT!R47804</f>
        <v>0</v>
      </c>
      <c r="P2194" s="37">
        <f>[1]consoCURRENT!S47804</f>
        <v>50400000</v>
      </c>
      <c r="Q2194" s="37">
        <f>[1]consoCURRENT!T47804</f>
        <v>0</v>
      </c>
      <c r="R2194" s="37">
        <f>[1]consoCURRENT!U47804</f>
        <v>0</v>
      </c>
      <c r="S2194" s="37">
        <f>[1]consoCURRENT!V47804</f>
        <v>3400000</v>
      </c>
      <c r="T2194" s="37">
        <f>[1]consoCURRENT!W47804</f>
        <v>452500</v>
      </c>
      <c r="U2194" s="37">
        <f>[1]consoCURRENT!X47804</f>
        <v>30866600</v>
      </c>
      <c r="V2194" s="37">
        <f>[1]consoCURRENT!Y47804</f>
        <v>41186800</v>
      </c>
      <c r="W2194" s="37">
        <f>[1]consoCURRENT!Z47804</f>
        <v>0</v>
      </c>
      <c r="X2194" s="37">
        <f>[1]consoCURRENT!AA47804</f>
        <v>0</v>
      </c>
      <c r="Y2194" s="37">
        <f>[1]consoCURRENT!AB47804</f>
        <v>13165194</v>
      </c>
      <c r="Z2194" s="37">
        <f>SUM(M2194:Y2194)</f>
        <v>1230814862.076</v>
      </c>
      <c r="AA2194" s="37">
        <f t="shared" ref="AA2194:AA2196" si="1658">B2194-Z2194</f>
        <v>19185137.924000025</v>
      </c>
      <c r="AB2194" s="42">
        <f t="shared" ref="AB2194:AB2199" si="1659">Z2194/B2194</f>
        <v>0.98465188966079997</v>
      </c>
      <c r="AC2194" s="38"/>
    </row>
    <row r="2195" spans="1:29" s="39" customFormat="1" ht="23" customHeight="1" x14ac:dyDescent="0.3">
      <c r="A2195" s="41" t="s">
        <v>38</v>
      </c>
      <c r="B2195" s="37"/>
      <c r="C2195" s="37"/>
      <c r="D2195" s="37"/>
      <c r="E2195" s="37"/>
      <c r="F2195" s="37"/>
      <c r="G2195" s="37"/>
      <c r="H2195" s="37"/>
      <c r="I2195" s="37"/>
      <c r="J2195" s="37"/>
      <c r="K2195" s="37"/>
      <c r="L2195" s="37"/>
      <c r="M2195" s="37"/>
      <c r="N2195" s="37"/>
      <c r="O2195" s="37"/>
      <c r="P2195" s="37"/>
      <c r="Q2195" s="37"/>
      <c r="R2195" s="37"/>
      <c r="S2195" s="37"/>
      <c r="T2195" s="37"/>
      <c r="U2195" s="37"/>
      <c r="V2195" s="37"/>
      <c r="W2195" s="37"/>
      <c r="X2195" s="37"/>
      <c r="Y2195" s="37"/>
      <c r="Z2195" s="37">
        <f t="shared" ref="Z2195:Z2196" si="1660">SUM(M2195:Y2195)</f>
        <v>0</v>
      </c>
      <c r="AA2195" s="37">
        <f t="shared" si="1658"/>
        <v>0</v>
      </c>
      <c r="AB2195" s="42"/>
      <c r="AC2195" s="38"/>
    </row>
    <row r="2196" spans="1:29" s="39" customFormat="1" ht="24" customHeight="1" x14ac:dyDescent="0.3">
      <c r="A2196" s="41" t="s">
        <v>39</v>
      </c>
      <c r="B2196" s="37"/>
      <c r="C2196" s="37"/>
      <c r="D2196" s="37"/>
      <c r="E2196" s="37"/>
      <c r="F2196" s="37"/>
      <c r="G2196" s="37"/>
      <c r="H2196" s="37"/>
      <c r="I2196" s="37"/>
      <c r="J2196" s="37"/>
      <c r="K2196" s="37"/>
      <c r="L2196" s="37"/>
      <c r="M2196" s="37"/>
      <c r="N2196" s="37"/>
      <c r="O2196" s="37"/>
      <c r="P2196" s="37"/>
      <c r="Q2196" s="37"/>
      <c r="R2196" s="37"/>
      <c r="S2196" s="37"/>
      <c r="T2196" s="37"/>
      <c r="U2196" s="37"/>
      <c r="V2196" s="37"/>
      <c r="W2196" s="37"/>
      <c r="X2196" s="37"/>
      <c r="Y2196" s="37"/>
      <c r="Z2196" s="37">
        <f t="shared" si="1660"/>
        <v>0</v>
      </c>
      <c r="AA2196" s="37">
        <f t="shared" si="1658"/>
        <v>0</v>
      </c>
      <c r="AB2196" s="42"/>
      <c r="AC2196" s="38"/>
    </row>
    <row r="2197" spans="1:29" s="39" customFormat="1" ht="18" hidden="1" customHeight="1" x14ac:dyDescent="0.3">
      <c r="A2197" s="43" t="s">
        <v>40</v>
      </c>
      <c r="B2197" s="44">
        <f>SUM(B2193:B2196)</f>
        <v>1250000000</v>
      </c>
      <c r="C2197" s="44">
        <f t="shared" ref="C2197:AA2197" si="1661">SUM(C2193:C2196)</f>
        <v>150094476.25</v>
      </c>
      <c r="D2197" s="44">
        <f t="shared" si="1661"/>
        <v>-1099905523.75</v>
      </c>
      <c r="E2197" s="44">
        <f t="shared" si="1661"/>
        <v>66144034.769999996</v>
      </c>
      <c r="F2197" s="44">
        <f t="shared" si="1661"/>
        <v>746934595.52999985</v>
      </c>
      <c r="G2197" s="44">
        <f t="shared" si="1661"/>
        <v>317214443.75999999</v>
      </c>
      <c r="H2197" s="44">
        <f t="shared" si="1661"/>
        <v>100521788.01600002</v>
      </c>
      <c r="I2197" s="44">
        <f t="shared" si="1661"/>
        <v>15744034.77</v>
      </c>
      <c r="J2197" s="44">
        <f t="shared" si="1661"/>
        <v>743534595.52999985</v>
      </c>
      <c r="K2197" s="44">
        <f t="shared" si="1661"/>
        <v>244708543.75999999</v>
      </c>
      <c r="L2197" s="44">
        <f t="shared" si="1661"/>
        <v>87356594.016000018</v>
      </c>
      <c r="M2197" s="44">
        <f t="shared" si="1661"/>
        <v>1091343768.076</v>
      </c>
      <c r="N2197" s="44">
        <f t="shared" si="1661"/>
        <v>0</v>
      </c>
      <c r="O2197" s="44">
        <f t="shared" si="1661"/>
        <v>0</v>
      </c>
      <c r="P2197" s="44">
        <f t="shared" si="1661"/>
        <v>50400000</v>
      </c>
      <c r="Q2197" s="44">
        <f t="shared" si="1661"/>
        <v>0</v>
      </c>
      <c r="R2197" s="44">
        <f t="shared" si="1661"/>
        <v>0</v>
      </c>
      <c r="S2197" s="44">
        <f t="shared" si="1661"/>
        <v>3400000</v>
      </c>
      <c r="T2197" s="44">
        <f t="shared" si="1661"/>
        <v>452500</v>
      </c>
      <c r="U2197" s="44">
        <f t="shared" si="1661"/>
        <v>30866600</v>
      </c>
      <c r="V2197" s="44">
        <f t="shared" si="1661"/>
        <v>41186800</v>
      </c>
      <c r="W2197" s="44">
        <f t="shared" si="1661"/>
        <v>0</v>
      </c>
      <c r="X2197" s="44">
        <f t="shared" si="1661"/>
        <v>0</v>
      </c>
      <c r="Y2197" s="44">
        <f t="shared" si="1661"/>
        <v>13165194</v>
      </c>
      <c r="Z2197" s="44">
        <f t="shared" si="1661"/>
        <v>1230814862.076</v>
      </c>
      <c r="AA2197" s="44">
        <f t="shared" si="1661"/>
        <v>19185137.924000025</v>
      </c>
      <c r="AB2197" s="45">
        <f t="shared" si="1659"/>
        <v>0.98465188966079997</v>
      </c>
      <c r="AC2197" s="38"/>
    </row>
    <row r="2198" spans="1:29" s="39" customFormat="1" ht="18" hidden="1" customHeight="1" x14ac:dyDescent="0.3">
      <c r="A2198" s="46" t="s">
        <v>41</v>
      </c>
      <c r="B2198" s="37"/>
      <c r="C2198" s="37"/>
      <c r="D2198" s="37"/>
      <c r="E2198" s="37"/>
      <c r="F2198" s="37"/>
      <c r="G2198" s="37"/>
      <c r="H2198" s="37"/>
      <c r="I2198" s="37"/>
      <c r="J2198" s="37"/>
      <c r="K2198" s="37"/>
      <c r="L2198" s="37"/>
      <c r="M2198" s="37"/>
      <c r="N2198" s="37"/>
      <c r="O2198" s="37"/>
      <c r="P2198" s="37"/>
      <c r="Q2198" s="37"/>
      <c r="R2198" s="37"/>
      <c r="S2198" s="37"/>
      <c r="T2198" s="37"/>
      <c r="U2198" s="37"/>
      <c r="V2198" s="37"/>
      <c r="W2198" s="37"/>
      <c r="X2198" s="37"/>
      <c r="Y2198" s="37"/>
      <c r="Z2198" s="37">
        <f t="shared" ref="Z2198" si="1662">SUM(M2198:Y2198)</f>
        <v>0</v>
      </c>
      <c r="AA2198" s="37">
        <f t="shared" ref="AA2198" si="1663">B2198-Z2198</f>
        <v>0</v>
      </c>
      <c r="AB2198" s="42" t="e">
        <f t="shared" si="1659"/>
        <v>#DIV/0!</v>
      </c>
      <c r="AC2198" s="38"/>
    </row>
    <row r="2199" spans="1:29" s="39" customFormat="1" ht="27.5" customHeight="1" x14ac:dyDescent="0.3">
      <c r="A2199" s="43" t="s">
        <v>42</v>
      </c>
      <c r="B2199" s="44">
        <f>B2198+B2197</f>
        <v>1250000000</v>
      </c>
      <c r="C2199" s="44">
        <f t="shared" ref="C2199:AA2199" si="1664">C2198+C2197</f>
        <v>150094476.25</v>
      </c>
      <c r="D2199" s="44">
        <f t="shared" si="1664"/>
        <v>-1099905523.75</v>
      </c>
      <c r="E2199" s="44">
        <f t="shared" si="1664"/>
        <v>66144034.769999996</v>
      </c>
      <c r="F2199" s="44">
        <f t="shared" si="1664"/>
        <v>746934595.52999985</v>
      </c>
      <c r="G2199" s="44">
        <f t="shared" si="1664"/>
        <v>317214443.75999999</v>
      </c>
      <c r="H2199" s="44">
        <f t="shared" si="1664"/>
        <v>100521788.01600002</v>
      </c>
      <c r="I2199" s="44">
        <f t="shared" si="1664"/>
        <v>15744034.77</v>
      </c>
      <c r="J2199" s="44">
        <f t="shared" si="1664"/>
        <v>743534595.52999985</v>
      </c>
      <c r="K2199" s="44">
        <f t="shared" si="1664"/>
        <v>244708543.75999999</v>
      </c>
      <c r="L2199" s="44">
        <f t="shared" si="1664"/>
        <v>87356594.016000018</v>
      </c>
      <c r="M2199" s="44">
        <f t="shared" si="1664"/>
        <v>1091343768.076</v>
      </c>
      <c r="N2199" s="44">
        <f t="shared" si="1664"/>
        <v>0</v>
      </c>
      <c r="O2199" s="44">
        <f t="shared" si="1664"/>
        <v>0</v>
      </c>
      <c r="P2199" s="44">
        <f t="shared" si="1664"/>
        <v>50400000</v>
      </c>
      <c r="Q2199" s="44">
        <f t="shared" si="1664"/>
        <v>0</v>
      </c>
      <c r="R2199" s="44">
        <f t="shared" si="1664"/>
        <v>0</v>
      </c>
      <c r="S2199" s="44">
        <f t="shared" si="1664"/>
        <v>3400000</v>
      </c>
      <c r="T2199" s="44">
        <f t="shared" si="1664"/>
        <v>452500</v>
      </c>
      <c r="U2199" s="44">
        <f t="shared" si="1664"/>
        <v>30866600</v>
      </c>
      <c r="V2199" s="44">
        <f t="shared" si="1664"/>
        <v>41186800</v>
      </c>
      <c r="W2199" s="44">
        <f t="shared" si="1664"/>
        <v>0</v>
      </c>
      <c r="X2199" s="44">
        <f t="shared" si="1664"/>
        <v>0</v>
      </c>
      <c r="Y2199" s="44">
        <f t="shared" si="1664"/>
        <v>13165194</v>
      </c>
      <c r="Z2199" s="44">
        <f t="shared" si="1664"/>
        <v>1230814862.076</v>
      </c>
      <c r="AA2199" s="44">
        <f t="shared" si="1664"/>
        <v>19185137.924000025</v>
      </c>
      <c r="AB2199" s="45">
        <f t="shared" si="1659"/>
        <v>0.98465188966079997</v>
      </c>
      <c r="AC2199" s="47"/>
    </row>
    <row r="2200" spans="1:29" s="39" customFormat="1" ht="17.5" customHeight="1" x14ac:dyDescent="0.3">
      <c r="A2200" s="36"/>
      <c r="B2200" s="37"/>
      <c r="C2200" s="37"/>
      <c r="D2200" s="37"/>
      <c r="E2200" s="37"/>
      <c r="F2200" s="37"/>
      <c r="G2200" s="37"/>
      <c r="H2200" s="37"/>
      <c r="I2200" s="37"/>
      <c r="J2200" s="37"/>
      <c r="K2200" s="37"/>
      <c r="L2200" s="37"/>
      <c r="M2200" s="37"/>
      <c r="N2200" s="37"/>
      <c r="O2200" s="37"/>
      <c r="P2200" s="37"/>
      <c r="Q2200" s="37"/>
      <c r="R2200" s="37"/>
      <c r="S2200" s="37"/>
      <c r="T2200" s="37"/>
      <c r="U2200" s="37"/>
      <c r="V2200" s="37"/>
      <c r="W2200" s="37"/>
      <c r="X2200" s="37"/>
      <c r="Y2200" s="37"/>
      <c r="Z2200" s="37"/>
      <c r="AA2200" s="37"/>
      <c r="AB2200" s="37"/>
      <c r="AC2200" s="38"/>
    </row>
    <row r="2201" spans="1:29" s="39" customFormat="1" ht="15" customHeight="1" x14ac:dyDescent="0.35">
      <c r="A2201" s="40"/>
      <c r="B2201" s="37"/>
      <c r="C2201" s="37"/>
      <c r="D2201" s="37"/>
      <c r="E2201" s="37"/>
      <c r="F2201" s="37"/>
      <c r="G2201" s="37"/>
      <c r="H2201" s="37"/>
      <c r="I2201" s="37"/>
      <c r="J2201" s="37"/>
      <c r="K2201" s="37"/>
      <c r="L2201" s="37"/>
      <c r="M2201" s="37"/>
      <c r="N2201" s="37"/>
      <c r="O2201" s="37"/>
      <c r="P2201" s="37"/>
      <c r="Q2201" s="37"/>
      <c r="R2201" s="37"/>
      <c r="S2201" s="37"/>
      <c r="T2201" s="37"/>
      <c r="U2201" s="37"/>
      <c r="V2201" s="37"/>
      <c r="W2201" s="37"/>
      <c r="X2201" s="37"/>
      <c r="Y2201" s="37"/>
      <c r="Z2201" s="37"/>
      <c r="AA2201" s="37"/>
      <c r="AB2201" s="37"/>
      <c r="AC2201" s="38"/>
    </row>
    <row r="2202" spans="1:29" s="39" customFormat="1" ht="26" customHeight="1" x14ac:dyDescent="0.35">
      <c r="A2202" s="40" t="s">
        <v>133</v>
      </c>
      <c r="B2202" s="37"/>
      <c r="C2202" s="37"/>
      <c r="D2202" s="37"/>
      <c r="E2202" s="37"/>
      <c r="F2202" s="37"/>
      <c r="G2202" s="37"/>
      <c r="H2202" s="37"/>
      <c r="I2202" s="37"/>
      <c r="J2202" s="37"/>
      <c r="K2202" s="37"/>
      <c r="L2202" s="37"/>
      <c r="M2202" s="37"/>
      <c r="N2202" s="37"/>
      <c r="O2202" s="37"/>
      <c r="P2202" s="37"/>
      <c r="Q2202" s="37"/>
      <c r="R2202" s="37"/>
      <c r="S2202" s="37"/>
      <c r="T2202" s="37"/>
      <c r="U2202" s="37"/>
      <c r="V2202" s="37"/>
      <c r="W2202" s="37"/>
      <c r="X2202" s="37"/>
      <c r="Y2202" s="37"/>
      <c r="Z2202" s="37"/>
      <c r="AA2202" s="37"/>
      <c r="AB2202" s="37"/>
      <c r="AC2202" s="38"/>
    </row>
    <row r="2203" spans="1:29" s="39" customFormat="1" ht="26" customHeight="1" x14ac:dyDescent="0.3">
      <c r="A2203" s="41" t="s">
        <v>36</v>
      </c>
      <c r="B2203" s="37"/>
      <c r="C2203" s="37"/>
      <c r="D2203" s="37"/>
      <c r="E2203" s="37"/>
      <c r="F2203" s="37"/>
      <c r="G2203" s="37"/>
      <c r="H2203" s="37"/>
      <c r="I2203" s="37"/>
      <c r="J2203" s="37"/>
      <c r="K2203" s="37"/>
      <c r="L2203" s="37"/>
      <c r="M2203" s="37"/>
      <c r="N2203" s="37"/>
      <c r="O2203" s="37"/>
      <c r="P2203" s="37"/>
      <c r="Q2203" s="37"/>
      <c r="R2203" s="37"/>
      <c r="S2203" s="37"/>
      <c r="T2203" s="37"/>
      <c r="U2203" s="37"/>
      <c r="V2203" s="37"/>
      <c r="W2203" s="37"/>
      <c r="X2203" s="37"/>
      <c r="Y2203" s="37"/>
      <c r="Z2203" s="37">
        <f>SUM(M2203:Y2203)</f>
        <v>0</v>
      </c>
      <c r="AA2203" s="37">
        <f>B2203-Z2203</f>
        <v>0</v>
      </c>
      <c r="AB2203" s="42"/>
      <c r="AC2203" s="38"/>
    </row>
    <row r="2204" spans="1:29" s="39" customFormat="1" ht="27.5" customHeight="1" x14ac:dyDescent="0.3">
      <c r="A2204" s="41" t="s">
        <v>37</v>
      </c>
      <c r="B2204" s="37">
        <f>[1]consoCURRENT!E48015</f>
        <v>1481544245</v>
      </c>
      <c r="C2204" s="37">
        <f>[1]consoCURRENT!F48015</f>
        <v>34033999.999999762</v>
      </c>
      <c r="D2204" s="37">
        <f>[1]consoCURRENT!G48015</f>
        <v>-1447510245.0000002</v>
      </c>
      <c r="E2204" s="37">
        <f>[1]consoCURRENT!H48015</f>
        <v>0</v>
      </c>
      <c r="F2204" s="37">
        <f>[1]consoCURRENT!I48015</f>
        <v>0</v>
      </c>
      <c r="G2204" s="37">
        <f>[1]consoCURRENT!J48015</f>
        <v>34254192.810000002</v>
      </c>
      <c r="H2204" s="37">
        <f>[1]consoCURRENT!K48015</f>
        <v>1445901509.3100002</v>
      </c>
      <c r="I2204" s="37">
        <f>[1]consoCURRENT!L48015</f>
        <v>0</v>
      </c>
      <c r="J2204" s="37">
        <f>[1]consoCURRENT!M48015</f>
        <v>0</v>
      </c>
      <c r="K2204" s="37">
        <f>[1]consoCURRENT!N48015</f>
        <v>294192.81</v>
      </c>
      <c r="L2204" s="37">
        <f>[1]consoCURRENT!O48015</f>
        <v>1445901509.3100002</v>
      </c>
      <c r="M2204" s="37">
        <f>[1]consoCURRENT!P48015</f>
        <v>1446195702.1200001</v>
      </c>
      <c r="N2204" s="37">
        <f>[1]consoCURRENT!Q48015</f>
        <v>0</v>
      </c>
      <c r="O2204" s="37">
        <f>[1]consoCURRENT!R48015</f>
        <v>0</v>
      </c>
      <c r="P2204" s="37">
        <f>[1]consoCURRENT!S48015</f>
        <v>0</v>
      </c>
      <c r="Q2204" s="37">
        <f>[1]consoCURRENT!T48015</f>
        <v>0</v>
      </c>
      <c r="R2204" s="37">
        <f>[1]consoCURRENT!U48015</f>
        <v>0</v>
      </c>
      <c r="S2204" s="37">
        <f>[1]consoCURRENT!V48015</f>
        <v>0</v>
      </c>
      <c r="T2204" s="37">
        <f>[1]consoCURRENT!W48015</f>
        <v>33960000</v>
      </c>
      <c r="U2204" s="37">
        <f>[1]consoCURRENT!X48015</f>
        <v>0</v>
      </c>
      <c r="V2204" s="37">
        <f>[1]consoCURRENT!Y48015</f>
        <v>0</v>
      </c>
      <c r="W2204" s="37">
        <f>[1]consoCURRENT!Z48015</f>
        <v>0</v>
      </c>
      <c r="X2204" s="37">
        <f>[1]consoCURRENT!AA48015</f>
        <v>0</v>
      </c>
      <c r="Y2204" s="37">
        <f>[1]consoCURRENT!AB48015</f>
        <v>0</v>
      </c>
      <c r="Z2204" s="37">
        <f t="shared" ref="Z2204:Z2206" si="1665">SUM(M2204:Y2204)</f>
        <v>1480155702.1200001</v>
      </c>
      <c r="AA2204" s="37">
        <f t="shared" ref="AA2204:AA2206" si="1666">B2204-Z2204</f>
        <v>1388542.879999876</v>
      </c>
      <c r="AB2204" s="42">
        <f t="shared" ref="AB2204:AB2209" si="1667">Z2204/B2204</f>
        <v>0.99906277326196236</v>
      </c>
      <c r="AC2204" s="38"/>
    </row>
    <row r="2205" spans="1:29" s="39" customFormat="1" ht="23.5" customHeight="1" x14ac:dyDescent="0.3">
      <c r="A2205" s="41" t="s">
        <v>38</v>
      </c>
      <c r="B2205" s="37"/>
      <c r="C2205" s="37"/>
      <c r="D2205" s="37"/>
      <c r="E2205" s="37"/>
      <c r="F2205" s="37"/>
      <c r="G2205" s="37"/>
      <c r="H2205" s="37"/>
      <c r="I2205" s="37"/>
      <c r="J2205" s="37"/>
      <c r="K2205" s="37"/>
      <c r="L2205" s="37"/>
      <c r="M2205" s="37"/>
      <c r="N2205" s="37"/>
      <c r="O2205" s="37"/>
      <c r="P2205" s="37"/>
      <c r="Q2205" s="37"/>
      <c r="R2205" s="37"/>
      <c r="S2205" s="37"/>
      <c r="T2205" s="37"/>
      <c r="U2205" s="37"/>
      <c r="V2205" s="37"/>
      <c r="W2205" s="37"/>
      <c r="X2205" s="37"/>
      <c r="Y2205" s="37"/>
      <c r="Z2205" s="37">
        <f t="shared" si="1665"/>
        <v>0</v>
      </c>
      <c r="AA2205" s="37">
        <f t="shared" si="1666"/>
        <v>0</v>
      </c>
      <c r="AB2205" s="42"/>
      <c r="AC2205" s="38"/>
    </row>
    <row r="2206" spans="1:29" s="39" customFormat="1" ht="28" customHeight="1" x14ac:dyDescent="0.3">
      <c r="A2206" s="41" t="s">
        <v>39</v>
      </c>
      <c r="B2206" s="37"/>
      <c r="C2206" s="37"/>
      <c r="D2206" s="37"/>
      <c r="E2206" s="37"/>
      <c r="F2206" s="37"/>
      <c r="G2206" s="37"/>
      <c r="H2206" s="37"/>
      <c r="I2206" s="37"/>
      <c r="J2206" s="37"/>
      <c r="K2206" s="37"/>
      <c r="L2206" s="37"/>
      <c r="M2206" s="37"/>
      <c r="N2206" s="37"/>
      <c r="O2206" s="37"/>
      <c r="P2206" s="37"/>
      <c r="Q2206" s="37"/>
      <c r="R2206" s="37"/>
      <c r="S2206" s="37"/>
      <c r="T2206" s="37"/>
      <c r="U2206" s="37"/>
      <c r="V2206" s="37"/>
      <c r="W2206" s="37"/>
      <c r="X2206" s="37"/>
      <c r="Y2206" s="37"/>
      <c r="Z2206" s="37">
        <f t="shared" si="1665"/>
        <v>0</v>
      </c>
      <c r="AA2206" s="37">
        <f t="shared" si="1666"/>
        <v>0</v>
      </c>
      <c r="AB2206" s="42"/>
      <c r="AC2206" s="38"/>
    </row>
    <row r="2207" spans="1:29" s="39" customFormat="1" ht="18" hidden="1" customHeight="1" x14ac:dyDescent="0.3">
      <c r="A2207" s="43" t="s">
        <v>40</v>
      </c>
      <c r="B2207" s="44">
        <f>SUM(B2203:B2206)</f>
        <v>1481544245</v>
      </c>
      <c r="C2207" s="44">
        <f t="shared" ref="C2207:AA2207" si="1668">SUM(C2203:C2206)</f>
        <v>34033999.999999762</v>
      </c>
      <c r="D2207" s="44">
        <f t="shared" si="1668"/>
        <v>-1447510245.0000002</v>
      </c>
      <c r="E2207" s="44">
        <f t="shared" si="1668"/>
        <v>0</v>
      </c>
      <c r="F2207" s="44">
        <f t="shared" si="1668"/>
        <v>0</v>
      </c>
      <c r="G2207" s="44">
        <f t="shared" si="1668"/>
        <v>34254192.810000002</v>
      </c>
      <c r="H2207" s="44">
        <f t="shared" si="1668"/>
        <v>1445901509.3100002</v>
      </c>
      <c r="I2207" s="44">
        <f t="shared" si="1668"/>
        <v>0</v>
      </c>
      <c r="J2207" s="44">
        <f t="shared" si="1668"/>
        <v>0</v>
      </c>
      <c r="K2207" s="44">
        <f t="shared" si="1668"/>
        <v>294192.81</v>
      </c>
      <c r="L2207" s="44">
        <f t="shared" si="1668"/>
        <v>1445901509.3100002</v>
      </c>
      <c r="M2207" s="44">
        <f t="shared" si="1668"/>
        <v>1446195702.1200001</v>
      </c>
      <c r="N2207" s="44">
        <f t="shared" si="1668"/>
        <v>0</v>
      </c>
      <c r="O2207" s="44">
        <f t="shared" si="1668"/>
        <v>0</v>
      </c>
      <c r="P2207" s="44">
        <f t="shared" si="1668"/>
        <v>0</v>
      </c>
      <c r="Q2207" s="44">
        <f t="shared" si="1668"/>
        <v>0</v>
      </c>
      <c r="R2207" s="44">
        <f t="shared" si="1668"/>
        <v>0</v>
      </c>
      <c r="S2207" s="44">
        <f t="shared" si="1668"/>
        <v>0</v>
      </c>
      <c r="T2207" s="44">
        <f t="shared" si="1668"/>
        <v>33960000</v>
      </c>
      <c r="U2207" s="44">
        <f t="shared" si="1668"/>
        <v>0</v>
      </c>
      <c r="V2207" s="44">
        <f t="shared" si="1668"/>
        <v>0</v>
      </c>
      <c r="W2207" s="44">
        <f t="shared" si="1668"/>
        <v>0</v>
      </c>
      <c r="X2207" s="44">
        <f t="shared" si="1668"/>
        <v>0</v>
      </c>
      <c r="Y2207" s="44">
        <f t="shared" si="1668"/>
        <v>0</v>
      </c>
      <c r="Z2207" s="44">
        <f t="shared" si="1668"/>
        <v>1480155702.1200001</v>
      </c>
      <c r="AA2207" s="44">
        <f t="shared" si="1668"/>
        <v>1388542.879999876</v>
      </c>
      <c r="AB2207" s="45">
        <f t="shared" si="1667"/>
        <v>0.99906277326196236</v>
      </c>
      <c r="AC2207" s="38"/>
    </row>
    <row r="2208" spans="1:29" s="39" customFormat="1" ht="18" hidden="1" customHeight="1" x14ac:dyDescent="0.3">
      <c r="A2208" s="46" t="s">
        <v>41</v>
      </c>
      <c r="B2208" s="37"/>
      <c r="C2208" s="37"/>
      <c r="D2208" s="37"/>
      <c r="E2208" s="37"/>
      <c r="F2208" s="37"/>
      <c r="G2208" s="37"/>
      <c r="H2208" s="37"/>
      <c r="I2208" s="37"/>
      <c r="J2208" s="37"/>
      <c r="K2208" s="37"/>
      <c r="L2208" s="37"/>
      <c r="M2208" s="37"/>
      <c r="N2208" s="37"/>
      <c r="O2208" s="37"/>
      <c r="P2208" s="37"/>
      <c r="Q2208" s="37"/>
      <c r="R2208" s="37"/>
      <c r="S2208" s="37"/>
      <c r="T2208" s="37"/>
      <c r="U2208" s="37"/>
      <c r="V2208" s="37"/>
      <c r="W2208" s="37"/>
      <c r="X2208" s="37"/>
      <c r="Y2208" s="37"/>
      <c r="Z2208" s="37">
        <f t="shared" ref="Z2208" si="1669">SUM(M2208:Y2208)</f>
        <v>0</v>
      </c>
      <c r="AA2208" s="37">
        <f t="shared" ref="AA2208" si="1670">B2208-Z2208</f>
        <v>0</v>
      </c>
      <c r="AB2208" s="42" t="e">
        <f t="shared" si="1667"/>
        <v>#DIV/0!</v>
      </c>
      <c r="AC2208" s="38"/>
    </row>
    <row r="2209" spans="1:29" s="39" customFormat="1" ht="24.65" customHeight="1" x14ac:dyDescent="0.3">
      <c r="A2209" s="43" t="s">
        <v>42</v>
      </c>
      <c r="B2209" s="44">
        <f>B2208+B2207</f>
        <v>1481544245</v>
      </c>
      <c r="C2209" s="44">
        <f t="shared" ref="C2209:AA2209" si="1671">C2208+C2207</f>
        <v>34033999.999999762</v>
      </c>
      <c r="D2209" s="44">
        <f t="shared" si="1671"/>
        <v>-1447510245.0000002</v>
      </c>
      <c r="E2209" s="44">
        <f t="shared" si="1671"/>
        <v>0</v>
      </c>
      <c r="F2209" s="44">
        <f t="shared" si="1671"/>
        <v>0</v>
      </c>
      <c r="G2209" s="44">
        <f t="shared" si="1671"/>
        <v>34254192.810000002</v>
      </c>
      <c r="H2209" s="44">
        <f t="shared" si="1671"/>
        <v>1445901509.3100002</v>
      </c>
      <c r="I2209" s="44">
        <f t="shared" si="1671"/>
        <v>0</v>
      </c>
      <c r="J2209" s="44">
        <f t="shared" si="1671"/>
        <v>0</v>
      </c>
      <c r="K2209" s="44">
        <f t="shared" si="1671"/>
        <v>294192.81</v>
      </c>
      <c r="L2209" s="44">
        <f t="shared" si="1671"/>
        <v>1445901509.3100002</v>
      </c>
      <c r="M2209" s="44">
        <f t="shared" si="1671"/>
        <v>1446195702.1200001</v>
      </c>
      <c r="N2209" s="44">
        <f t="shared" si="1671"/>
        <v>0</v>
      </c>
      <c r="O2209" s="44">
        <f t="shared" si="1671"/>
        <v>0</v>
      </c>
      <c r="P2209" s="44">
        <f t="shared" si="1671"/>
        <v>0</v>
      </c>
      <c r="Q2209" s="44">
        <f t="shared" si="1671"/>
        <v>0</v>
      </c>
      <c r="R2209" s="44">
        <f t="shared" si="1671"/>
        <v>0</v>
      </c>
      <c r="S2209" s="44">
        <f t="shared" si="1671"/>
        <v>0</v>
      </c>
      <c r="T2209" s="44">
        <f t="shared" si="1671"/>
        <v>33960000</v>
      </c>
      <c r="U2209" s="44">
        <f t="shared" si="1671"/>
        <v>0</v>
      </c>
      <c r="V2209" s="44">
        <f t="shared" si="1671"/>
        <v>0</v>
      </c>
      <c r="W2209" s="44">
        <f t="shared" si="1671"/>
        <v>0</v>
      </c>
      <c r="X2209" s="44">
        <f t="shared" si="1671"/>
        <v>0</v>
      </c>
      <c r="Y2209" s="44">
        <f t="shared" si="1671"/>
        <v>0</v>
      </c>
      <c r="Z2209" s="44">
        <f t="shared" si="1671"/>
        <v>1480155702.1200001</v>
      </c>
      <c r="AA2209" s="44">
        <f t="shared" si="1671"/>
        <v>1388542.879999876</v>
      </c>
      <c r="AB2209" s="45">
        <f t="shared" si="1667"/>
        <v>0.99906277326196236</v>
      </c>
      <c r="AC2209" s="47"/>
    </row>
    <row r="2210" spans="1:29" s="39" customFormat="1" ht="14.5" customHeight="1" x14ac:dyDescent="0.3">
      <c r="A2210" s="36"/>
      <c r="B2210" s="37"/>
      <c r="C2210" s="37"/>
      <c r="D2210" s="37"/>
      <c r="E2210" s="37"/>
      <c r="F2210" s="37"/>
      <c r="G2210" s="37"/>
      <c r="H2210" s="37"/>
      <c r="I2210" s="37"/>
      <c r="J2210" s="37"/>
      <c r="K2210" s="37"/>
      <c r="L2210" s="37"/>
      <c r="M2210" s="37"/>
      <c r="N2210" s="37"/>
      <c r="O2210" s="37"/>
      <c r="P2210" s="37"/>
      <c r="Q2210" s="37"/>
      <c r="R2210" s="37"/>
      <c r="S2210" s="37"/>
      <c r="T2210" s="37"/>
      <c r="U2210" s="37"/>
      <c r="V2210" s="37"/>
      <c r="W2210" s="37"/>
      <c r="X2210" s="37"/>
      <c r="Y2210" s="37"/>
      <c r="Z2210" s="37"/>
      <c r="AA2210" s="37"/>
      <c r="AB2210" s="37"/>
      <c r="AC2210" s="38"/>
    </row>
    <row r="2211" spans="1:29" s="39" customFormat="1" ht="15" customHeight="1" x14ac:dyDescent="0.35">
      <c r="A2211" s="40"/>
      <c r="B2211" s="37"/>
      <c r="C2211" s="37"/>
      <c r="D2211" s="37"/>
      <c r="E2211" s="37"/>
      <c r="F2211" s="37"/>
      <c r="G2211" s="37"/>
      <c r="H2211" s="37"/>
      <c r="I2211" s="37"/>
      <c r="J2211" s="37"/>
      <c r="K2211" s="37"/>
      <c r="L2211" s="37"/>
      <c r="M2211" s="37"/>
      <c r="N2211" s="37"/>
      <c r="O2211" s="37"/>
      <c r="P2211" s="37"/>
      <c r="Q2211" s="37"/>
      <c r="R2211" s="37"/>
      <c r="S2211" s="37"/>
      <c r="T2211" s="37"/>
      <c r="U2211" s="37"/>
      <c r="V2211" s="37"/>
      <c r="W2211" s="37"/>
      <c r="X2211" s="37"/>
      <c r="Y2211" s="37"/>
      <c r="Z2211" s="37"/>
      <c r="AA2211" s="37"/>
      <c r="AB2211" s="37"/>
      <c r="AC2211" s="38"/>
    </row>
    <row r="2212" spans="1:29" s="39" customFormat="1" ht="15" customHeight="1" x14ac:dyDescent="0.35">
      <c r="A2212" s="40" t="s">
        <v>134</v>
      </c>
      <c r="B2212" s="37"/>
      <c r="C2212" s="37"/>
      <c r="D2212" s="37"/>
      <c r="E2212" s="37"/>
      <c r="F2212" s="37"/>
      <c r="G2212" s="37"/>
      <c r="H2212" s="37"/>
      <c r="I2212" s="37"/>
      <c r="J2212" s="37"/>
      <c r="K2212" s="37"/>
      <c r="L2212" s="37"/>
      <c r="M2212" s="37"/>
      <c r="N2212" s="37"/>
      <c r="O2212" s="37"/>
      <c r="P2212" s="37"/>
      <c r="Q2212" s="37"/>
      <c r="R2212" s="37"/>
      <c r="S2212" s="37"/>
      <c r="T2212" s="37"/>
      <c r="U2212" s="37"/>
      <c r="V2212" s="37"/>
      <c r="W2212" s="37"/>
      <c r="X2212" s="37"/>
      <c r="Y2212" s="37"/>
      <c r="Z2212" s="37"/>
      <c r="AA2212" s="37"/>
      <c r="AB2212" s="37"/>
      <c r="AC2212" s="38"/>
    </row>
    <row r="2213" spans="1:29" s="39" customFormat="1" ht="18" customHeight="1" x14ac:dyDescent="0.3">
      <c r="A2213" s="41" t="s">
        <v>36</v>
      </c>
      <c r="B2213" s="37"/>
      <c r="C2213" s="37"/>
      <c r="D2213" s="37"/>
      <c r="E2213" s="37"/>
      <c r="F2213" s="37"/>
      <c r="G2213" s="37"/>
      <c r="H2213" s="37"/>
      <c r="I2213" s="37"/>
      <c r="J2213" s="37"/>
      <c r="K2213" s="37"/>
      <c r="L2213" s="37"/>
      <c r="M2213" s="37"/>
      <c r="N2213" s="37"/>
      <c r="O2213" s="37"/>
      <c r="P2213" s="37"/>
      <c r="Q2213" s="37"/>
      <c r="R2213" s="37"/>
      <c r="S2213" s="37"/>
      <c r="T2213" s="37"/>
      <c r="U2213" s="37"/>
      <c r="V2213" s="37"/>
      <c r="W2213" s="37"/>
      <c r="X2213" s="37"/>
      <c r="Y2213" s="37"/>
      <c r="Z2213" s="37">
        <f>SUM(M2213:Y2213)</f>
        <v>0</v>
      </c>
      <c r="AA2213" s="37">
        <f>B2213-Z2213</f>
        <v>0</v>
      </c>
      <c r="AB2213" s="42"/>
      <c r="AC2213" s="38"/>
    </row>
    <row r="2214" spans="1:29" s="39" customFormat="1" ht="22.5" customHeight="1" x14ac:dyDescent="0.3">
      <c r="A2214" s="41" t="s">
        <v>37</v>
      </c>
      <c r="B2214" s="37">
        <f>[1]consoCURRENT!E48226</f>
        <v>662500000</v>
      </c>
      <c r="C2214" s="37">
        <f>[1]consoCURRENT!F48226</f>
        <v>97807916.25999999</v>
      </c>
      <c r="D2214" s="37">
        <f>[1]consoCURRENT!G48226</f>
        <v>-564692083.74000001</v>
      </c>
      <c r="E2214" s="37">
        <f>[1]consoCURRENT!H48226</f>
        <v>0</v>
      </c>
      <c r="F2214" s="37">
        <f>[1]consoCURRENT!I48226</f>
        <v>0</v>
      </c>
      <c r="G2214" s="37">
        <f>[1]consoCURRENT!J48226</f>
        <v>263150121</v>
      </c>
      <c r="H2214" s="37">
        <f>[1]consoCURRENT!K48226</f>
        <v>349998789.63</v>
      </c>
      <c r="I2214" s="37">
        <f>[1]consoCURRENT!L48226</f>
        <v>0</v>
      </c>
      <c r="J2214" s="37">
        <f>[1]consoCURRENT!M48226</f>
        <v>0</v>
      </c>
      <c r="K2214" s="37">
        <f>[1]consoCURRENT!N48226</f>
        <v>253099721</v>
      </c>
      <c r="L2214" s="37">
        <f>[1]consoCURRENT!O48226</f>
        <v>294662021.63</v>
      </c>
      <c r="M2214" s="37">
        <f>[1]consoCURRENT!P48226</f>
        <v>547761742.63</v>
      </c>
      <c r="N2214" s="37">
        <f>[1]consoCURRENT!Q48226</f>
        <v>0</v>
      </c>
      <c r="O2214" s="37">
        <f>[1]consoCURRENT!R48226</f>
        <v>0</v>
      </c>
      <c r="P2214" s="37">
        <f>[1]consoCURRENT!S48226</f>
        <v>0</v>
      </c>
      <c r="Q2214" s="37">
        <f>[1]consoCURRENT!T48226</f>
        <v>0</v>
      </c>
      <c r="R2214" s="37">
        <f>[1]consoCURRENT!U48226</f>
        <v>0</v>
      </c>
      <c r="S2214" s="37">
        <f>[1]consoCURRENT!V48226</f>
        <v>0</v>
      </c>
      <c r="T2214" s="37">
        <f>[1]consoCURRENT!W48226</f>
        <v>0</v>
      </c>
      <c r="U2214" s="37">
        <f>[1]consoCURRENT!X48226</f>
        <v>1440000</v>
      </c>
      <c r="V2214" s="37">
        <f>[1]consoCURRENT!Y48226</f>
        <v>8610400</v>
      </c>
      <c r="W2214" s="37">
        <f>[1]consoCURRENT!Z48226</f>
        <v>14790000</v>
      </c>
      <c r="X2214" s="37">
        <f>[1]consoCURRENT!AA48226</f>
        <v>0</v>
      </c>
      <c r="Y2214" s="37">
        <f>[1]consoCURRENT!AB48226</f>
        <v>40546768</v>
      </c>
      <c r="Z2214" s="37">
        <f t="shared" ref="Z2214:Z2216" si="1672">SUM(M2214:Y2214)</f>
        <v>613148910.63</v>
      </c>
      <c r="AA2214" s="37">
        <f t="shared" ref="AA2214:AA2216" si="1673">B2214-Z2214</f>
        <v>49351089.370000005</v>
      </c>
      <c r="AB2214" s="42">
        <f t="shared" ref="AB2214:AB2219" si="1674">Z2214/B2214</f>
        <v>0.92550778963018865</v>
      </c>
      <c r="AC2214" s="38"/>
    </row>
    <row r="2215" spans="1:29" s="39" customFormat="1" ht="24" customHeight="1" x14ac:dyDescent="0.3">
      <c r="A2215" s="41" t="s">
        <v>38</v>
      </c>
      <c r="B2215" s="37"/>
      <c r="C2215" s="37"/>
      <c r="D2215" s="37"/>
      <c r="E2215" s="37"/>
      <c r="F2215" s="37"/>
      <c r="G2215" s="37"/>
      <c r="H2215" s="37"/>
      <c r="I2215" s="37"/>
      <c r="J2215" s="37"/>
      <c r="K2215" s="37"/>
      <c r="L2215" s="37"/>
      <c r="M2215" s="37"/>
      <c r="N2215" s="37"/>
      <c r="O2215" s="37"/>
      <c r="P2215" s="37"/>
      <c r="Q2215" s="37"/>
      <c r="R2215" s="37"/>
      <c r="S2215" s="37"/>
      <c r="T2215" s="37"/>
      <c r="U2215" s="37"/>
      <c r="V2215" s="37"/>
      <c r="W2215" s="37"/>
      <c r="X2215" s="37"/>
      <c r="Y2215" s="37"/>
      <c r="Z2215" s="37">
        <f t="shared" si="1672"/>
        <v>0</v>
      </c>
      <c r="AA2215" s="37">
        <f t="shared" si="1673"/>
        <v>0</v>
      </c>
      <c r="AB2215" s="42"/>
      <c r="AC2215" s="38"/>
    </row>
    <row r="2216" spans="1:29" s="39" customFormat="1" ht="24" customHeight="1" x14ac:dyDescent="0.3">
      <c r="A2216" s="41" t="s">
        <v>39</v>
      </c>
      <c r="B2216" s="37"/>
      <c r="C2216" s="37"/>
      <c r="D2216" s="37"/>
      <c r="E2216" s="37"/>
      <c r="F2216" s="37"/>
      <c r="G2216" s="37"/>
      <c r="H2216" s="37"/>
      <c r="I2216" s="37"/>
      <c r="J2216" s="37"/>
      <c r="K2216" s="37"/>
      <c r="L2216" s="37"/>
      <c r="M2216" s="37"/>
      <c r="N2216" s="37"/>
      <c r="O2216" s="37"/>
      <c r="P2216" s="37"/>
      <c r="Q2216" s="37"/>
      <c r="R2216" s="37"/>
      <c r="S2216" s="37"/>
      <c r="T2216" s="37"/>
      <c r="U2216" s="37"/>
      <c r="V2216" s="37"/>
      <c r="W2216" s="37"/>
      <c r="X2216" s="37"/>
      <c r="Y2216" s="37"/>
      <c r="Z2216" s="37">
        <f t="shared" si="1672"/>
        <v>0</v>
      </c>
      <c r="AA2216" s="37">
        <f t="shared" si="1673"/>
        <v>0</v>
      </c>
      <c r="AB2216" s="42"/>
      <c r="AC2216" s="38"/>
    </row>
    <row r="2217" spans="1:29" s="39" customFormat="1" ht="18" customHeight="1" x14ac:dyDescent="0.3">
      <c r="A2217" s="43" t="s">
        <v>40</v>
      </c>
      <c r="B2217" s="44">
        <f>SUM(B2213:B2216)</f>
        <v>662500000</v>
      </c>
      <c r="C2217" s="44">
        <f t="shared" ref="C2217:AA2217" si="1675">SUM(C2213:C2216)</f>
        <v>97807916.25999999</v>
      </c>
      <c r="D2217" s="44">
        <f t="shared" si="1675"/>
        <v>-564692083.74000001</v>
      </c>
      <c r="E2217" s="44">
        <f t="shared" si="1675"/>
        <v>0</v>
      </c>
      <c r="F2217" s="44">
        <f t="shared" si="1675"/>
        <v>0</v>
      </c>
      <c r="G2217" s="44">
        <f t="shared" si="1675"/>
        <v>263150121</v>
      </c>
      <c r="H2217" s="44">
        <f t="shared" si="1675"/>
        <v>349998789.63</v>
      </c>
      <c r="I2217" s="44">
        <f t="shared" si="1675"/>
        <v>0</v>
      </c>
      <c r="J2217" s="44">
        <f t="shared" si="1675"/>
        <v>0</v>
      </c>
      <c r="K2217" s="44">
        <f t="shared" si="1675"/>
        <v>253099721</v>
      </c>
      <c r="L2217" s="44">
        <f t="shared" si="1675"/>
        <v>294662021.63</v>
      </c>
      <c r="M2217" s="44">
        <f t="shared" si="1675"/>
        <v>547761742.63</v>
      </c>
      <c r="N2217" s="44">
        <f t="shared" si="1675"/>
        <v>0</v>
      </c>
      <c r="O2217" s="44">
        <f t="shared" si="1675"/>
        <v>0</v>
      </c>
      <c r="P2217" s="44">
        <f t="shared" si="1675"/>
        <v>0</v>
      </c>
      <c r="Q2217" s="44">
        <f t="shared" si="1675"/>
        <v>0</v>
      </c>
      <c r="R2217" s="44">
        <f t="shared" si="1675"/>
        <v>0</v>
      </c>
      <c r="S2217" s="44">
        <f t="shared" si="1675"/>
        <v>0</v>
      </c>
      <c r="T2217" s="44">
        <f t="shared" si="1675"/>
        <v>0</v>
      </c>
      <c r="U2217" s="44">
        <f t="shared" si="1675"/>
        <v>1440000</v>
      </c>
      <c r="V2217" s="44">
        <f t="shared" si="1675"/>
        <v>8610400</v>
      </c>
      <c r="W2217" s="44">
        <f t="shared" si="1675"/>
        <v>14790000</v>
      </c>
      <c r="X2217" s="44">
        <f t="shared" si="1675"/>
        <v>0</v>
      </c>
      <c r="Y2217" s="44">
        <f t="shared" si="1675"/>
        <v>40546768</v>
      </c>
      <c r="Z2217" s="44">
        <f t="shared" si="1675"/>
        <v>613148910.63</v>
      </c>
      <c r="AA2217" s="44">
        <f t="shared" si="1675"/>
        <v>49351089.370000005</v>
      </c>
      <c r="AB2217" s="45">
        <f t="shared" si="1674"/>
        <v>0.92550778963018865</v>
      </c>
      <c r="AC2217" s="38"/>
    </row>
    <row r="2218" spans="1:29" s="39" customFormat="1" ht="18" customHeight="1" x14ac:dyDescent="0.3">
      <c r="A2218" s="46" t="s">
        <v>41</v>
      </c>
      <c r="B2218" s="37"/>
      <c r="C2218" s="37"/>
      <c r="D2218" s="37"/>
      <c r="E2218" s="37"/>
      <c r="F2218" s="37"/>
      <c r="G2218" s="37"/>
      <c r="H2218" s="37"/>
      <c r="I2218" s="37"/>
      <c r="J2218" s="37"/>
      <c r="K2218" s="37"/>
      <c r="L2218" s="37"/>
      <c r="M2218" s="37"/>
      <c r="N2218" s="37"/>
      <c r="O2218" s="37"/>
      <c r="P2218" s="37"/>
      <c r="Q2218" s="37"/>
      <c r="R2218" s="37"/>
      <c r="S2218" s="37"/>
      <c r="T2218" s="37"/>
      <c r="U2218" s="37"/>
      <c r="V2218" s="37"/>
      <c r="W2218" s="37"/>
      <c r="X2218" s="37"/>
      <c r="Y2218" s="37"/>
      <c r="Z2218" s="37">
        <f t="shared" ref="Z2218" si="1676">SUM(M2218:Y2218)</f>
        <v>0</v>
      </c>
      <c r="AA2218" s="37">
        <f t="shared" ref="AA2218" si="1677">B2218-Z2218</f>
        <v>0</v>
      </c>
      <c r="AB2218" s="42"/>
      <c r="AC2218" s="38"/>
    </row>
    <row r="2219" spans="1:29" s="39" customFormat="1" ht="26.4" customHeight="1" x14ac:dyDescent="0.3">
      <c r="A2219" s="43" t="s">
        <v>42</v>
      </c>
      <c r="B2219" s="44">
        <f>B2218+B2217</f>
        <v>662500000</v>
      </c>
      <c r="C2219" s="44">
        <f t="shared" ref="C2219:AA2219" si="1678">C2218+C2217</f>
        <v>97807916.25999999</v>
      </c>
      <c r="D2219" s="44">
        <f t="shared" si="1678"/>
        <v>-564692083.74000001</v>
      </c>
      <c r="E2219" s="44">
        <f t="shared" si="1678"/>
        <v>0</v>
      </c>
      <c r="F2219" s="44">
        <f t="shared" si="1678"/>
        <v>0</v>
      </c>
      <c r="G2219" s="44">
        <f t="shared" si="1678"/>
        <v>263150121</v>
      </c>
      <c r="H2219" s="44">
        <f t="shared" si="1678"/>
        <v>349998789.63</v>
      </c>
      <c r="I2219" s="44">
        <f t="shared" si="1678"/>
        <v>0</v>
      </c>
      <c r="J2219" s="44">
        <f t="shared" si="1678"/>
        <v>0</v>
      </c>
      <c r="K2219" s="44">
        <f t="shared" si="1678"/>
        <v>253099721</v>
      </c>
      <c r="L2219" s="44">
        <f t="shared" si="1678"/>
        <v>294662021.63</v>
      </c>
      <c r="M2219" s="44">
        <f t="shared" si="1678"/>
        <v>547761742.63</v>
      </c>
      <c r="N2219" s="44">
        <f t="shared" si="1678"/>
        <v>0</v>
      </c>
      <c r="O2219" s="44">
        <f t="shared" si="1678"/>
        <v>0</v>
      </c>
      <c r="P2219" s="44">
        <f t="shared" si="1678"/>
        <v>0</v>
      </c>
      <c r="Q2219" s="44">
        <f t="shared" si="1678"/>
        <v>0</v>
      </c>
      <c r="R2219" s="44">
        <f t="shared" si="1678"/>
        <v>0</v>
      </c>
      <c r="S2219" s="44">
        <f t="shared" si="1678"/>
        <v>0</v>
      </c>
      <c r="T2219" s="44">
        <f t="shared" si="1678"/>
        <v>0</v>
      </c>
      <c r="U2219" s="44">
        <f t="shared" si="1678"/>
        <v>1440000</v>
      </c>
      <c r="V2219" s="44">
        <f t="shared" si="1678"/>
        <v>8610400</v>
      </c>
      <c r="W2219" s="44">
        <f t="shared" si="1678"/>
        <v>14790000</v>
      </c>
      <c r="X2219" s="44">
        <f t="shared" si="1678"/>
        <v>0</v>
      </c>
      <c r="Y2219" s="44">
        <f t="shared" si="1678"/>
        <v>40546768</v>
      </c>
      <c r="Z2219" s="44">
        <f t="shared" si="1678"/>
        <v>613148910.63</v>
      </c>
      <c r="AA2219" s="44">
        <f t="shared" si="1678"/>
        <v>49351089.370000005</v>
      </c>
      <c r="AB2219" s="45">
        <f t="shared" si="1674"/>
        <v>0.92550778963018865</v>
      </c>
      <c r="AC2219" s="47"/>
    </row>
    <row r="2220" spans="1:29" s="39" customFormat="1" ht="15" customHeight="1" x14ac:dyDescent="0.3">
      <c r="A2220" s="36"/>
      <c r="B2220" s="37"/>
      <c r="C2220" s="37"/>
      <c r="D2220" s="37"/>
      <c r="E2220" s="37"/>
      <c r="F2220" s="37"/>
      <c r="G2220" s="37"/>
      <c r="H2220" s="37"/>
      <c r="I2220" s="37"/>
      <c r="J2220" s="37"/>
      <c r="K2220" s="37"/>
      <c r="L2220" s="37"/>
      <c r="M2220" s="37"/>
      <c r="N2220" s="37"/>
      <c r="O2220" s="37"/>
      <c r="P2220" s="37"/>
      <c r="Q2220" s="37"/>
      <c r="R2220" s="37"/>
      <c r="S2220" s="37"/>
      <c r="T2220" s="37"/>
      <c r="U2220" s="37"/>
      <c r="V2220" s="37"/>
      <c r="W2220" s="37"/>
      <c r="X2220" s="37"/>
      <c r="Y2220" s="37"/>
      <c r="Z2220" s="37"/>
      <c r="AA2220" s="37"/>
      <c r="AB2220" s="37"/>
      <c r="AC2220" s="38"/>
    </row>
    <row r="2221" spans="1:29" s="39" customFormat="1" ht="15" customHeight="1" x14ac:dyDescent="0.35">
      <c r="A2221" s="40"/>
      <c r="B2221" s="37"/>
      <c r="C2221" s="37"/>
      <c r="D2221" s="37"/>
      <c r="E2221" s="37"/>
      <c r="F2221" s="37"/>
      <c r="G2221" s="37"/>
      <c r="H2221" s="37"/>
      <c r="I2221" s="37"/>
      <c r="J2221" s="37"/>
      <c r="K2221" s="37"/>
      <c r="L2221" s="37"/>
      <c r="M2221" s="37"/>
      <c r="N2221" s="37"/>
      <c r="O2221" s="37"/>
      <c r="P2221" s="37"/>
      <c r="Q2221" s="37"/>
      <c r="R2221" s="37"/>
      <c r="S2221" s="37"/>
      <c r="T2221" s="37"/>
      <c r="U2221" s="37"/>
      <c r="V2221" s="37"/>
      <c r="W2221" s="37"/>
      <c r="X2221" s="37"/>
      <c r="Y2221" s="37"/>
      <c r="Z2221" s="37"/>
      <c r="AA2221" s="37"/>
      <c r="AB2221" s="37"/>
      <c r="AC2221" s="38"/>
    </row>
    <row r="2222" spans="1:29" s="39" customFormat="1" ht="15" customHeight="1" x14ac:dyDescent="0.35">
      <c r="A2222" s="40" t="s">
        <v>135</v>
      </c>
      <c r="B2222" s="37"/>
      <c r="C2222" s="37"/>
      <c r="D2222" s="37"/>
      <c r="E2222" s="37"/>
      <c r="F2222" s="37"/>
      <c r="G2222" s="37"/>
      <c r="H2222" s="37"/>
      <c r="I2222" s="37"/>
      <c r="J2222" s="37"/>
      <c r="K2222" s="37"/>
      <c r="L2222" s="37"/>
      <c r="M2222" s="37"/>
      <c r="N2222" s="37"/>
      <c r="O2222" s="37"/>
      <c r="P2222" s="37"/>
      <c r="Q2222" s="37"/>
      <c r="R2222" s="37"/>
      <c r="S2222" s="37"/>
      <c r="T2222" s="37"/>
      <c r="U2222" s="37"/>
      <c r="V2222" s="37"/>
      <c r="W2222" s="37"/>
      <c r="X2222" s="37"/>
      <c r="Y2222" s="37"/>
      <c r="Z2222" s="37"/>
      <c r="AA2222" s="37"/>
      <c r="AB2222" s="37"/>
      <c r="AC2222" s="38"/>
    </row>
    <row r="2223" spans="1:29" s="39" customFormat="1" ht="18" customHeight="1" x14ac:dyDescent="0.3">
      <c r="A2223" s="41" t="s">
        <v>36</v>
      </c>
      <c r="B2223" s="37"/>
      <c r="C2223" s="37"/>
      <c r="D2223" s="37"/>
      <c r="E2223" s="37"/>
      <c r="F2223" s="37"/>
      <c r="G2223" s="37"/>
      <c r="H2223" s="37"/>
      <c r="I2223" s="37"/>
      <c r="J2223" s="37"/>
      <c r="K2223" s="37"/>
      <c r="L2223" s="37"/>
      <c r="M2223" s="37"/>
      <c r="N2223" s="37"/>
      <c r="O2223" s="37"/>
      <c r="P2223" s="37"/>
      <c r="Q2223" s="37"/>
      <c r="R2223" s="37"/>
      <c r="S2223" s="37"/>
      <c r="T2223" s="37"/>
      <c r="U2223" s="37"/>
      <c r="V2223" s="37"/>
      <c r="W2223" s="37"/>
      <c r="X2223" s="37"/>
      <c r="Y2223" s="37"/>
      <c r="Z2223" s="37">
        <f>SUM(M2223:Y2223)</f>
        <v>0</v>
      </c>
      <c r="AA2223" s="37">
        <f>B2223-Z2223</f>
        <v>0</v>
      </c>
      <c r="AB2223" s="42"/>
      <c r="AC2223" s="38"/>
    </row>
    <row r="2224" spans="1:29" s="39" customFormat="1" ht="18" customHeight="1" x14ac:dyDescent="0.3">
      <c r="A2224" s="41" t="s">
        <v>37</v>
      </c>
      <c r="B2224" s="37">
        <f>[1]consoCURRENT!E48437</f>
        <v>637500000</v>
      </c>
      <c r="C2224" s="37">
        <f>[1]consoCURRENT!F48437</f>
        <v>223619040</v>
      </c>
      <c r="D2224" s="37">
        <f>[1]consoCURRENT!G48437</f>
        <v>-413880960</v>
      </c>
      <c r="E2224" s="37">
        <f>[1]consoCURRENT!H48437</f>
        <v>0</v>
      </c>
      <c r="F2224" s="37">
        <f>[1]consoCURRENT!I48437</f>
        <v>0</v>
      </c>
      <c r="G2224" s="37">
        <f>[1]consoCURRENT!J48437</f>
        <v>4572485</v>
      </c>
      <c r="H2224" s="37">
        <f>[1]consoCURRENT!K48437</f>
        <v>548091226.27999997</v>
      </c>
      <c r="I2224" s="37">
        <f>[1]consoCURRENT!L48437</f>
        <v>0</v>
      </c>
      <c r="J2224" s="37">
        <f>[1]consoCURRENT!M48437</f>
        <v>0</v>
      </c>
      <c r="K2224" s="37">
        <f>[1]consoCURRENT!N48437</f>
        <v>4572485</v>
      </c>
      <c r="L2224" s="37">
        <f>[1]consoCURRENT!O48437</f>
        <v>403931226.28000003</v>
      </c>
      <c r="M2224" s="37">
        <f>[1]consoCURRENT!P48437</f>
        <v>408503711.28000003</v>
      </c>
      <c r="N2224" s="37">
        <f>[1]consoCURRENT!Q48437</f>
        <v>0</v>
      </c>
      <c r="O2224" s="37">
        <f>[1]consoCURRENT!R48437</f>
        <v>0</v>
      </c>
      <c r="P2224" s="37">
        <f>[1]consoCURRENT!S48437</f>
        <v>0</v>
      </c>
      <c r="Q2224" s="37">
        <f>[1]consoCURRENT!T48437</f>
        <v>0</v>
      </c>
      <c r="R2224" s="37">
        <f>[1]consoCURRENT!U48437</f>
        <v>0</v>
      </c>
      <c r="S2224" s="37">
        <f>[1]consoCURRENT!V48437</f>
        <v>0</v>
      </c>
      <c r="T2224" s="37">
        <f>[1]consoCURRENT!W48437</f>
        <v>0</v>
      </c>
      <c r="U2224" s="37">
        <f>[1]consoCURRENT!X48437</f>
        <v>0</v>
      </c>
      <c r="V2224" s="37">
        <f>[1]consoCURRENT!Y48437</f>
        <v>0</v>
      </c>
      <c r="W2224" s="37">
        <f>[1]consoCURRENT!Z48437</f>
        <v>0</v>
      </c>
      <c r="X2224" s="37">
        <f>[1]consoCURRENT!AA48437</f>
        <v>5160000</v>
      </c>
      <c r="Y2224" s="37">
        <f>[1]consoCURRENT!AB48437</f>
        <v>139000000</v>
      </c>
      <c r="Z2224" s="37">
        <f>SUM(M2224:Y2224)</f>
        <v>552663711.27999997</v>
      </c>
      <c r="AA2224" s="37">
        <f t="shared" ref="AA2224:AA2226" si="1679">B2224-Z2224</f>
        <v>84836288.720000029</v>
      </c>
      <c r="AB2224" s="42">
        <f t="shared" ref="AB2224:AB2229" si="1680">Z2224/B2224</f>
        <v>0.86692346867450976</v>
      </c>
      <c r="AC2224" s="38"/>
    </row>
    <row r="2225" spans="1:29" s="39" customFormat="1" ht="18" customHeight="1" x14ac:dyDescent="0.3">
      <c r="A2225" s="41" t="s">
        <v>38</v>
      </c>
      <c r="B2225" s="37"/>
      <c r="C2225" s="37"/>
      <c r="D2225" s="37"/>
      <c r="E2225" s="37"/>
      <c r="F2225" s="37"/>
      <c r="G2225" s="37"/>
      <c r="H2225" s="37"/>
      <c r="I2225" s="37"/>
      <c r="J2225" s="37"/>
      <c r="K2225" s="37"/>
      <c r="L2225" s="37"/>
      <c r="M2225" s="37"/>
      <c r="N2225" s="37"/>
      <c r="O2225" s="37"/>
      <c r="P2225" s="37"/>
      <c r="Q2225" s="37"/>
      <c r="R2225" s="37"/>
      <c r="S2225" s="37"/>
      <c r="T2225" s="37"/>
      <c r="U2225" s="37"/>
      <c r="V2225" s="37"/>
      <c r="W2225" s="37"/>
      <c r="X2225" s="37"/>
      <c r="Y2225" s="37"/>
      <c r="Z2225" s="37">
        <f t="shared" ref="Z2225:Z2226" si="1681">SUM(M2225:Y2225)</f>
        <v>0</v>
      </c>
      <c r="AA2225" s="37">
        <f t="shared" si="1679"/>
        <v>0</v>
      </c>
      <c r="AB2225" s="42"/>
      <c r="AC2225" s="38"/>
    </row>
    <row r="2226" spans="1:29" s="39" customFormat="1" ht="18" customHeight="1" x14ac:dyDescent="0.3">
      <c r="A2226" s="41" t="s">
        <v>39</v>
      </c>
      <c r="B2226" s="37">
        <f>[1]consoCURRENT!E48472</f>
        <v>0</v>
      </c>
      <c r="C2226" s="37">
        <f>[1]consoCURRENT!F48472</f>
        <v>0</v>
      </c>
      <c r="D2226" s="37">
        <f>[1]consoCURRENT!G48472</f>
        <v>0</v>
      </c>
      <c r="E2226" s="37">
        <f>[1]consoCURRENT!H48472</f>
        <v>0</v>
      </c>
      <c r="F2226" s="37">
        <f>[1]consoCURRENT!I48472</f>
        <v>0</v>
      </c>
      <c r="G2226" s="37">
        <f>[1]consoCURRENT!J48472</f>
        <v>0</v>
      </c>
      <c r="H2226" s="37">
        <f>[1]consoCURRENT!K48472</f>
        <v>0</v>
      </c>
      <c r="I2226" s="37">
        <f>[1]consoCURRENT!L48472</f>
        <v>0</v>
      </c>
      <c r="J2226" s="37">
        <f>[1]consoCURRENT!M48472</f>
        <v>0</v>
      </c>
      <c r="K2226" s="37">
        <f>[1]consoCURRENT!N48472</f>
        <v>0</v>
      </c>
      <c r="L2226" s="37">
        <f>[1]consoCURRENT!O48472</f>
        <v>0</v>
      </c>
      <c r="M2226" s="37">
        <f>[1]consoCURRENT!P48472</f>
        <v>0</v>
      </c>
      <c r="N2226" s="37">
        <f>[1]consoCURRENT!Q48472</f>
        <v>0</v>
      </c>
      <c r="O2226" s="37">
        <f>[1]consoCURRENT!R48472</f>
        <v>0</v>
      </c>
      <c r="P2226" s="37">
        <f>[1]consoCURRENT!S48472</f>
        <v>0</v>
      </c>
      <c r="Q2226" s="37">
        <f>[1]consoCURRENT!T48472</f>
        <v>0</v>
      </c>
      <c r="R2226" s="37">
        <f>[1]consoCURRENT!U48472</f>
        <v>0</v>
      </c>
      <c r="S2226" s="37">
        <f>[1]consoCURRENT!V48472</f>
        <v>0</v>
      </c>
      <c r="T2226" s="37">
        <f>[1]consoCURRENT!W48472</f>
        <v>0</v>
      </c>
      <c r="U2226" s="37">
        <f>[1]consoCURRENT!X48472</f>
        <v>0</v>
      </c>
      <c r="V2226" s="37">
        <f>[1]consoCURRENT!Y48472</f>
        <v>0</v>
      </c>
      <c r="W2226" s="37">
        <f>[1]consoCURRENT!Z48472</f>
        <v>0</v>
      </c>
      <c r="X2226" s="37">
        <f>[1]consoCURRENT!AA48472</f>
        <v>0</v>
      </c>
      <c r="Y2226" s="37">
        <f>[1]consoCURRENT!AB48472</f>
        <v>0</v>
      </c>
      <c r="Z2226" s="37">
        <f t="shared" si="1681"/>
        <v>0</v>
      </c>
      <c r="AA2226" s="37">
        <f t="shared" si="1679"/>
        <v>0</v>
      </c>
      <c r="AB2226" s="42"/>
      <c r="AC2226" s="38"/>
    </row>
    <row r="2227" spans="1:29" s="39" customFormat="1" ht="18" hidden="1" customHeight="1" x14ac:dyDescent="0.3">
      <c r="A2227" s="43" t="s">
        <v>40</v>
      </c>
      <c r="B2227" s="44">
        <f>SUM(B2223:B2226)</f>
        <v>637500000</v>
      </c>
      <c r="C2227" s="44">
        <f t="shared" ref="C2227:AA2227" si="1682">SUM(C2223:C2226)</f>
        <v>223619040</v>
      </c>
      <c r="D2227" s="44">
        <f t="shared" si="1682"/>
        <v>-413880960</v>
      </c>
      <c r="E2227" s="44">
        <f t="shared" si="1682"/>
        <v>0</v>
      </c>
      <c r="F2227" s="44">
        <f t="shared" si="1682"/>
        <v>0</v>
      </c>
      <c r="G2227" s="44">
        <f t="shared" si="1682"/>
        <v>4572485</v>
      </c>
      <c r="H2227" s="44">
        <f t="shared" si="1682"/>
        <v>548091226.27999997</v>
      </c>
      <c r="I2227" s="44">
        <f t="shared" si="1682"/>
        <v>0</v>
      </c>
      <c r="J2227" s="44">
        <f t="shared" si="1682"/>
        <v>0</v>
      </c>
      <c r="K2227" s="44">
        <f t="shared" si="1682"/>
        <v>4572485</v>
      </c>
      <c r="L2227" s="44">
        <f t="shared" si="1682"/>
        <v>403931226.28000003</v>
      </c>
      <c r="M2227" s="44">
        <f t="shared" si="1682"/>
        <v>408503711.28000003</v>
      </c>
      <c r="N2227" s="44">
        <f t="shared" si="1682"/>
        <v>0</v>
      </c>
      <c r="O2227" s="44">
        <f t="shared" si="1682"/>
        <v>0</v>
      </c>
      <c r="P2227" s="44">
        <f t="shared" si="1682"/>
        <v>0</v>
      </c>
      <c r="Q2227" s="44">
        <f t="shared" si="1682"/>
        <v>0</v>
      </c>
      <c r="R2227" s="44">
        <f t="shared" si="1682"/>
        <v>0</v>
      </c>
      <c r="S2227" s="44">
        <f t="shared" si="1682"/>
        <v>0</v>
      </c>
      <c r="T2227" s="44">
        <f t="shared" si="1682"/>
        <v>0</v>
      </c>
      <c r="U2227" s="44">
        <f t="shared" si="1682"/>
        <v>0</v>
      </c>
      <c r="V2227" s="44">
        <f t="shared" si="1682"/>
        <v>0</v>
      </c>
      <c r="W2227" s="44">
        <f t="shared" si="1682"/>
        <v>0</v>
      </c>
      <c r="X2227" s="44">
        <f t="shared" si="1682"/>
        <v>5160000</v>
      </c>
      <c r="Y2227" s="44">
        <f t="shared" si="1682"/>
        <v>139000000</v>
      </c>
      <c r="Z2227" s="44">
        <f t="shared" si="1682"/>
        <v>552663711.27999997</v>
      </c>
      <c r="AA2227" s="44">
        <f t="shared" si="1682"/>
        <v>84836288.720000029</v>
      </c>
      <c r="AB2227" s="45">
        <f t="shared" si="1680"/>
        <v>0.86692346867450976</v>
      </c>
      <c r="AC2227" s="38"/>
    </row>
    <row r="2228" spans="1:29" s="39" customFormat="1" ht="18" hidden="1" customHeight="1" x14ac:dyDescent="0.3">
      <c r="A2228" s="46" t="s">
        <v>41</v>
      </c>
      <c r="B2228" s="37"/>
      <c r="C2228" s="37"/>
      <c r="D2228" s="37"/>
      <c r="E2228" s="37"/>
      <c r="F2228" s="37"/>
      <c r="G2228" s="37"/>
      <c r="H2228" s="37"/>
      <c r="I2228" s="37"/>
      <c r="J2228" s="37"/>
      <c r="K2228" s="37"/>
      <c r="L2228" s="37"/>
      <c r="M2228" s="37"/>
      <c r="N2228" s="37"/>
      <c r="O2228" s="37"/>
      <c r="P2228" s="37"/>
      <c r="Q2228" s="37"/>
      <c r="R2228" s="37"/>
      <c r="S2228" s="37"/>
      <c r="T2228" s="37"/>
      <c r="U2228" s="37"/>
      <c r="V2228" s="37"/>
      <c r="W2228" s="37"/>
      <c r="X2228" s="37"/>
      <c r="Y2228" s="37"/>
      <c r="Z2228" s="37">
        <f t="shared" ref="Z2228" si="1683">SUM(M2228:Y2228)</f>
        <v>0</v>
      </c>
      <c r="AA2228" s="37">
        <f t="shared" ref="AA2228" si="1684">B2228-Z2228</f>
        <v>0</v>
      </c>
      <c r="AB2228" s="42"/>
      <c r="AC2228" s="38"/>
    </row>
    <row r="2229" spans="1:29" s="39" customFormat="1" ht="23.4" customHeight="1" x14ac:dyDescent="0.3">
      <c r="A2229" s="43" t="s">
        <v>42</v>
      </c>
      <c r="B2229" s="44">
        <f>B2228+B2227</f>
        <v>637500000</v>
      </c>
      <c r="C2229" s="44">
        <f t="shared" ref="C2229:AA2229" si="1685">C2228+C2227</f>
        <v>223619040</v>
      </c>
      <c r="D2229" s="44">
        <f t="shared" si="1685"/>
        <v>-413880960</v>
      </c>
      <c r="E2229" s="44">
        <f t="shared" si="1685"/>
        <v>0</v>
      </c>
      <c r="F2229" s="44">
        <f t="shared" si="1685"/>
        <v>0</v>
      </c>
      <c r="G2229" s="44">
        <f t="shared" si="1685"/>
        <v>4572485</v>
      </c>
      <c r="H2229" s="44">
        <f t="shared" si="1685"/>
        <v>548091226.27999997</v>
      </c>
      <c r="I2229" s="44">
        <f t="shared" si="1685"/>
        <v>0</v>
      </c>
      <c r="J2229" s="44">
        <f t="shared" si="1685"/>
        <v>0</v>
      </c>
      <c r="K2229" s="44">
        <f t="shared" si="1685"/>
        <v>4572485</v>
      </c>
      <c r="L2229" s="44">
        <f t="shared" si="1685"/>
        <v>403931226.28000003</v>
      </c>
      <c r="M2229" s="44">
        <f t="shared" si="1685"/>
        <v>408503711.28000003</v>
      </c>
      <c r="N2229" s="44">
        <f t="shared" si="1685"/>
        <v>0</v>
      </c>
      <c r="O2229" s="44">
        <f t="shared" si="1685"/>
        <v>0</v>
      </c>
      <c r="P2229" s="44">
        <f t="shared" si="1685"/>
        <v>0</v>
      </c>
      <c r="Q2229" s="44">
        <f t="shared" si="1685"/>
        <v>0</v>
      </c>
      <c r="R2229" s="44">
        <f t="shared" si="1685"/>
        <v>0</v>
      </c>
      <c r="S2229" s="44">
        <f t="shared" si="1685"/>
        <v>0</v>
      </c>
      <c r="T2229" s="44">
        <f t="shared" si="1685"/>
        <v>0</v>
      </c>
      <c r="U2229" s="44">
        <f t="shared" si="1685"/>
        <v>0</v>
      </c>
      <c r="V2229" s="44">
        <f t="shared" si="1685"/>
        <v>0</v>
      </c>
      <c r="W2229" s="44">
        <f t="shared" si="1685"/>
        <v>0</v>
      </c>
      <c r="X2229" s="44">
        <f t="shared" si="1685"/>
        <v>5160000</v>
      </c>
      <c r="Y2229" s="44">
        <f t="shared" si="1685"/>
        <v>139000000</v>
      </c>
      <c r="Z2229" s="44">
        <f t="shared" si="1685"/>
        <v>552663711.27999997</v>
      </c>
      <c r="AA2229" s="44">
        <f t="shared" si="1685"/>
        <v>84836288.720000029</v>
      </c>
      <c r="AB2229" s="45">
        <f t="shared" si="1680"/>
        <v>0.86692346867450976</v>
      </c>
      <c r="AC2229" s="47"/>
    </row>
    <row r="2230" spans="1:29" s="39" customFormat="1" ht="19.5" customHeight="1" x14ac:dyDescent="0.3">
      <c r="A2230" s="36"/>
      <c r="B2230" s="37"/>
      <c r="C2230" s="37"/>
      <c r="D2230" s="37"/>
      <c r="E2230" s="37"/>
      <c r="F2230" s="37"/>
      <c r="G2230" s="37"/>
      <c r="H2230" s="37"/>
      <c r="I2230" s="37"/>
      <c r="J2230" s="37"/>
      <c r="K2230" s="37"/>
      <c r="L2230" s="37"/>
      <c r="M2230" s="37"/>
      <c r="N2230" s="37"/>
      <c r="O2230" s="37"/>
      <c r="P2230" s="37"/>
      <c r="Q2230" s="37"/>
      <c r="R2230" s="37"/>
      <c r="S2230" s="37"/>
      <c r="T2230" s="37"/>
      <c r="U2230" s="37"/>
      <c r="V2230" s="37"/>
      <c r="W2230" s="37"/>
      <c r="X2230" s="37"/>
      <c r="Y2230" s="37"/>
      <c r="Z2230" s="37"/>
      <c r="AA2230" s="37"/>
      <c r="AB2230" s="37"/>
      <c r="AC2230" s="38"/>
    </row>
    <row r="2231" spans="1:29" s="39" customFormat="1" ht="15" customHeight="1" x14ac:dyDescent="0.35">
      <c r="A2231" s="40" t="s">
        <v>136</v>
      </c>
      <c r="B2231" s="37"/>
      <c r="C2231" s="37"/>
      <c r="D2231" s="37"/>
      <c r="E2231" s="37"/>
      <c r="F2231" s="37"/>
      <c r="G2231" s="37"/>
      <c r="H2231" s="37"/>
      <c r="I2231" s="37"/>
      <c r="J2231" s="37"/>
      <c r="K2231" s="37"/>
      <c r="L2231" s="37"/>
      <c r="M2231" s="37"/>
      <c r="N2231" s="37"/>
      <c r="O2231" s="37"/>
      <c r="P2231" s="37"/>
      <c r="Q2231" s="37"/>
      <c r="R2231" s="37"/>
      <c r="S2231" s="37"/>
      <c r="T2231" s="37"/>
      <c r="U2231" s="37"/>
      <c r="V2231" s="37"/>
      <c r="W2231" s="37"/>
      <c r="X2231" s="37"/>
      <c r="Y2231" s="37"/>
      <c r="Z2231" s="37"/>
      <c r="AA2231" s="37"/>
      <c r="AB2231" s="37"/>
      <c r="AC2231" s="38"/>
    </row>
    <row r="2232" spans="1:29" s="39" customFormat="1" ht="15" customHeight="1" x14ac:dyDescent="0.35">
      <c r="A2232" s="40" t="s">
        <v>137</v>
      </c>
      <c r="B2232" s="37"/>
      <c r="C2232" s="37"/>
      <c r="D2232" s="37"/>
      <c r="E2232" s="37"/>
      <c r="F2232" s="37"/>
      <c r="G2232" s="37"/>
      <c r="H2232" s="37"/>
      <c r="I2232" s="37"/>
      <c r="J2232" s="37"/>
      <c r="K2232" s="37"/>
      <c r="L2232" s="37"/>
      <c r="M2232" s="37"/>
      <c r="N2232" s="37"/>
      <c r="O2232" s="37"/>
      <c r="P2232" s="37"/>
      <c r="Q2232" s="37"/>
      <c r="R2232" s="37"/>
      <c r="S2232" s="37"/>
      <c r="T2232" s="37"/>
      <c r="U2232" s="37"/>
      <c r="V2232" s="37"/>
      <c r="W2232" s="37"/>
      <c r="X2232" s="37"/>
      <c r="Y2232" s="37"/>
      <c r="Z2232" s="37"/>
      <c r="AA2232" s="37"/>
      <c r="AB2232" s="37"/>
      <c r="AC2232" s="38"/>
    </row>
    <row r="2233" spans="1:29" s="39" customFormat="1" ht="18" customHeight="1" x14ac:dyDescent="0.3">
      <c r="A2233" s="41" t="s">
        <v>36</v>
      </c>
      <c r="B2233" s="37"/>
      <c r="C2233" s="37"/>
      <c r="D2233" s="37"/>
      <c r="E2233" s="37"/>
      <c r="F2233" s="37"/>
      <c r="G2233" s="37"/>
      <c r="H2233" s="37"/>
      <c r="I2233" s="37"/>
      <c r="J2233" s="37"/>
      <c r="K2233" s="37"/>
      <c r="L2233" s="37"/>
      <c r="M2233" s="37"/>
      <c r="N2233" s="37"/>
      <c r="O2233" s="37"/>
      <c r="P2233" s="37"/>
      <c r="Q2233" s="37"/>
      <c r="R2233" s="37"/>
      <c r="S2233" s="37"/>
      <c r="T2233" s="37"/>
      <c r="U2233" s="37"/>
      <c r="V2233" s="37"/>
      <c r="W2233" s="37"/>
      <c r="X2233" s="37"/>
      <c r="Y2233" s="37"/>
      <c r="Z2233" s="37">
        <f>SUM(M2233:Y2233)</f>
        <v>0</v>
      </c>
      <c r="AA2233" s="37">
        <f>B2233-Z2233</f>
        <v>0</v>
      </c>
      <c r="AB2233" s="42"/>
      <c r="AC2233" s="38"/>
    </row>
    <row r="2234" spans="1:29" s="39" customFormat="1" ht="18" customHeight="1" x14ac:dyDescent="0.3">
      <c r="A2234" s="41" t="s">
        <v>37</v>
      </c>
      <c r="B2234" s="37">
        <f>[1]consoCURRENT!E48648</f>
        <v>3000000000</v>
      </c>
      <c r="C2234" s="37">
        <f>[1]consoCURRENT!F48648</f>
        <v>229797889.0999999</v>
      </c>
      <c r="D2234" s="37">
        <f>[1]consoCURRENT!G48648</f>
        <v>-2770202110.9000001</v>
      </c>
      <c r="E2234" s="37">
        <f>[1]consoCURRENT!H48648</f>
        <v>0</v>
      </c>
      <c r="F2234" s="37">
        <f>[1]consoCURRENT!I48648</f>
        <v>0</v>
      </c>
      <c r="G2234" s="37">
        <f>[1]consoCURRENT!J48648</f>
        <v>0</v>
      </c>
      <c r="H2234" s="37">
        <f>[1]consoCURRENT!K48648</f>
        <v>2191383400.8099999</v>
      </c>
      <c r="I2234" s="37">
        <f>[1]consoCURRENT!L48648</f>
        <v>0</v>
      </c>
      <c r="J2234" s="37">
        <f>[1]consoCURRENT!M48648</f>
        <v>0</v>
      </c>
      <c r="K2234" s="37">
        <f>[1]consoCURRENT!N48648</f>
        <v>0</v>
      </c>
      <c r="L2234" s="37">
        <f>[1]consoCURRENT!O48648</f>
        <v>2044553324.71</v>
      </c>
      <c r="M2234" s="37">
        <f>[1]consoCURRENT!P48648</f>
        <v>2044553324.71</v>
      </c>
      <c r="N2234" s="37">
        <f>[1]consoCURRENT!Q48648</f>
        <v>0</v>
      </c>
      <c r="O2234" s="37">
        <f>[1]consoCURRENT!R48648</f>
        <v>0</v>
      </c>
      <c r="P2234" s="37">
        <f>[1]consoCURRENT!S48648</f>
        <v>0</v>
      </c>
      <c r="Q2234" s="37">
        <f>[1]consoCURRENT!T48648</f>
        <v>0</v>
      </c>
      <c r="R2234" s="37">
        <f>[1]consoCURRENT!U48648</f>
        <v>0</v>
      </c>
      <c r="S2234" s="37">
        <f>[1]consoCURRENT!V48648</f>
        <v>0</v>
      </c>
      <c r="T2234" s="37">
        <f>[1]consoCURRENT!W48648</f>
        <v>0</v>
      </c>
      <c r="U2234" s="37">
        <f>[1]consoCURRENT!X48648</f>
        <v>0</v>
      </c>
      <c r="V2234" s="37">
        <f>[1]consoCURRENT!Y48648</f>
        <v>0</v>
      </c>
      <c r="W2234" s="37">
        <f>[1]consoCURRENT!Z48648</f>
        <v>0</v>
      </c>
      <c r="X2234" s="37">
        <f>[1]consoCURRENT!AA48648</f>
        <v>83995690</v>
      </c>
      <c r="Y2234" s="37">
        <f>[1]consoCURRENT!AB48648</f>
        <v>62834386.100000001</v>
      </c>
      <c r="Z2234" s="37">
        <f t="shared" ref="Z2234:Z2236" si="1686">SUM(M2234:Y2234)</f>
        <v>2191383400.8099999</v>
      </c>
      <c r="AA2234" s="37">
        <f t="shared" ref="AA2234:AA2236" si="1687">B2234-Z2234</f>
        <v>808616599.19000006</v>
      </c>
      <c r="AB2234" s="42">
        <f t="shared" ref="AB2234:AB2239" si="1688">Z2234/B2234</f>
        <v>0.73046113360333331</v>
      </c>
      <c r="AC2234" s="38"/>
    </row>
    <row r="2235" spans="1:29" s="39" customFormat="1" ht="18" customHeight="1" x14ac:dyDescent="0.3">
      <c r="A2235" s="41" t="s">
        <v>38</v>
      </c>
      <c r="B2235" s="37"/>
      <c r="C2235" s="37"/>
      <c r="D2235" s="37"/>
      <c r="E2235" s="37"/>
      <c r="F2235" s="37"/>
      <c r="G2235" s="37"/>
      <c r="H2235" s="37"/>
      <c r="I2235" s="37"/>
      <c r="J2235" s="37"/>
      <c r="K2235" s="37"/>
      <c r="L2235" s="37"/>
      <c r="M2235" s="37"/>
      <c r="N2235" s="37"/>
      <c r="O2235" s="37"/>
      <c r="P2235" s="37"/>
      <c r="Q2235" s="37"/>
      <c r="R2235" s="37"/>
      <c r="S2235" s="37"/>
      <c r="T2235" s="37"/>
      <c r="U2235" s="37"/>
      <c r="V2235" s="37"/>
      <c r="W2235" s="37"/>
      <c r="X2235" s="37"/>
      <c r="Y2235" s="37"/>
      <c r="Z2235" s="37">
        <f t="shared" si="1686"/>
        <v>0</v>
      </c>
      <c r="AA2235" s="37">
        <f t="shared" si="1687"/>
        <v>0</v>
      </c>
      <c r="AB2235" s="42"/>
      <c r="AC2235" s="38"/>
    </row>
    <row r="2236" spans="1:29" s="39" customFormat="1" ht="18" customHeight="1" x14ac:dyDescent="0.3">
      <c r="A2236" s="41" t="s">
        <v>39</v>
      </c>
      <c r="B2236" s="37"/>
      <c r="C2236" s="37"/>
      <c r="D2236" s="37"/>
      <c r="E2236" s="37"/>
      <c r="F2236" s="37"/>
      <c r="G2236" s="37"/>
      <c r="H2236" s="37"/>
      <c r="I2236" s="37"/>
      <c r="J2236" s="37"/>
      <c r="K2236" s="37"/>
      <c r="L2236" s="37"/>
      <c r="M2236" s="37"/>
      <c r="N2236" s="37"/>
      <c r="O2236" s="37"/>
      <c r="P2236" s="37"/>
      <c r="Q2236" s="37"/>
      <c r="R2236" s="37"/>
      <c r="S2236" s="37"/>
      <c r="T2236" s="37"/>
      <c r="U2236" s="37"/>
      <c r="V2236" s="37"/>
      <c r="W2236" s="37"/>
      <c r="X2236" s="37"/>
      <c r="Y2236" s="37"/>
      <c r="Z2236" s="37">
        <f t="shared" si="1686"/>
        <v>0</v>
      </c>
      <c r="AA2236" s="37">
        <f t="shared" si="1687"/>
        <v>0</v>
      </c>
      <c r="AB2236" s="42"/>
      <c r="AC2236" s="38"/>
    </row>
    <row r="2237" spans="1:29" s="39" customFormat="1" ht="18" hidden="1" customHeight="1" x14ac:dyDescent="0.3">
      <c r="A2237" s="43" t="s">
        <v>40</v>
      </c>
      <c r="B2237" s="44">
        <f>SUM(B2233:B2236)</f>
        <v>3000000000</v>
      </c>
      <c r="C2237" s="44">
        <f t="shared" ref="C2237:AA2237" si="1689">SUM(C2233:C2236)</f>
        <v>229797889.0999999</v>
      </c>
      <c r="D2237" s="44">
        <f t="shared" si="1689"/>
        <v>-2770202110.9000001</v>
      </c>
      <c r="E2237" s="44">
        <f t="shared" si="1689"/>
        <v>0</v>
      </c>
      <c r="F2237" s="44">
        <f t="shared" si="1689"/>
        <v>0</v>
      </c>
      <c r="G2237" s="44">
        <f t="shared" si="1689"/>
        <v>0</v>
      </c>
      <c r="H2237" s="44">
        <f t="shared" si="1689"/>
        <v>2191383400.8099999</v>
      </c>
      <c r="I2237" s="44">
        <f t="shared" si="1689"/>
        <v>0</v>
      </c>
      <c r="J2237" s="44">
        <f t="shared" si="1689"/>
        <v>0</v>
      </c>
      <c r="K2237" s="44">
        <f t="shared" si="1689"/>
        <v>0</v>
      </c>
      <c r="L2237" s="44">
        <f t="shared" si="1689"/>
        <v>2044553324.71</v>
      </c>
      <c r="M2237" s="44">
        <f t="shared" si="1689"/>
        <v>2044553324.71</v>
      </c>
      <c r="N2237" s="44">
        <f t="shared" si="1689"/>
        <v>0</v>
      </c>
      <c r="O2237" s="44">
        <f t="shared" si="1689"/>
        <v>0</v>
      </c>
      <c r="P2237" s="44">
        <f t="shared" si="1689"/>
        <v>0</v>
      </c>
      <c r="Q2237" s="44">
        <f t="shared" si="1689"/>
        <v>0</v>
      </c>
      <c r="R2237" s="44">
        <f t="shared" si="1689"/>
        <v>0</v>
      </c>
      <c r="S2237" s="44">
        <f t="shared" si="1689"/>
        <v>0</v>
      </c>
      <c r="T2237" s="44">
        <f t="shared" si="1689"/>
        <v>0</v>
      </c>
      <c r="U2237" s="44">
        <f t="shared" si="1689"/>
        <v>0</v>
      </c>
      <c r="V2237" s="44">
        <f t="shared" si="1689"/>
        <v>0</v>
      </c>
      <c r="W2237" s="44">
        <f t="shared" si="1689"/>
        <v>0</v>
      </c>
      <c r="X2237" s="44">
        <f t="shared" si="1689"/>
        <v>83995690</v>
      </c>
      <c r="Y2237" s="44">
        <f t="shared" si="1689"/>
        <v>62834386.100000001</v>
      </c>
      <c r="Z2237" s="44">
        <f t="shared" si="1689"/>
        <v>2191383400.8099999</v>
      </c>
      <c r="AA2237" s="44">
        <f t="shared" si="1689"/>
        <v>808616599.19000006</v>
      </c>
      <c r="AB2237" s="45">
        <f t="shared" si="1688"/>
        <v>0.73046113360333331</v>
      </c>
      <c r="AC2237" s="38"/>
    </row>
    <row r="2238" spans="1:29" s="39" customFormat="1" ht="18" hidden="1" customHeight="1" x14ac:dyDescent="0.3">
      <c r="A2238" s="46" t="s">
        <v>41</v>
      </c>
      <c r="B2238" s="37"/>
      <c r="C2238" s="37"/>
      <c r="D2238" s="37"/>
      <c r="E2238" s="37"/>
      <c r="F2238" s="37"/>
      <c r="G2238" s="37"/>
      <c r="H2238" s="37"/>
      <c r="I2238" s="37"/>
      <c r="J2238" s="37"/>
      <c r="K2238" s="37"/>
      <c r="L2238" s="37"/>
      <c r="M2238" s="37"/>
      <c r="N2238" s="37"/>
      <c r="O2238" s="37"/>
      <c r="P2238" s="37"/>
      <c r="Q2238" s="37"/>
      <c r="R2238" s="37"/>
      <c r="S2238" s="37"/>
      <c r="T2238" s="37"/>
      <c r="U2238" s="37"/>
      <c r="V2238" s="37"/>
      <c r="W2238" s="37"/>
      <c r="X2238" s="37"/>
      <c r="Y2238" s="37"/>
      <c r="Z2238" s="37">
        <f t="shared" ref="Z2238" si="1690">SUM(M2238:Y2238)</f>
        <v>0</v>
      </c>
      <c r="AA2238" s="37">
        <f t="shared" ref="AA2238" si="1691">B2238-Z2238</f>
        <v>0</v>
      </c>
      <c r="AB2238" s="42"/>
      <c r="AC2238" s="38"/>
    </row>
    <row r="2239" spans="1:29" s="39" customFormat="1" ht="18" customHeight="1" x14ac:dyDescent="0.3">
      <c r="A2239" s="43" t="s">
        <v>42</v>
      </c>
      <c r="B2239" s="44">
        <f>B2238+B2237</f>
        <v>3000000000</v>
      </c>
      <c r="C2239" s="44">
        <f t="shared" ref="C2239:AA2239" si="1692">C2238+C2237</f>
        <v>229797889.0999999</v>
      </c>
      <c r="D2239" s="44">
        <f t="shared" si="1692"/>
        <v>-2770202110.9000001</v>
      </c>
      <c r="E2239" s="44">
        <f t="shared" si="1692"/>
        <v>0</v>
      </c>
      <c r="F2239" s="44">
        <f t="shared" si="1692"/>
        <v>0</v>
      </c>
      <c r="G2239" s="44">
        <f t="shared" si="1692"/>
        <v>0</v>
      </c>
      <c r="H2239" s="44">
        <f t="shared" si="1692"/>
        <v>2191383400.8099999</v>
      </c>
      <c r="I2239" s="44">
        <f t="shared" si="1692"/>
        <v>0</v>
      </c>
      <c r="J2239" s="44">
        <f t="shared" si="1692"/>
        <v>0</v>
      </c>
      <c r="K2239" s="44">
        <f t="shared" si="1692"/>
        <v>0</v>
      </c>
      <c r="L2239" s="44">
        <f t="shared" si="1692"/>
        <v>2044553324.71</v>
      </c>
      <c r="M2239" s="44">
        <f t="shared" si="1692"/>
        <v>2044553324.71</v>
      </c>
      <c r="N2239" s="44">
        <f t="shared" si="1692"/>
        <v>0</v>
      </c>
      <c r="O2239" s="44">
        <f t="shared" si="1692"/>
        <v>0</v>
      </c>
      <c r="P2239" s="44">
        <f t="shared" si="1692"/>
        <v>0</v>
      </c>
      <c r="Q2239" s="44">
        <f t="shared" si="1692"/>
        <v>0</v>
      </c>
      <c r="R2239" s="44">
        <f t="shared" si="1692"/>
        <v>0</v>
      </c>
      <c r="S2239" s="44">
        <f t="shared" si="1692"/>
        <v>0</v>
      </c>
      <c r="T2239" s="44">
        <f t="shared" si="1692"/>
        <v>0</v>
      </c>
      <c r="U2239" s="44">
        <f t="shared" si="1692"/>
        <v>0</v>
      </c>
      <c r="V2239" s="44">
        <f t="shared" si="1692"/>
        <v>0</v>
      </c>
      <c r="W2239" s="44">
        <f t="shared" si="1692"/>
        <v>0</v>
      </c>
      <c r="X2239" s="44">
        <f t="shared" si="1692"/>
        <v>83995690</v>
      </c>
      <c r="Y2239" s="44">
        <f t="shared" si="1692"/>
        <v>62834386.100000001</v>
      </c>
      <c r="Z2239" s="44">
        <f t="shared" si="1692"/>
        <v>2191383400.8099999</v>
      </c>
      <c r="AA2239" s="44">
        <f t="shared" si="1692"/>
        <v>808616599.19000006</v>
      </c>
      <c r="AB2239" s="45">
        <f t="shared" si="1688"/>
        <v>0.73046113360333331</v>
      </c>
      <c r="AC2239" s="47"/>
    </row>
    <row r="2240" spans="1:29" s="39" customFormat="1" ht="15" customHeight="1" x14ac:dyDescent="0.3">
      <c r="A2240" s="36"/>
      <c r="B2240" s="37"/>
      <c r="C2240" s="37"/>
      <c r="D2240" s="37"/>
      <c r="E2240" s="37"/>
      <c r="F2240" s="37"/>
      <c r="G2240" s="37"/>
      <c r="H2240" s="37"/>
      <c r="I2240" s="37"/>
      <c r="J2240" s="37"/>
      <c r="K2240" s="37"/>
      <c r="L2240" s="37"/>
      <c r="M2240" s="37"/>
      <c r="N2240" s="37"/>
      <c r="O2240" s="37"/>
      <c r="P2240" s="37"/>
      <c r="Q2240" s="37"/>
      <c r="R2240" s="37"/>
      <c r="S2240" s="37"/>
      <c r="T2240" s="37"/>
      <c r="U2240" s="37"/>
      <c r="V2240" s="37"/>
      <c r="W2240" s="37"/>
      <c r="X2240" s="37"/>
      <c r="Y2240" s="37"/>
      <c r="Z2240" s="37"/>
      <c r="AA2240" s="37"/>
      <c r="AB2240" s="37"/>
      <c r="AC2240" s="38"/>
    </row>
    <row r="2241" spans="1:29" s="39" customFormat="1" ht="15" hidden="1" customHeight="1" x14ac:dyDescent="0.35">
      <c r="A2241" s="40"/>
      <c r="B2241" s="37"/>
      <c r="C2241" s="37"/>
      <c r="D2241" s="37"/>
      <c r="E2241" s="37"/>
      <c r="F2241" s="37"/>
      <c r="G2241" s="37"/>
      <c r="H2241" s="37"/>
      <c r="I2241" s="37"/>
      <c r="J2241" s="37"/>
      <c r="K2241" s="37"/>
      <c r="L2241" s="37"/>
      <c r="M2241" s="37"/>
      <c r="N2241" s="37"/>
      <c r="O2241" s="37"/>
      <c r="P2241" s="37"/>
      <c r="Q2241" s="37"/>
      <c r="R2241" s="37"/>
      <c r="S2241" s="37"/>
      <c r="T2241" s="37"/>
      <c r="U2241" s="37"/>
      <c r="V2241" s="37"/>
      <c r="W2241" s="37"/>
      <c r="X2241" s="37"/>
      <c r="Y2241" s="37"/>
      <c r="Z2241" s="37"/>
      <c r="AA2241" s="37"/>
      <c r="AB2241" s="37"/>
      <c r="AC2241" s="38"/>
    </row>
    <row r="2242" spans="1:29" s="39" customFormat="1" ht="15" hidden="1" customHeight="1" x14ac:dyDescent="0.35">
      <c r="A2242" s="40" t="s">
        <v>138</v>
      </c>
      <c r="B2242" s="37"/>
      <c r="C2242" s="37"/>
      <c r="D2242" s="37"/>
      <c r="E2242" s="37"/>
      <c r="F2242" s="37"/>
      <c r="G2242" s="37"/>
      <c r="H2242" s="37"/>
      <c r="I2242" s="37"/>
      <c r="J2242" s="37"/>
      <c r="K2242" s="37"/>
      <c r="L2242" s="37"/>
      <c r="M2242" s="37"/>
      <c r="N2242" s="37"/>
      <c r="O2242" s="37"/>
      <c r="P2242" s="37"/>
      <c r="Q2242" s="37"/>
      <c r="R2242" s="37"/>
      <c r="S2242" s="37"/>
      <c r="T2242" s="37"/>
      <c r="U2242" s="37"/>
      <c r="V2242" s="37"/>
      <c r="W2242" s="37"/>
      <c r="X2242" s="37"/>
      <c r="Y2242" s="37"/>
      <c r="Z2242" s="37"/>
      <c r="AA2242" s="37"/>
      <c r="AB2242" s="37"/>
      <c r="AC2242" s="38"/>
    </row>
    <row r="2243" spans="1:29" s="39" customFormat="1" ht="18" hidden="1" customHeight="1" x14ac:dyDescent="0.3">
      <c r="A2243" s="41" t="s">
        <v>36</v>
      </c>
      <c r="B2243" s="37"/>
      <c r="C2243" s="37"/>
      <c r="D2243" s="37"/>
      <c r="E2243" s="37"/>
      <c r="F2243" s="37"/>
      <c r="G2243" s="37"/>
      <c r="H2243" s="37"/>
      <c r="I2243" s="37"/>
      <c r="J2243" s="37"/>
      <c r="K2243" s="37"/>
      <c r="L2243" s="37"/>
      <c r="M2243" s="37"/>
      <c r="N2243" s="37"/>
      <c r="O2243" s="37"/>
      <c r="P2243" s="37"/>
      <c r="Q2243" s="37"/>
      <c r="R2243" s="37"/>
      <c r="S2243" s="37"/>
      <c r="T2243" s="37"/>
      <c r="U2243" s="37"/>
      <c r="V2243" s="37"/>
      <c r="W2243" s="37"/>
      <c r="X2243" s="37"/>
      <c r="Y2243" s="37"/>
      <c r="Z2243" s="37">
        <f>SUM(M2243:Y2243)</f>
        <v>0</v>
      </c>
      <c r="AA2243" s="37">
        <f>B2243-Z2243</f>
        <v>0</v>
      </c>
      <c r="AB2243" s="42"/>
      <c r="AC2243" s="38"/>
    </row>
    <row r="2244" spans="1:29" s="39" customFormat="1" ht="18" hidden="1" customHeight="1" x14ac:dyDescent="0.3">
      <c r="A2244" s="41" t="s">
        <v>37</v>
      </c>
      <c r="B2244" s="37">
        <f>[1]consoCURRENT!E48859</f>
        <v>0</v>
      </c>
      <c r="C2244" s="37">
        <f>[1]consoCURRENT!F48859</f>
        <v>0</v>
      </c>
      <c r="D2244" s="37">
        <f>[1]consoCURRENT!G48859</f>
        <v>0</v>
      </c>
      <c r="E2244" s="37">
        <f>[1]consoCURRENT!H48859</f>
        <v>0</v>
      </c>
      <c r="F2244" s="37">
        <f>[1]consoCURRENT!I48859</f>
        <v>0</v>
      </c>
      <c r="G2244" s="37">
        <f>[1]consoCURRENT!J48859</f>
        <v>0</v>
      </c>
      <c r="H2244" s="37">
        <f>[1]consoCURRENT!K48859</f>
        <v>0</v>
      </c>
      <c r="I2244" s="37">
        <f>[1]consoCURRENT!L48859</f>
        <v>0</v>
      </c>
      <c r="J2244" s="37">
        <f>[1]consoCURRENT!M48859</f>
        <v>0</v>
      </c>
      <c r="K2244" s="37">
        <f>[1]consoCURRENT!N48859</f>
        <v>0</v>
      </c>
      <c r="L2244" s="37">
        <f>[1]consoCURRENT!O48859</f>
        <v>0</v>
      </c>
      <c r="M2244" s="37">
        <f>[1]consoCURRENT!P48859</f>
        <v>0</v>
      </c>
      <c r="N2244" s="37">
        <f>[1]consoCURRENT!Q48859</f>
        <v>0</v>
      </c>
      <c r="O2244" s="37">
        <f>[1]consoCURRENT!R48859</f>
        <v>0</v>
      </c>
      <c r="P2244" s="37">
        <f>[1]consoCURRENT!S48859</f>
        <v>0</v>
      </c>
      <c r="Q2244" s="37">
        <f>[1]consoCURRENT!T48859</f>
        <v>0</v>
      </c>
      <c r="R2244" s="37">
        <f>[1]consoCURRENT!U48859</f>
        <v>0</v>
      </c>
      <c r="S2244" s="37">
        <f>[1]consoCURRENT!V48859</f>
        <v>0</v>
      </c>
      <c r="T2244" s="37">
        <f>[1]consoCURRENT!W48859</f>
        <v>0</v>
      </c>
      <c r="U2244" s="37">
        <f>[1]consoCURRENT!X48859</f>
        <v>0</v>
      </c>
      <c r="V2244" s="37">
        <f>[1]consoCURRENT!Y48859</f>
        <v>0</v>
      </c>
      <c r="W2244" s="37">
        <f>[1]consoCURRENT!Z48859</f>
        <v>0</v>
      </c>
      <c r="X2244" s="37">
        <f>[1]consoCURRENT!AA48859</f>
        <v>0</v>
      </c>
      <c r="Y2244" s="37">
        <f>[1]consoCURRENT!AB48859</f>
        <v>0</v>
      </c>
      <c r="Z2244" s="37">
        <f>[1]consoCURRENT!AC48859</f>
        <v>0</v>
      </c>
      <c r="AA2244" s="37">
        <f t="shared" ref="AA2244:AA2246" si="1693">B2244-Z2244</f>
        <v>0</v>
      </c>
      <c r="AB2244" s="42" t="e">
        <f t="shared" ref="AB2244:AB2249" si="1694">Z2244/B2244</f>
        <v>#DIV/0!</v>
      </c>
      <c r="AC2244" s="38"/>
    </row>
    <row r="2245" spans="1:29" s="39" customFormat="1" ht="18" hidden="1" customHeight="1" x14ac:dyDescent="0.3">
      <c r="A2245" s="41" t="s">
        <v>38</v>
      </c>
      <c r="B2245" s="37"/>
      <c r="C2245" s="37"/>
      <c r="D2245" s="37"/>
      <c r="E2245" s="37"/>
      <c r="F2245" s="37"/>
      <c r="G2245" s="37"/>
      <c r="H2245" s="37"/>
      <c r="I2245" s="37"/>
      <c r="J2245" s="37"/>
      <c r="K2245" s="37"/>
      <c r="L2245" s="37"/>
      <c r="M2245" s="37"/>
      <c r="N2245" s="37"/>
      <c r="O2245" s="37"/>
      <c r="P2245" s="37"/>
      <c r="Q2245" s="37"/>
      <c r="R2245" s="37"/>
      <c r="S2245" s="37"/>
      <c r="T2245" s="37"/>
      <c r="U2245" s="37"/>
      <c r="V2245" s="37"/>
      <c r="W2245" s="37"/>
      <c r="X2245" s="37"/>
      <c r="Y2245" s="37"/>
      <c r="Z2245" s="37">
        <f t="shared" ref="Z2245:Z2246" si="1695">SUM(M2245:Y2245)</f>
        <v>0</v>
      </c>
      <c r="AA2245" s="37">
        <f t="shared" si="1693"/>
        <v>0</v>
      </c>
      <c r="AB2245" s="42"/>
      <c r="AC2245" s="38"/>
    </row>
    <row r="2246" spans="1:29" s="39" customFormat="1" ht="18" hidden="1" customHeight="1" x14ac:dyDescent="0.3">
      <c r="A2246" s="41" t="s">
        <v>39</v>
      </c>
      <c r="B2246" s="37"/>
      <c r="C2246" s="37"/>
      <c r="D2246" s="37"/>
      <c r="E2246" s="37"/>
      <c r="F2246" s="37"/>
      <c r="G2246" s="37"/>
      <c r="H2246" s="37"/>
      <c r="I2246" s="37"/>
      <c r="J2246" s="37"/>
      <c r="K2246" s="37"/>
      <c r="L2246" s="37"/>
      <c r="M2246" s="37"/>
      <c r="N2246" s="37"/>
      <c r="O2246" s="37"/>
      <c r="P2246" s="37"/>
      <c r="Q2246" s="37"/>
      <c r="R2246" s="37"/>
      <c r="S2246" s="37"/>
      <c r="T2246" s="37"/>
      <c r="U2246" s="37"/>
      <c r="V2246" s="37"/>
      <c r="W2246" s="37"/>
      <c r="X2246" s="37"/>
      <c r="Y2246" s="37"/>
      <c r="Z2246" s="37">
        <f t="shared" si="1695"/>
        <v>0</v>
      </c>
      <c r="AA2246" s="37">
        <f t="shared" si="1693"/>
        <v>0</v>
      </c>
      <c r="AB2246" s="42"/>
      <c r="AC2246" s="38"/>
    </row>
    <row r="2247" spans="1:29" s="39" customFormat="1" ht="18" hidden="1" customHeight="1" x14ac:dyDescent="0.3">
      <c r="A2247" s="43" t="s">
        <v>40</v>
      </c>
      <c r="B2247" s="44">
        <f>SUM(B2243:B2246)</f>
        <v>0</v>
      </c>
      <c r="C2247" s="44">
        <f t="shared" ref="C2247:AA2247" si="1696">SUM(C2243:C2246)</f>
        <v>0</v>
      </c>
      <c r="D2247" s="44">
        <f t="shared" si="1696"/>
        <v>0</v>
      </c>
      <c r="E2247" s="44">
        <f t="shared" si="1696"/>
        <v>0</v>
      </c>
      <c r="F2247" s="44">
        <f t="shared" si="1696"/>
        <v>0</v>
      </c>
      <c r="G2247" s="44">
        <f t="shared" si="1696"/>
        <v>0</v>
      </c>
      <c r="H2247" s="44">
        <f t="shared" si="1696"/>
        <v>0</v>
      </c>
      <c r="I2247" s="44">
        <f t="shared" si="1696"/>
        <v>0</v>
      </c>
      <c r="J2247" s="44">
        <f t="shared" si="1696"/>
        <v>0</v>
      </c>
      <c r="K2247" s="44">
        <f t="shared" si="1696"/>
        <v>0</v>
      </c>
      <c r="L2247" s="44">
        <f t="shared" si="1696"/>
        <v>0</v>
      </c>
      <c r="M2247" s="44">
        <f t="shared" si="1696"/>
        <v>0</v>
      </c>
      <c r="N2247" s="44">
        <f t="shared" si="1696"/>
        <v>0</v>
      </c>
      <c r="O2247" s="44">
        <f t="shared" si="1696"/>
        <v>0</v>
      </c>
      <c r="P2247" s="44">
        <f t="shared" si="1696"/>
        <v>0</v>
      </c>
      <c r="Q2247" s="44">
        <f t="shared" si="1696"/>
        <v>0</v>
      </c>
      <c r="R2247" s="44">
        <f t="shared" si="1696"/>
        <v>0</v>
      </c>
      <c r="S2247" s="44">
        <f t="shared" si="1696"/>
        <v>0</v>
      </c>
      <c r="T2247" s="44">
        <f t="shared" si="1696"/>
        <v>0</v>
      </c>
      <c r="U2247" s="44">
        <f t="shared" si="1696"/>
        <v>0</v>
      </c>
      <c r="V2247" s="44">
        <f t="shared" si="1696"/>
        <v>0</v>
      </c>
      <c r="W2247" s="44">
        <f t="shared" si="1696"/>
        <v>0</v>
      </c>
      <c r="X2247" s="44">
        <f t="shared" si="1696"/>
        <v>0</v>
      </c>
      <c r="Y2247" s="44">
        <f t="shared" si="1696"/>
        <v>0</v>
      </c>
      <c r="Z2247" s="44">
        <f t="shared" si="1696"/>
        <v>0</v>
      </c>
      <c r="AA2247" s="44">
        <f t="shared" si="1696"/>
        <v>0</v>
      </c>
      <c r="AB2247" s="45" t="e">
        <f t="shared" si="1694"/>
        <v>#DIV/0!</v>
      </c>
      <c r="AC2247" s="38"/>
    </row>
    <row r="2248" spans="1:29" s="39" customFormat="1" ht="18" hidden="1" customHeight="1" x14ac:dyDescent="0.3">
      <c r="A2248" s="46" t="s">
        <v>41</v>
      </c>
      <c r="B2248" s="37"/>
      <c r="C2248" s="37"/>
      <c r="D2248" s="37"/>
      <c r="E2248" s="37"/>
      <c r="F2248" s="37"/>
      <c r="G2248" s="37"/>
      <c r="H2248" s="37"/>
      <c r="I2248" s="37"/>
      <c r="J2248" s="37"/>
      <c r="K2248" s="37"/>
      <c r="L2248" s="37"/>
      <c r="M2248" s="37"/>
      <c r="N2248" s="37"/>
      <c r="O2248" s="37"/>
      <c r="P2248" s="37"/>
      <c r="Q2248" s="37"/>
      <c r="R2248" s="37"/>
      <c r="S2248" s="37"/>
      <c r="T2248" s="37"/>
      <c r="U2248" s="37"/>
      <c r="V2248" s="37"/>
      <c r="W2248" s="37"/>
      <c r="X2248" s="37"/>
      <c r="Y2248" s="37"/>
      <c r="Z2248" s="37">
        <f t="shared" ref="Z2248" si="1697">SUM(M2248:Y2248)</f>
        <v>0</v>
      </c>
      <c r="AA2248" s="37">
        <f t="shared" ref="AA2248" si="1698">B2248-Z2248</f>
        <v>0</v>
      </c>
      <c r="AB2248" s="42" t="e">
        <f t="shared" si="1694"/>
        <v>#DIV/0!</v>
      </c>
      <c r="AC2248" s="38"/>
    </row>
    <row r="2249" spans="1:29" s="39" customFormat="1" ht="18" hidden="1" customHeight="1" x14ac:dyDescent="0.3">
      <c r="A2249" s="43" t="s">
        <v>42</v>
      </c>
      <c r="B2249" s="44">
        <f>B2248+B2247</f>
        <v>0</v>
      </c>
      <c r="C2249" s="44">
        <f t="shared" ref="C2249:AA2249" si="1699">C2248+C2247</f>
        <v>0</v>
      </c>
      <c r="D2249" s="44">
        <f t="shared" si="1699"/>
        <v>0</v>
      </c>
      <c r="E2249" s="44">
        <f t="shared" si="1699"/>
        <v>0</v>
      </c>
      <c r="F2249" s="44">
        <f t="shared" si="1699"/>
        <v>0</v>
      </c>
      <c r="G2249" s="44">
        <f t="shared" si="1699"/>
        <v>0</v>
      </c>
      <c r="H2249" s="44">
        <f t="shared" si="1699"/>
        <v>0</v>
      </c>
      <c r="I2249" s="44">
        <f t="shared" si="1699"/>
        <v>0</v>
      </c>
      <c r="J2249" s="44">
        <f t="shared" si="1699"/>
        <v>0</v>
      </c>
      <c r="K2249" s="44">
        <f t="shared" si="1699"/>
        <v>0</v>
      </c>
      <c r="L2249" s="44">
        <f t="shared" si="1699"/>
        <v>0</v>
      </c>
      <c r="M2249" s="44">
        <f t="shared" si="1699"/>
        <v>0</v>
      </c>
      <c r="N2249" s="44">
        <f t="shared" si="1699"/>
        <v>0</v>
      </c>
      <c r="O2249" s="44">
        <f t="shared" si="1699"/>
        <v>0</v>
      </c>
      <c r="P2249" s="44">
        <f t="shared" si="1699"/>
        <v>0</v>
      </c>
      <c r="Q2249" s="44">
        <f t="shared" si="1699"/>
        <v>0</v>
      </c>
      <c r="R2249" s="44">
        <f t="shared" si="1699"/>
        <v>0</v>
      </c>
      <c r="S2249" s="44">
        <f t="shared" si="1699"/>
        <v>0</v>
      </c>
      <c r="T2249" s="44">
        <f t="shared" si="1699"/>
        <v>0</v>
      </c>
      <c r="U2249" s="44">
        <f t="shared" si="1699"/>
        <v>0</v>
      </c>
      <c r="V2249" s="44">
        <f t="shared" si="1699"/>
        <v>0</v>
      </c>
      <c r="W2249" s="44">
        <f t="shared" si="1699"/>
        <v>0</v>
      </c>
      <c r="X2249" s="44">
        <f t="shared" si="1699"/>
        <v>0</v>
      </c>
      <c r="Y2249" s="44">
        <f t="shared" si="1699"/>
        <v>0</v>
      </c>
      <c r="Z2249" s="44">
        <f t="shared" si="1699"/>
        <v>0</v>
      </c>
      <c r="AA2249" s="44">
        <f t="shared" si="1699"/>
        <v>0</v>
      </c>
      <c r="AB2249" s="45" t="e">
        <f t="shared" si="1694"/>
        <v>#DIV/0!</v>
      </c>
      <c r="AC2249" s="47"/>
    </row>
    <row r="2250" spans="1:29" s="39" customFormat="1" ht="15" hidden="1" customHeight="1" x14ac:dyDescent="0.3">
      <c r="A2250" s="36"/>
      <c r="B2250" s="37"/>
      <c r="C2250" s="37"/>
      <c r="D2250" s="37"/>
      <c r="E2250" s="37"/>
      <c r="F2250" s="37"/>
      <c r="G2250" s="37"/>
      <c r="H2250" s="37"/>
      <c r="I2250" s="37"/>
      <c r="J2250" s="37"/>
      <c r="K2250" s="37"/>
      <c r="L2250" s="37"/>
      <c r="M2250" s="37"/>
      <c r="N2250" s="37"/>
      <c r="O2250" s="37"/>
      <c r="P2250" s="37"/>
      <c r="Q2250" s="37"/>
      <c r="R2250" s="37"/>
      <c r="S2250" s="37"/>
      <c r="T2250" s="37"/>
      <c r="U2250" s="37"/>
      <c r="V2250" s="37"/>
      <c r="W2250" s="37"/>
      <c r="X2250" s="37"/>
      <c r="Y2250" s="37"/>
      <c r="Z2250" s="37"/>
      <c r="AA2250" s="37"/>
      <c r="AB2250" s="37"/>
      <c r="AC2250" s="38"/>
    </row>
    <row r="2251" spans="1:29" s="39" customFormat="1" ht="15" hidden="1" customHeight="1" x14ac:dyDescent="0.3">
      <c r="A2251" s="36"/>
      <c r="B2251" s="37"/>
      <c r="C2251" s="37"/>
      <c r="D2251" s="37"/>
      <c r="E2251" s="37"/>
      <c r="F2251" s="37"/>
      <c r="G2251" s="37"/>
      <c r="H2251" s="37"/>
      <c r="I2251" s="37"/>
      <c r="J2251" s="37"/>
      <c r="K2251" s="37"/>
      <c r="L2251" s="37"/>
      <c r="M2251" s="37"/>
      <c r="N2251" s="37"/>
      <c r="O2251" s="37"/>
      <c r="P2251" s="37"/>
      <c r="Q2251" s="37"/>
      <c r="R2251" s="37"/>
      <c r="S2251" s="37"/>
      <c r="T2251" s="37"/>
      <c r="U2251" s="37"/>
      <c r="V2251" s="37"/>
      <c r="W2251" s="37"/>
      <c r="X2251" s="37"/>
      <c r="Y2251" s="37"/>
      <c r="Z2251" s="37"/>
      <c r="AA2251" s="37"/>
      <c r="AB2251" s="37"/>
      <c r="AC2251" s="38"/>
    </row>
    <row r="2252" spans="1:29" s="39" customFormat="1" ht="15" hidden="1" customHeight="1" x14ac:dyDescent="0.35">
      <c r="A2252" s="40" t="s">
        <v>139</v>
      </c>
      <c r="B2252" s="37"/>
      <c r="C2252" s="37"/>
      <c r="D2252" s="37"/>
      <c r="E2252" s="37"/>
      <c r="F2252" s="37"/>
      <c r="G2252" s="37"/>
      <c r="H2252" s="37"/>
      <c r="I2252" s="37"/>
      <c r="J2252" s="37"/>
      <c r="K2252" s="37"/>
      <c r="L2252" s="37"/>
      <c r="M2252" s="37"/>
      <c r="N2252" s="37"/>
      <c r="O2252" s="37"/>
      <c r="P2252" s="37"/>
      <c r="Q2252" s="37"/>
      <c r="R2252" s="37"/>
      <c r="S2252" s="37"/>
      <c r="T2252" s="37"/>
      <c r="U2252" s="37"/>
      <c r="V2252" s="37"/>
      <c r="W2252" s="37"/>
      <c r="X2252" s="37"/>
      <c r="Y2252" s="37"/>
      <c r="Z2252" s="37"/>
      <c r="AA2252" s="37"/>
      <c r="AB2252" s="37"/>
      <c r="AC2252" s="38"/>
    </row>
    <row r="2253" spans="1:29" s="39" customFormat="1" ht="18" hidden="1" customHeight="1" x14ac:dyDescent="0.3">
      <c r="A2253" s="41" t="s">
        <v>36</v>
      </c>
      <c r="B2253" s="37"/>
      <c r="C2253" s="37"/>
      <c r="D2253" s="37"/>
      <c r="E2253" s="37"/>
      <c r="F2253" s="37"/>
      <c r="G2253" s="37"/>
      <c r="H2253" s="37"/>
      <c r="I2253" s="37"/>
      <c r="J2253" s="37"/>
      <c r="K2253" s="37"/>
      <c r="L2253" s="37"/>
      <c r="M2253" s="37"/>
      <c r="N2253" s="37"/>
      <c r="O2253" s="37"/>
      <c r="P2253" s="37"/>
      <c r="Q2253" s="37"/>
      <c r="R2253" s="37"/>
      <c r="S2253" s="37"/>
      <c r="T2253" s="37"/>
      <c r="U2253" s="37"/>
      <c r="V2253" s="37"/>
      <c r="W2253" s="37"/>
      <c r="X2253" s="37"/>
      <c r="Y2253" s="37"/>
      <c r="Z2253" s="37">
        <f>SUM(M2253:Y2253)</f>
        <v>0</v>
      </c>
      <c r="AA2253" s="37">
        <f>B2253-Z2253</f>
        <v>0</v>
      </c>
      <c r="AB2253" s="42" t="e">
        <f>Z2253/B2253</f>
        <v>#DIV/0!</v>
      </c>
      <c r="AC2253" s="38"/>
    </row>
    <row r="2254" spans="1:29" s="39" customFormat="1" ht="18" hidden="1" customHeight="1" x14ac:dyDescent="0.3">
      <c r="A2254" s="41" t="s">
        <v>37</v>
      </c>
      <c r="B2254" s="37">
        <f>[1]consoCURRENT!E49070</f>
        <v>0</v>
      </c>
      <c r="C2254" s="37">
        <f>[1]consoCURRENT!F49070</f>
        <v>0</v>
      </c>
      <c r="D2254" s="37">
        <f>[1]consoCURRENT!G49070</f>
        <v>0</v>
      </c>
      <c r="E2254" s="37">
        <f>[1]consoCURRENT!H49070</f>
        <v>0</v>
      </c>
      <c r="F2254" s="37">
        <f>[1]consoCURRENT!I49070</f>
        <v>0</v>
      </c>
      <c r="G2254" s="37">
        <f>[1]consoCURRENT!J49070</f>
        <v>0</v>
      </c>
      <c r="H2254" s="37">
        <f>[1]consoCURRENT!K49070</f>
        <v>0</v>
      </c>
      <c r="I2254" s="37">
        <f>[1]consoCURRENT!L49070</f>
        <v>0</v>
      </c>
      <c r="J2254" s="37">
        <f>[1]consoCURRENT!M49070</f>
        <v>0</v>
      </c>
      <c r="K2254" s="37">
        <f>[1]consoCURRENT!N49070</f>
        <v>0</v>
      </c>
      <c r="L2254" s="37">
        <f>[1]consoCURRENT!O49070</f>
        <v>0</v>
      </c>
      <c r="M2254" s="37">
        <f>[1]consoCURRENT!P49070</f>
        <v>0</v>
      </c>
      <c r="N2254" s="37">
        <f>[1]consoCURRENT!Q49070</f>
        <v>0</v>
      </c>
      <c r="O2254" s="37">
        <f>[1]consoCURRENT!R49070</f>
        <v>0</v>
      </c>
      <c r="P2254" s="37">
        <f>[1]consoCURRENT!S49070</f>
        <v>0</v>
      </c>
      <c r="Q2254" s="37">
        <f>[1]consoCURRENT!T49070</f>
        <v>0</v>
      </c>
      <c r="R2254" s="37">
        <f>[1]consoCURRENT!U49070</f>
        <v>0</v>
      </c>
      <c r="S2254" s="37">
        <f>[1]consoCURRENT!V49070</f>
        <v>0</v>
      </c>
      <c r="T2254" s="37">
        <f>[1]consoCURRENT!W49070</f>
        <v>0</v>
      </c>
      <c r="U2254" s="37">
        <f>[1]consoCURRENT!X49070</f>
        <v>0</v>
      </c>
      <c r="V2254" s="37">
        <f>[1]consoCURRENT!Y49070</f>
        <v>0</v>
      </c>
      <c r="W2254" s="37">
        <f>[1]consoCURRENT!Z49070</f>
        <v>0</v>
      </c>
      <c r="X2254" s="37">
        <f>[1]consoCURRENT!AA49070</f>
        <v>0</v>
      </c>
      <c r="Y2254" s="37">
        <f>[1]consoCURRENT!AB49070</f>
        <v>0</v>
      </c>
      <c r="Z2254" s="37">
        <f>SUM(M2254:Y2254)</f>
        <v>0</v>
      </c>
      <c r="AA2254" s="37">
        <f t="shared" ref="AA2254:AA2256" si="1700">B2254-Z2254</f>
        <v>0</v>
      </c>
      <c r="AB2254" s="42" t="e">
        <f t="shared" ref="AB2254:AB2259" si="1701">Z2254/B2254</f>
        <v>#DIV/0!</v>
      </c>
      <c r="AC2254" s="38"/>
    </row>
    <row r="2255" spans="1:29" s="39" customFormat="1" ht="18" hidden="1" customHeight="1" x14ac:dyDescent="0.3">
      <c r="A2255" s="41" t="s">
        <v>38</v>
      </c>
      <c r="B2255" s="37"/>
      <c r="C2255" s="37"/>
      <c r="D2255" s="37"/>
      <c r="E2255" s="37"/>
      <c r="F2255" s="37"/>
      <c r="G2255" s="37"/>
      <c r="H2255" s="37"/>
      <c r="I2255" s="37"/>
      <c r="J2255" s="37"/>
      <c r="K2255" s="37"/>
      <c r="L2255" s="37"/>
      <c r="M2255" s="37"/>
      <c r="N2255" s="37"/>
      <c r="O2255" s="37"/>
      <c r="P2255" s="37"/>
      <c r="Q2255" s="37"/>
      <c r="R2255" s="37"/>
      <c r="S2255" s="37"/>
      <c r="T2255" s="37"/>
      <c r="U2255" s="37"/>
      <c r="V2255" s="37"/>
      <c r="W2255" s="37"/>
      <c r="X2255" s="37"/>
      <c r="Y2255" s="37"/>
      <c r="Z2255" s="37">
        <f t="shared" ref="Z2255:Z2256" si="1702">SUM(M2255:Y2255)</f>
        <v>0</v>
      </c>
      <c r="AA2255" s="37">
        <f t="shared" si="1700"/>
        <v>0</v>
      </c>
      <c r="AB2255" s="42" t="e">
        <f t="shared" si="1701"/>
        <v>#DIV/0!</v>
      </c>
      <c r="AC2255" s="38"/>
    </row>
    <row r="2256" spans="1:29" s="39" customFormat="1" ht="18" hidden="1" customHeight="1" x14ac:dyDescent="0.3">
      <c r="A2256" s="41" t="s">
        <v>39</v>
      </c>
      <c r="B2256" s="37"/>
      <c r="C2256" s="37"/>
      <c r="D2256" s="37"/>
      <c r="E2256" s="37"/>
      <c r="F2256" s="37"/>
      <c r="G2256" s="37"/>
      <c r="H2256" s="37"/>
      <c r="I2256" s="37"/>
      <c r="J2256" s="37"/>
      <c r="K2256" s="37"/>
      <c r="L2256" s="37"/>
      <c r="M2256" s="37"/>
      <c r="N2256" s="37"/>
      <c r="O2256" s="37"/>
      <c r="P2256" s="37"/>
      <c r="Q2256" s="37"/>
      <c r="R2256" s="37"/>
      <c r="S2256" s="37"/>
      <c r="T2256" s="37"/>
      <c r="U2256" s="37"/>
      <c r="V2256" s="37"/>
      <c r="W2256" s="37"/>
      <c r="X2256" s="37"/>
      <c r="Y2256" s="37"/>
      <c r="Z2256" s="37">
        <f t="shared" si="1702"/>
        <v>0</v>
      </c>
      <c r="AA2256" s="37">
        <f t="shared" si="1700"/>
        <v>0</v>
      </c>
      <c r="AB2256" s="42" t="e">
        <f t="shared" si="1701"/>
        <v>#DIV/0!</v>
      </c>
      <c r="AC2256" s="38"/>
    </row>
    <row r="2257" spans="1:29" s="39" customFormat="1" ht="18" hidden="1" customHeight="1" x14ac:dyDescent="0.3">
      <c r="A2257" s="43" t="s">
        <v>40</v>
      </c>
      <c r="B2257" s="44">
        <f>SUM(B2253:B2256)</f>
        <v>0</v>
      </c>
      <c r="C2257" s="44">
        <f t="shared" ref="C2257:AA2257" si="1703">SUM(C2253:C2256)</f>
        <v>0</v>
      </c>
      <c r="D2257" s="44">
        <f t="shared" si="1703"/>
        <v>0</v>
      </c>
      <c r="E2257" s="44">
        <f t="shared" si="1703"/>
        <v>0</v>
      </c>
      <c r="F2257" s="44">
        <f t="shared" si="1703"/>
        <v>0</v>
      </c>
      <c r="G2257" s="44">
        <f t="shared" si="1703"/>
        <v>0</v>
      </c>
      <c r="H2257" s="44">
        <f t="shared" si="1703"/>
        <v>0</v>
      </c>
      <c r="I2257" s="44">
        <f t="shared" si="1703"/>
        <v>0</v>
      </c>
      <c r="J2257" s="44">
        <f t="shared" si="1703"/>
        <v>0</v>
      </c>
      <c r="K2257" s="44">
        <f t="shared" si="1703"/>
        <v>0</v>
      </c>
      <c r="L2257" s="44">
        <f t="shared" si="1703"/>
        <v>0</v>
      </c>
      <c r="M2257" s="44">
        <f t="shared" si="1703"/>
        <v>0</v>
      </c>
      <c r="N2257" s="44">
        <f t="shared" si="1703"/>
        <v>0</v>
      </c>
      <c r="O2257" s="44">
        <f t="shared" si="1703"/>
        <v>0</v>
      </c>
      <c r="P2257" s="44">
        <f t="shared" si="1703"/>
        <v>0</v>
      </c>
      <c r="Q2257" s="44">
        <f t="shared" si="1703"/>
        <v>0</v>
      </c>
      <c r="R2257" s="44">
        <f t="shared" si="1703"/>
        <v>0</v>
      </c>
      <c r="S2257" s="44">
        <f t="shared" si="1703"/>
        <v>0</v>
      </c>
      <c r="T2257" s="44">
        <f t="shared" si="1703"/>
        <v>0</v>
      </c>
      <c r="U2257" s="44">
        <f t="shared" si="1703"/>
        <v>0</v>
      </c>
      <c r="V2257" s="44">
        <f t="shared" si="1703"/>
        <v>0</v>
      </c>
      <c r="W2257" s="44">
        <f t="shared" si="1703"/>
        <v>0</v>
      </c>
      <c r="X2257" s="44">
        <f t="shared" si="1703"/>
        <v>0</v>
      </c>
      <c r="Y2257" s="44">
        <f t="shared" si="1703"/>
        <v>0</v>
      </c>
      <c r="Z2257" s="44">
        <f t="shared" si="1703"/>
        <v>0</v>
      </c>
      <c r="AA2257" s="44">
        <f t="shared" si="1703"/>
        <v>0</v>
      </c>
      <c r="AB2257" s="45" t="e">
        <f t="shared" si="1701"/>
        <v>#DIV/0!</v>
      </c>
      <c r="AC2257" s="38"/>
    </row>
    <row r="2258" spans="1:29" s="39" customFormat="1" ht="18" hidden="1" customHeight="1" x14ac:dyDescent="0.3">
      <c r="A2258" s="46" t="s">
        <v>41</v>
      </c>
      <c r="B2258" s="37"/>
      <c r="C2258" s="37"/>
      <c r="D2258" s="37"/>
      <c r="E2258" s="37"/>
      <c r="F2258" s="37"/>
      <c r="G2258" s="37"/>
      <c r="H2258" s="37"/>
      <c r="I2258" s="37"/>
      <c r="J2258" s="37"/>
      <c r="K2258" s="37"/>
      <c r="L2258" s="37"/>
      <c r="M2258" s="37"/>
      <c r="N2258" s="37"/>
      <c r="O2258" s="37"/>
      <c r="P2258" s="37"/>
      <c r="Q2258" s="37"/>
      <c r="R2258" s="37"/>
      <c r="S2258" s="37"/>
      <c r="T2258" s="37"/>
      <c r="U2258" s="37"/>
      <c r="V2258" s="37"/>
      <c r="W2258" s="37"/>
      <c r="X2258" s="37"/>
      <c r="Y2258" s="37"/>
      <c r="Z2258" s="37">
        <f t="shared" ref="Z2258" si="1704">SUM(M2258:Y2258)</f>
        <v>0</v>
      </c>
      <c r="AA2258" s="37">
        <f t="shared" ref="AA2258" si="1705">B2258-Z2258</f>
        <v>0</v>
      </c>
      <c r="AB2258" s="42" t="e">
        <f t="shared" si="1701"/>
        <v>#DIV/0!</v>
      </c>
      <c r="AC2258" s="38"/>
    </row>
    <row r="2259" spans="1:29" s="39" customFormat="1" ht="18" hidden="1" customHeight="1" x14ac:dyDescent="0.3">
      <c r="A2259" s="43" t="s">
        <v>42</v>
      </c>
      <c r="B2259" s="44">
        <f>B2258+B2257</f>
        <v>0</v>
      </c>
      <c r="C2259" s="44">
        <f t="shared" ref="C2259:AA2259" si="1706">C2258+C2257</f>
        <v>0</v>
      </c>
      <c r="D2259" s="44">
        <f t="shared" si="1706"/>
        <v>0</v>
      </c>
      <c r="E2259" s="44">
        <f t="shared" si="1706"/>
        <v>0</v>
      </c>
      <c r="F2259" s="44">
        <f t="shared" si="1706"/>
        <v>0</v>
      </c>
      <c r="G2259" s="44">
        <f t="shared" si="1706"/>
        <v>0</v>
      </c>
      <c r="H2259" s="44">
        <f t="shared" si="1706"/>
        <v>0</v>
      </c>
      <c r="I2259" s="44">
        <f t="shared" si="1706"/>
        <v>0</v>
      </c>
      <c r="J2259" s="44">
        <f t="shared" si="1706"/>
        <v>0</v>
      </c>
      <c r="K2259" s="44">
        <f t="shared" si="1706"/>
        <v>0</v>
      </c>
      <c r="L2259" s="44">
        <f t="shared" si="1706"/>
        <v>0</v>
      </c>
      <c r="M2259" s="44">
        <f t="shared" si="1706"/>
        <v>0</v>
      </c>
      <c r="N2259" s="44">
        <f t="shared" si="1706"/>
        <v>0</v>
      </c>
      <c r="O2259" s="44">
        <f t="shared" si="1706"/>
        <v>0</v>
      </c>
      <c r="P2259" s="44">
        <f t="shared" si="1706"/>
        <v>0</v>
      </c>
      <c r="Q2259" s="44">
        <f t="shared" si="1706"/>
        <v>0</v>
      </c>
      <c r="R2259" s="44">
        <f t="shared" si="1706"/>
        <v>0</v>
      </c>
      <c r="S2259" s="44">
        <f t="shared" si="1706"/>
        <v>0</v>
      </c>
      <c r="T2259" s="44">
        <f t="shared" si="1706"/>
        <v>0</v>
      </c>
      <c r="U2259" s="44">
        <f t="shared" si="1706"/>
        <v>0</v>
      </c>
      <c r="V2259" s="44">
        <f t="shared" si="1706"/>
        <v>0</v>
      </c>
      <c r="W2259" s="44">
        <f t="shared" si="1706"/>
        <v>0</v>
      </c>
      <c r="X2259" s="44">
        <f t="shared" si="1706"/>
        <v>0</v>
      </c>
      <c r="Y2259" s="44">
        <f t="shared" si="1706"/>
        <v>0</v>
      </c>
      <c r="Z2259" s="44">
        <f t="shared" si="1706"/>
        <v>0</v>
      </c>
      <c r="AA2259" s="44">
        <f t="shared" si="1706"/>
        <v>0</v>
      </c>
      <c r="AB2259" s="45" t="e">
        <f t="shared" si="1701"/>
        <v>#DIV/0!</v>
      </c>
      <c r="AC2259" s="47"/>
    </row>
    <row r="2260" spans="1:29" s="39" customFormat="1" ht="15" hidden="1" customHeight="1" x14ac:dyDescent="0.3">
      <c r="A2260" s="36"/>
      <c r="B2260" s="37"/>
      <c r="C2260" s="37"/>
      <c r="D2260" s="37"/>
      <c r="E2260" s="37"/>
      <c r="F2260" s="37"/>
      <c r="G2260" s="37"/>
      <c r="H2260" s="37"/>
      <c r="I2260" s="37"/>
      <c r="J2260" s="37"/>
      <c r="K2260" s="37"/>
      <c r="L2260" s="37"/>
      <c r="M2260" s="37"/>
      <c r="N2260" s="37"/>
      <c r="O2260" s="37"/>
      <c r="P2260" s="37"/>
      <c r="Q2260" s="37"/>
      <c r="R2260" s="37"/>
      <c r="S2260" s="37"/>
      <c r="T2260" s="37"/>
      <c r="U2260" s="37"/>
      <c r="V2260" s="37"/>
      <c r="W2260" s="37"/>
      <c r="X2260" s="37"/>
      <c r="Y2260" s="37"/>
      <c r="Z2260" s="37"/>
      <c r="AA2260" s="37"/>
      <c r="AB2260" s="37"/>
      <c r="AC2260" s="38"/>
    </row>
    <row r="2261" spans="1:29" s="39" customFormat="1" ht="15" hidden="1" customHeight="1" x14ac:dyDescent="0.3">
      <c r="A2261" s="36"/>
      <c r="B2261" s="37"/>
      <c r="C2261" s="37"/>
      <c r="D2261" s="37"/>
      <c r="E2261" s="37"/>
      <c r="F2261" s="37"/>
      <c r="G2261" s="37"/>
      <c r="H2261" s="37"/>
      <c r="I2261" s="37"/>
      <c r="J2261" s="37"/>
      <c r="K2261" s="37"/>
      <c r="L2261" s="37"/>
      <c r="M2261" s="37"/>
      <c r="N2261" s="37"/>
      <c r="O2261" s="37"/>
      <c r="P2261" s="37"/>
      <c r="Q2261" s="37"/>
      <c r="R2261" s="37"/>
      <c r="S2261" s="37"/>
      <c r="T2261" s="37"/>
      <c r="U2261" s="37"/>
      <c r="V2261" s="37"/>
      <c r="W2261" s="37"/>
      <c r="X2261" s="37"/>
      <c r="Y2261" s="37"/>
      <c r="Z2261" s="37"/>
      <c r="AA2261" s="37"/>
      <c r="AB2261" s="37"/>
      <c r="AC2261" s="38"/>
    </row>
    <row r="2262" spans="1:29" s="39" customFormat="1" ht="15" hidden="1" customHeight="1" x14ac:dyDescent="0.35">
      <c r="A2262" s="40" t="s">
        <v>122</v>
      </c>
      <c r="B2262" s="37"/>
      <c r="C2262" s="37"/>
      <c r="D2262" s="37"/>
      <c r="E2262" s="37"/>
      <c r="F2262" s="37"/>
      <c r="G2262" s="37"/>
      <c r="H2262" s="37"/>
      <c r="I2262" s="37"/>
      <c r="J2262" s="37"/>
      <c r="K2262" s="37"/>
      <c r="L2262" s="37"/>
      <c r="M2262" s="37"/>
      <c r="N2262" s="37"/>
      <c r="O2262" s="37"/>
      <c r="P2262" s="37"/>
      <c r="Q2262" s="37"/>
      <c r="R2262" s="37"/>
      <c r="S2262" s="37"/>
      <c r="T2262" s="37"/>
      <c r="U2262" s="37"/>
      <c r="V2262" s="37"/>
      <c r="W2262" s="37"/>
      <c r="X2262" s="37"/>
      <c r="Y2262" s="37"/>
      <c r="Z2262" s="37"/>
      <c r="AA2262" s="37"/>
      <c r="AB2262" s="37"/>
      <c r="AC2262" s="38"/>
    </row>
    <row r="2263" spans="1:29" s="39" customFormat="1" ht="18" hidden="1" customHeight="1" x14ac:dyDescent="0.3">
      <c r="A2263" s="41" t="s">
        <v>36</v>
      </c>
      <c r="B2263" s="37"/>
      <c r="C2263" s="37"/>
      <c r="D2263" s="37"/>
      <c r="E2263" s="37"/>
      <c r="F2263" s="37"/>
      <c r="G2263" s="37"/>
      <c r="H2263" s="37"/>
      <c r="I2263" s="37"/>
      <c r="J2263" s="37"/>
      <c r="K2263" s="37"/>
      <c r="L2263" s="37"/>
      <c r="M2263" s="37"/>
      <c r="N2263" s="37"/>
      <c r="O2263" s="37"/>
      <c r="P2263" s="37"/>
      <c r="Q2263" s="37"/>
      <c r="R2263" s="37"/>
      <c r="S2263" s="37"/>
      <c r="T2263" s="37"/>
      <c r="U2263" s="37"/>
      <c r="V2263" s="37"/>
      <c r="W2263" s="37"/>
      <c r="X2263" s="37"/>
      <c r="Y2263" s="37"/>
      <c r="Z2263" s="37">
        <f>SUM(M2263:Y2263)</f>
        <v>0</v>
      </c>
      <c r="AA2263" s="37">
        <f>B2263-Z2263</f>
        <v>0</v>
      </c>
      <c r="AB2263" s="42" t="e">
        <f>Z2263/B2263</f>
        <v>#DIV/0!</v>
      </c>
      <c r="AC2263" s="38"/>
    </row>
    <row r="2264" spans="1:29" s="39" customFormat="1" ht="18" hidden="1" customHeight="1" x14ac:dyDescent="0.3">
      <c r="A2264" s="41" t="s">
        <v>37</v>
      </c>
      <c r="B2264" s="37"/>
      <c r="C2264" s="37"/>
      <c r="D2264" s="37"/>
      <c r="E2264" s="37"/>
      <c r="F2264" s="37"/>
      <c r="G2264" s="37"/>
      <c r="H2264" s="37"/>
      <c r="I2264" s="37"/>
      <c r="J2264" s="37"/>
      <c r="K2264" s="37"/>
      <c r="L2264" s="37"/>
      <c r="M2264" s="37"/>
      <c r="N2264" s="37"/>
      <c r="O2264" s="37"/>
      <c r="P2264" s="37"/>
      <c r="Q2264" s="37"/>
      <c r="R2264" s="37"/>
      <c r="S2264" s="37"/>
      <c r="T2264" s="37"/>
      <c r="U2264" s="37"/>
      <c r="V2264" s="37"/>
      <c r="W2264" s="37"/>
      <c r="X2264" s="37"/>
      <c r="Y2264" s="37"/>
      <c r="Z2264" s="37">
        <f t="shared" ref="Z2264:Z2266" si="1707">SUM(M2264:Y2264)</f>
        <v>0</v>
      </c>
      <c r="AA2264" s="37">
        <f t="shared" ref="AA2264:AA2266" si="1708">B2264-Z2264</f>
        <v>0</v>
      </c>
      <c r="AB2264" s="42" t="e">
        <f t="shared" ref="AB2264:AB2269" si="1709">Z2264/B2264</f>
        <v>#DIV/0!</v>
      </c>
      <c r="AC2264" s="38"/>
    </row>
    <row r="2265" spans="1:29" s="39" customFormat="1" ht="18" hidden="1" customHeight="1" x14ac:dyDescent="0.3">
      <c r="A2265" s="41" t="s">
        <v>38</v>
      </c>
      <c r="B2265" s="37"/>
      <c r="C2265" s="37"/>
      <c r="D2265" s="37"/>
      <c r="E2265" s="37"/>
      <c r="F2265" s="37"/>
      <c r="G2265" s="37"/>
      <c r="H2265" s="37"/>
      <c r="I2265" s="37"/>
      <c r="J2265" s="37"/>
      <c r="K2265" s="37"/>
      <c r="L2265" s="37"/>
      <c r="M2265" s="37"/>
      <c r="N2265" s="37"/>
      <c r="O2265" s="37"/>
      <c r="P2265" s="37"/>
      <c r="Q2265" s="37"/>
      <c r="R2265" s="37"/>
      <c r="S2265" s="37"/>
      <c r="T2265" s="37"/>
      <c r="U2265" s="37"/>
      <c r="V2265" s="37"/>
      <c r="W2265" s="37"/>
      <c r="X2265" s="37"/>
      <c r="Y2265" s="37"/>
      <c r="Z2265" s="37">
        <f t="shared" si="1707"/>
        <v>0</v>
      </c>
      <c r="AA2265" s="37">
        <f t="shared" si="1708"/>
        <v>0</v>
      </c>
      <c r="AB2265" s="42" t="e">
        <f t="shared" si="1709"/>
        <v>#DIV/0!</v>
      </c>
      <c r="AC2265" s="38"/>
    </row>
    <row r="2266" spans="1:29" s="39" customFormat="1" ht="18" hidden="1" customHeight="1" x14ac:dyDescent="0.3">
      <c r="A2266" s="41" t="s">
        <v>39</v>
      </c>
      <c r="B2266" s="37"/>
      <c r="C2266" s="37"/>
      <c r="D2266" s="37"/>
      <c r="E2266" s="37"/>
      <c r="F2266" s="37"/>
      <c r="G2266" s="37"/>
      <c r="H2266" s="37"/>
      <c r="I2266" s="37"/>
      <c r="J2266" s="37"/>
      <c r="K2266" s="37"/>
      <c r="L2266" s="37"/>
      <c r="M2266" s="37"/>
      <c r="N2266" s="37"/>
      <c r="O2266" s="37"/>
      <c r="P2266" s="37"/>
      <c r="Q2266" s="37"/>
      <c r="R2266" s="37"/>
      <c r="S2266" s="37"/>
      <c r="T2266" s="37"/>
      <c r="U2266" s="37"/>
      <c r="V2266" s="37"/>
      <c r="W2266" s="37"/>
      <c r="X2266" s="37"/>
      <c r="Y2266" s="37"/>
      <c r="Z2266" s="37">
        <f t="shared" si="1707"/>
        <v>0</v>
      </c>
      <c r="AA2266" s="37">
        <f t="shared" si="1708"/>
        <v>0</v>
      </c>
      <c r="AB2266" s="42" t="e">
        <f t="shared" si="1709"/>
        <v>#DIV/0!</v>
      </c>
      <c r="AC2266" s="38"/>
    </row>
    <row r="2267" spans="1:29" s="39" customFormat="1" ht="18" hidden="1" customHeight="1" x14ac:dyDescent="0.3">
      <c r="A2267" s="43" t="s">
        <v>40</v>
      </c>
      <c r="B2267" s="44">
        <f>SUM(B2263:B2266)</f>
        <v>0</v>
      </c>
      <c r="C2267" s="44">
        <f t="shared" ref="C2267:AA2267" si="1710">SUM(C2263:C2266)</f>
        <v>0</v>
      </c>
      <c r="D2267" s="44">
        <f t="shared" si="1710"/>
        <v>0</v>
      </c>
      <c r="E2267" s="44">
        <f t="shared" si="1710"/>
        <v>0</v>
      </c>
      <c r="F2267" s="44">
        <f t="shared" si="1710"/>
        <v>0</v>
      </c>
      <c r="G2267" s="44">
        <f t="shared" si="1710"/>
        <v>0</v>
      </c>
      <c r="H2267" s="44">
        <f t="shared" si="1710"/>
        <v>0</v>
      </c>
      <c r="I2267" s="44">
        <f t="shared" si="1710"/>
        <v>0</v>
      </c>
      <c r="J2267" s="44">
        <f t="shared" si="1710"/>
        <v>0</v>
      </c>
      <c r="K2267" s="44">
        <f t="shared" si="1710"/>
        <v>0</v>
      </c>
      <c r="L2267" s="44">
        <f t="shared" si="1710"/>
        <v>0</v>
      </c>
      <c r="M2267" s="44">
        <f t="shared" si="1710"/>
        <v>0</v>
      </c>
      <c r="N2267" s="44">
        <f t="shared" si="1710"/>
        <v>0</v>
      </c>
      <c r="O2267" s="44">
        <f t="shared" si="1710"/>
        <v>0</v>
      </c>
      <c r="P2267" s="44">
        <f t="shared" si="1710"/>
        <v>0</v>
      </c>
      <c r="Q2267" s="44">
        <f t="shared" si="1710"/>
        <v>0</v>
      </c>
      <c r="R2267" s="44">
        <f t="shared" si="1710"/>
        <v>0</v>
      </c>
      <c r="S2267" s="44">
        <f t="shared" si="1710"/>
        <v>0</v>
      </c>
      <c r="T2267" s="44">
        <f t="shared" si="1710"/>
        <v>0</v>
      </c>
      <c r="U2267" s="44">
        <f t="shared" si="1710"/>
        <v>0</v>
      </c>
      <c r="V2267" s="44">
        <f t="shared" si="1710"/>
        <v>0</v>
      </c>
      <c r="W2267" s="44">
        <f t="shared" si="1710"/>
        <v>0</v>
      </c>
      <c r="X2267" s="44">
        <f t="shared" si="1710"/>
        <v>0</v>
      </c>
      <c r="Y2267" s="44">
        <f t="shared" si="1710"/>
        <v>0</v>
      </c>
      <c r="Z2267" s="44">
        <f t="shared" si="1710"/>
        <v>0</v>
      </c>
      <c r="AA2267" s="44">
        <f t="shared" si="1710"/>
        <v>0</v>
      </c>
      <c r="AB2267" s="45" t="e">
        <f t="shared" si="1709"/>
        <v>#DIV/0!</v>
      </c>
      <c r="AC2267" s="38"/>
    </row>
    <row r="2268" spans="1:29" s="39" customFormat="1" ht="18" hidden="1" customHeight="1" x14ac:dyDescent="0.3">
      <c r="A2268" s="46" t="s">
        <v>41</v>
      </c>
      <c r="B2268" s="37"/>
      <c r="C2268" s="37"/>
      <c r="D2268" s="37"/>
      <c r="E2268" s="37"/>
      <c r="F2268" s="37"/>
      <c r="G2268" s="37"/>
      <c r="H2268" s="37"/>
      <c r="I2268" s="37"/>
      <c r="J2268" s="37"/>
      <c r="K2268" s="37"/>
      <c r="L2268" s="37"/>
      <c r="M2268" s="37"/>
      <c r="N2268" s="37"/>
      <c r="O2268" s="37"/>
      <c r="P2268" s="37"/>
      <c r="Q2268" s="37"/>
      <c r="R2268" s="37"/>
      <c r="S2268" s="37"/>
      <c r="T2268" s="37"/>
      <c r="U2268" s="37"/>
      <c r="V2268" s="37"/>
      <c r="W2268" s="37"/>
      <c r="X2268" s="37"/>
      <c r="Y2268" s="37"/>
      <c r="Z2268" s="37">
        <f t="shared" ref="Z2268" si="1711">SUM(M2268:Y2268)</f>
        <v>0</v>
      </c>
      <c r="AA2268" s="37">
        <f t="shared" ref="AA2268" si="1712">B2268-Z2268</f>
        <v>0</v>
      </c>
      <c r="AB2268" s="42" t="e">
        <f t="shared" si="1709"/>
        <v>#DIV/0!</v>
      </c>
      <c r="AC2268" s="38"/>
    </row>
    <row r="2269" spans="1:29" s="39" customFormat="1" ht="18" hidden="1" customHeight="1" x14ac:dyDescent="0.3">
      <c r="A2269" s="43" t="s">
        <v>42</v>
      </c>
      <c r="B2269" s="44">
        <f>B2268+B2267</f>
        <v>0</v>
      </c>
      <c r="C2269" s="44">
        <f t="shared" ref="C2269:AA2269" si="1713">C2268+C2267</f>
        <v>0</v>
      </c>
      <c r="D2269" s="44">
        <f t="shared" si="1713"/>
        <v>0</v>
      </c>
      <c r="E2269" s="44">
        <f t="shared" si="1713"/>
        <v>0</v>
      </c>
      <c r="F2269" s="44">
        <f t="shared" si="1713"/>
        <v>0</v>
      </c>
      <c r="G2269" s="44">
        <f t="shared" si="1713"/>
        <v>0</v>
      </c>
      <c r="H2269" s="44">
        <f t="shared" si="1713"/>
        <v>0</v>
      </c>
      <c r="I2269" s="44">
        <f t="shared" si="1713"/>
        <v>0</v>
      </c>
      <c r="J2269" s="44">
        <f t="shared" si="1713"/>
        <v>0</v>
      </c>
      <c r="K2269" s="44">
        <f t="shared" si="1713"/>
        <v>0</v>
      </c>
      <c r="L2269" s="44">
        <f t="shared" si="1713"/>
        <v>0</v>
      </c>
      <c r="M2269" s="44">
        <f t="shared" si="1713"/>
        <v>0</v>
      </c>
      <c r="N2269" s="44">
        <f t="shared" si="1713"/>
        <v>0</v>
      </c>
      <c r="O2269" s="44">
        <f t="shared" si="1713"/>
        <v>0</v>
      </c>
      <c r="P2269" s="44">
        <f t="shared" si="1713"/>
        <v>0</v>
      </c>
      <c r="Q2269" s="44">
        <f t="shared" si="1713"/>
        <v>0</v>
      </c>
      <c r="R2269" s="44">
        <f t="shared" si="1713"/>
        <v>0</v>
      </c>
      <c r="S2269" s="44">
        <f t="shared" si="1713"/>
        <v>0</v>
      </c>
      <c r="T2269" s="44">
        <f t="shared" si="1713"/>
        <v>0</v>
      </c>
      <c r="U2269" s="44">
        <f t="shared" si="1713"/>
        <v>0</v>
      </c>
      <c r="V2269" s="44">
        <f t="shared" si="1713"/>
        <v>0</v>
      </c>
      <c r="W2269" s="44">
        <f t="shared" si="1713"/>
        <v>0</v>
      </c>
      <c r="X2269" s="44">
        <f t="shared" si="1713"/>
        <v>0</v>
      </c>
      <c r="Y2269" s="44">
        <f t="shared" si="1713"/>
        <v>0</v>
      </c>
      <c r="Z2269" s="44">
        <f t="shared" si="1713"/>
        <v>0</v>
      </c>
      <c r="AA2269" s="44">
        <f t="shared" si="1713"/>
        <v>0</v>
      </c>
      <c r="AB2269" s="45" t="e">
        <f t="shared" si="1709"/>
        <v>#DIV/0!</v>
      </c>
      <c r="AC2269" s="47"/>
    </row>
    <row r="2270" spans="1:29" s="39" customFormat="1" ht="15" hidden="1" customHeight="1" x14ac:dyDescent="0.3">
      <c r="A2270" s="36"/>
      <c r="B2270" s="37"/>
      <c r="C2270" s="37"/>
      <c r="D2270" s="37"/>
      <c r="E2270" s="37"/>
      <c r="F2270" s="37"/>
      <c r="G2270" s="37"/>
      <c r="H2270" s="37"/>
      <c r="I2270" s="37"/>
      <c r="J2270" s="37"/>
      <c r="K2270" s="37"/>
      <c r="L2270" s="37"/>
      <c r="M2270" s="37"/>
      <c r="N2270" s="37"/>
      <c r="O2270" s="37"/>
      <c r="P2270" s="37"/>
      <c r="Q2270" s="37"/>
      <c r="R2270" s="37"/>
      <c r="S2270" s="37"/>
      <c r="T2270" s="37"/>
      <c r="U2270" s="37"/>
      <c r="V2270" s="37"/>
      <c r="W2270" s="37"/>
      <c r="X2270" s="37"/>
      <c r="Y2270" s="37"/>
      <c r="Z2270" s="37"/>
      <c r="AA2270" s="37"/>
      <c r="AB2270" s="37"/>
      <c r="AC2270" s="38"/>
    </row>
    <row r="2271" spans="1:29" s="39" customFormat="1" ht="15" hidden="1" customHeight="1" x14ac:dyDescent="0.3">
      <c r="A2271" s="36"/>
      <c r="B2271" s="37"/>
      <c r="C2271" s="37"/>
      <c r="D2271" s="37"/>
      <c r="E2271" s="37"/>
      <c r="F2271" s="37"/>
      <c r="G2271" s="37"/>
      <c r="H2271" s="37"/>
      <c r="I2271" s="37"/>
      <c r="J2271" s="37"/>
      <c r="K2271" s="37"/>
      <c r="L2271" s="37"/>
      <c r="M2271" s="37"/>
      <c r="N2271" s="37"/>
      <c r="O2271" s="37"/>
      <c r="P2271" s="37"/>
      <c r="Q2271" s="37"/>
      <c r="R2271" s="37"/>
      <c r="S2271" s="37"/>
      <c r="T2271" s="37"/>
      <c r="U2271" s="37"/>
      <c r="V2271" s="37"/>
      <c r="W2271" s="37"/>
      <c r="X2271" s="37"/>
      <c r="Y2271" s="37"/>
      <c r="Z2271" s="37"/>
      <c r="AA2271" s="37"/>
      <c r="AB2271" s="37"/>
      <c r="AC2271" s="38"/>
    </row>
    <row r="2272" spans="1:29" s="39" customFormat="1" ht="15" hidden="1" customHeight="1" x14ac:dyDescent="0.35">
      <c r="A2272" s="40" t="s">
        <v>122</v>
      </c>
      <c r="B2272" s="37"/>
      <c r="C2272" s="37"/>
      <c r="D2272" s="37"/>
      <c r="E2272" s="37"/>
      <c r="F2272" s="37"/>
      <c r="G2272" s="37"/>
      <c r="H2272" s="37"/>
      <c r="I2272" s="37"/>
      <c r="J2272" s="37"/>
      <c r="K2272" s="37"/>
      <c r="L2272" s="37"/>
      <c r="M2272" s="37"/>
      <c r="N2272" s="37"/>
      <c r="O2272" s="37"/>
      <c r="P2272" s="37"/>
      <c r="Q2272" s="37"/>
      <c r="R2272" s="37"/>
      <c r="S2272" s="37"/>
      <c r="T2272" s="37"/>
      <c r="U2272" s="37"/>
      <c r="V2272" s="37"/>
      <c r="W2272" s="37"/>
      <c r="X2272" s="37"/>
      <c r="Y2272" s="37"/>
      <c r="Z2272" s="37"/>
      <c r="AA2272" s="37"/>
      <c r="AB2272" s="37"/>
      <c r="AC2272" s="38"/>
    </row>
    <row r="2273" spans="1:29" s="39" customFormat="1" ht="18" hidden="1" customHeight="1" x14ac:dyDescent="0.3">
      <c r="A2273" s="41" t="s">
        <v>36</v>
      </c>
      <c r="B2273" s="37"/>
      <c r="C2273" s="37"/>
      <c r="D2273" s="37"/>
      <c r="E2273" s="37"/>
      <c r="F2273" s="37"/>
      <c r="G2273" s="37"/>
      <c r="H2273" s="37"/>
      <c r="I2273" s="37"/>
      <c r="J2273" s="37"/>
      <c r="K2273" s="37"/>
      <c r="L2273" s="37"/>
      <c r="M2273" s="37"/>
      <c r="N2273" s="37"/>
      <c r="O2273" s="37"/>
      <c r="P2273" s="37"/>
      <c r="Q2273" s="37"/>
      <c r="R2273" s="37"/>
      <c r="S2273" s="37"/>
      <c r="T2273" s="37"/>
      <c r="U2273" s="37"/>
      <c r="V2273" s="37"/>
      <c r="W2273" s="37"/>
      <c r="X2273" s="37"/>
      <c r="Y2273" s="37"/>
      <c r="Z2273" s="37">
        <f>SUM(M2273:Y2273)</f>
        <v>0</v>
      </c>
      <c r="AA2273" s="37">
        <f>B2273-Z2273</f>
        <v>0</v>
      </c>
      <c r="AB2273" s="42" t="e">
        <f>Z2273/B2273</f>
        <v>#DIV/0!</v>
      </c>
      <c r="AC2273" s="38"/>
    </row>
    <row r="2274" spans="1:29" s="39" customFormat="1" ht="18" hidden="1" customHeight="1" x14ac:dyDescent="0.3">
      <c r="A2274" s="41" t="s">
        <v>37</v>
      </c>
      <c r="B2274" s="37"/>
      <c r="C2274" s="37"/>
      <c r="D2274" s="37"/>
      <c r="E2274" s="37"/>
      <c r="F2274" s="37"/>
      <c r="G2274" s="37"/>
      <c r="H2274" s="37"/>
      <c r="I2274" s="37"/>
      <c r="J2274" s="37"/>
      <c r="K2274" s="37"/>
      <c r="L2274" s="37"/>
      <c r="M2274" s="37"/>
      <c r="N2274" s="37"/>
      <c r="O2274" s="37"/>
      <c r="P2274" s="37"/>
      <c r="Q2274" s="37"/>
      <c r="R2274" s="37"/>
      <c r="S2274" s="37"/>
      <c r="T2274" s="37"/>
      <c r="U2274" s="37"/>
      <c r="V2274" s="37"/>
      <c r="W2274" s="37"/>
      <c r="X2274" s="37"/>
      <c r="Y2274" s="37"/>
      <c r="Z2274" s="37">
        <f t="shared" ref="Z2274:Z2276" si="1714">SUM(M2274:Y2274)</f>
        <v>0</v>
      </c>
      <c r="AA2274" s="37">
        <f t="shared" ref="AA2274:AA2276" si="1715">B2274-Z2274</f>
        <v>0</v>
      </c>
      <c r="AB2274" s="42" t="e">
        <f t="shared" ref="AB2274:AB2279" si="1716">Z2274/B2274</f>
        <v>#DIV/0!</v>
      </c>
      <c r="AC2274" s="38"/>
    </row>
    <row r="2275" spans="1:29" s="39" customFormat="1" ht="18" hidden="1" customHeight="1" x14ac:dyDescent="0.3">
      <c r="A2275" s="41" t="s">
        <v>38</v>
      </c>
      <c r="B2275" s="37"/>
      <c r="C2275" s="37"/>
      <c r="D2275" s="37"/>
      <c r="E2275" s="37"/>
      <c r="F2275" s="37"/>
      <c r="G2275" s="37"/>
      <c r="H2275" s="37"/>
      <c r="I2275" s="37"/>
      <c r="J2275" s="37"/>
      <c r="K2275" s="37"/>
      <c r="L2275" s="37"/>
      <c r="M2275" s="37"/>
      <c r="N2275" s="37"/>
      <c r="O2275" s="37"/>
      <c r="P2275" s="37"/>
      <c r="Q2275" s="37"/>
      <c r="R2275" s="37"/>
      <c r="S2275" s="37"/>
      <c r="T2275" s="37"/>
      <c r="U2275" s="37"/>
      <c r="V2275" s="37"/>
      <c r="W2275" s="37"/>
      <c r="X2275" s="37"/>
      <c r="Y2275" s="37"/>
      <c r="Z2275" s="37">
        <f t="shared" si="1714"/>
        <v>0</v>
      </c>
      <c r="AA2275" s="37">
        <f t="shared" si="1715"/>
        <v>0</v>
      </c>
      <c r="AB2275" s="42" t="e">
        <f t="shared" si="1716"/>
        <v>#DIV/0!</v>
      </c>
      <c r="AC2275" s="38"/>
    </row>
    <row r="2276" spans="1:29" s="39" customFormat="1" ht="18" hidden="1" customHeight="1" x14ac:dyDescent="0.3">
      <c r="A2276" s="41" t="s">
        <v>39</v>
      </c>
      <c r="B2276" s="37"/>
      <c r="C2276" s="37"/>
      <c r="D2276" s="37"/>
      <c r="E2276" s="37"/>
      <c r="F2276" s="37"/>
      <c r="G2276" s="37"/>
      <c r="H2276" s="37"/>
      <c r="I2276" s="37"/>
      <c r="J2276" s="37"/>
      <c r="K2276" s="37"/>
      <c r="L2276" s="37"/>
      <c r="M2276" s="37"/>
      <c r="N2276" s="37"/>
      <c r="O2276" s="37"/>
      <c r="P2276" s="37"/>
      <c r="Q2276" s="37"/>
      <c r="R2276" s="37"/>
      <c r="S2276" s="37"/>
      <c r="T2276" s="37"/>
      <c r="U2276" s="37"/>
      <c r="V2276" s="37"/>
      <c r="W2276" s="37"/>
      <c r="X2276" s="37"/>
      <c r="Y2276" s="37"/>
      <c r="Z2276" s="37">
        <f t="shared" si="1714"/>
        <v>0</v>
      </c>
      <c r="AA2276" s="37">
        <f t="shared" si="1715"/>
        <v>0</v>
      </c>
      <c r="AB2276" s="42" t="e">
        <f t="shared" si="1716"/>
        <v>#DIV/0!</v>
      </c>
      <c r="AC2276" s="38"/>
    </row>
    <row r="2277" spans="1:29" s="39" customFormat="1" ht="18" hidden="1" customHeight="1" x14ac:dyDescent="0.3">
      <c r="A2277" s="43" t="s">
        <v>40</v>
      </c>
      <c r="B2277" s="44">
        <f>SUM(B2273:B2276)</f>
        <v>0</v>
      </c>
      <c r="C2277" s="44">
        <f t="shared" ref="C2277:AA2277" si="1717">SUM(C2273:C2276)</f>
        <v>0</v>
      </c>
      <c r="D2277" s="44">
        <f t="shared" si="1717"/>
        <v>0</v>
      </c>
      <c r="E2277" s="44">
        <f t="shared" si="1717"/>
        <v>0</v>
      </c>
      <c r="F2277" s="44">
        <f t="shared" si="1717"/>
        <v>0</v>
      </c>
      <c r="G2277" s="44">
        <f t="shared" si="1717"/>
        <v>0</v>
      </c>
      <c r="H2277" s="44">
        <f t="shared" si="1717"/>
        <v>0</v>
      </c>
      <c r="I2277" s="44">
        <f t="shared" si="1717"/>
        <v>0</v>
      </c>
      <c r="J2277" s="44">
        <f t="shared" si="1717"/>
        <v>0</v>
      </c>
      <c r="K2277" s="44">
        <f t="shared" si="1717"/>
        <v>0</v>
      </c>
      <c r="L2277" s="44">
        <f t="shared" si="1717"/>
        <v>0</v>
      </c>
      <c r="M2277" s="44">
        <f t="shared" si="1717"/>
        <v>0</v>
      </c>
      <c r="N2277" s="44">
        <f t="shared" si="1717"/>
        <v>0</v>
      </c>
      <c r="O2277" s="44">
        <f t="shared" si="1717"/>
        <v>0</v>
      </c>
      <c r="P2277" s="44">
        <f t="shared" si="1717"/>
        <v>0</v>
      </c>
      <c r="Q2277" s="44">
        <f t="shared" si="1717"/>
        <v>0</v>
      </c>
      <c r="R2277" s="44">
        <f t="shared" si="1717"/>
        <v>0</v>
      </c>
      <c r="S2277" s="44">
        <f t="shared" si="1717"/>
        <v>0</v>
      </c>
      <c r="T2277" s="44">
        <f t="shared" si="1717"/>
        <v>0</v>
      </c>
      <c r="U2277" s="44">
        <f t="shared" si="1717"/>
        <v>0</v>
      </c>
      <c r="V2277" s="44">
        <f t="shared" si="1717"/>
        <v>0</v>
      </c>
      <c r="W2277" s="44">
        <f t="shared" si="1717"/>
        <v>0</v>
      </c>
      <c r="X2277" s="44">
        <f t="shared" si="1717"/>
        <v>0</v>
      </c>
      <c r="Y2277" s="44">
        <f t="shared" si="1717"/>
        <v>0</v>
      </c>
      <c r="Z2277" s="44">
        <f t="shared" si="1717"/>
        <v>0</v>
      </c>
      <c r="AA2277" s="44">
        <f t="shared" si="1717"/>
        <v>0</v>
      </c>
      <c r="AB2277" s="45" t="e">
        <f t="shared" si="1716"/>
        <v>#DIV/0!</v>
      </c>
      <c r="AC2277" s="38"/>
    </row>
    <row r="2278" spans="1:29" s="39" customFormat="1" ht="18" hidden="1" customHeight="1" x14ac:dyDescent="0.3">
      <c r="A2278" s="46" t="s">
        <v>41</v>
      </c>
      <c r="B2278" s="37"/>
      <c r="C2278" s="37"/>
      <c r="D2278" s="37"/>
      <c r="E2278" s="37"/>
      <c r="F2278" s="37"/>
      <c r="G2278" s="37"/>
      <c r="H2278" s="37"/>
      <c r="I2278" s="37"/>
      <c r="J2278" s="37"/>
      <c r="K2278" s="37"/>
      <c r="L2278" s="37"/>
      <c r="M2278" s="37"/>
      <c r="N2278" s="37"/>
      <c r="O2278" s="37"/>
      <c r="P2278" s="37"/>
      <c r="Q2278" s="37"/>
      <c r="R2278" s="37"/>
      <c r="S2278" s="37"/>
      <c r="T2278" s="37"/>
      <c r="U2278" s="37"/>
      <c r="V2278" s="37"/>
      <c r="W2278" s="37"/>
      <c r="X2278" s="37"/>
      <c r="Y2278" s="37"/>
      <c r="Z2278" s="37">
        <f t="shared" ref="Z2278" si="1718">SUM(M2278:Y2278)</f>
        <v>0</v>
      </c>
      <c r="AA2278" s="37">
        <f t="shared" ref="AA2278" si="1719">B2278-Z2278</f>
        <v>0</v>
      </c>
      <c r="AB2278" s="42" t="e">
        <f t="shared" si="1716"/>
        <v>#DIV/0!</v>
      </c>
      <c r="AC2278" s="38"/>
    </row>
    <row r="2279" spans="1:29" s="39" customFormat="1" ht="18" hidden="1" customHeight="1" x14ac:dyDescent="0.3">
      <c r="A2279" s="43" t="s">
        <v>42</v>
      </c>
      <c r="B2279" s="44">
        <f>B2278+B2277</f>
        <v>0</v>
      </c>
      <c r="C2279" s="44">
        <f t="shared" ref="C2279:AA2279" si="1720">C2278+C2277</f>
        <v>0</v>
      </c>
      <c r="D2279" s="44">
        <f t="shared" si="1720"/>
        <v>0</v>
      </c>
      <c r="E2279" s="44">
        <f t="shared" si="1720"/>
        <v>0</v>
      </c>
      <c r="F2279" s="44">
        <f t="shared" si="1720"/>
        <v>0</v>
      </c>
      <c r="G2279" s="44">
        <f t="shared" si="1720"/>
        <v>0</v>
      </c>
      <c r="H2279" s="44">
        <f t="shared" si="1720"/>
        <v>0</v>
      </c>
      <c r="I2279" s="44">
        <f t="shared" si="1720"/>
        <v>0</v>
      </c>
      <c r="J2279" s="44">
        <f t="shared" si="1720"/>
        <v>0</v>
      </c>
      <c r="K2279" s="44">
        <f t="shared" si="1720"/>
        <v>0</v>
      </c>
      <c r="L2279" s="44">
        <f t="shared" si="1720"/>
        <v>0</v>
      </c>
      <c r="M2279" s="44">
        <f t="shared" si="1720"/>
        <v>0</v>
      </c>
      <c r="N2279" s="44">
        <f t="shared" si="1720"/>
        <v>0</v>
      </c>
      <c r="O2279" s="44">
        <f t="shared" si="1720"/>
        <v>0</v>
      </c>
      <c r="P2279" s="44">
        <f t="shared" si="1720"/>
        <v>0</v>
      </c>
      <c r="Q2279" s="44">
        <f t="shared" si="1720"/>
        <v>0</v>
      </c>
      <c r="R2279" s="44">
        <f t="shared" si="1720"/>
        <v>0</v>
      </c>
      <c r="S2279" s="44">
        <f t="shared" si="1720"/>
        <v>0</v>
      </c>
      <c r="T2279" s="44">
        <f t="shared" si="1720"/>
        <v>0</v>
      </c>
      <c r="U2279" s="44">
        <f t="shared" si="1720"/>
        <v>0</v>
      </c>
      <c r="V2279" s="44">
        <f t="shared" si="1720"/>
        <v>0</v>
      </c>
      <c r="W2279" s="44">
        <f t="shared" si="1720"/>
        <v>0</v>
      </c>
      <c r="X2279" s="44">
        <f t="shared" si="1720"/>
        <v>0</v>
      </c>
      <c r="Y2279" s="44">
        <f t="shared" si="1720"/>
        <v>0</v>
      </c>
      <c r="Z2279" s="44">
        <f t="shared" si="1720"/>
        <v>0</v>
      </c>
      <c r="AA2279" s="44">
        <f t="shared" si="1720"/>
        <v>0</v>
      </c>
      <c r="AB2279" s="45" t="e">
        <f t="shared" si="1716"/>
        <v>#DIV/0!</v>
      </c>
      <c r="AC2279" s="47"/>
    </row>
    <row r="2280" spans="1:29" s="39" customFormat="1" ht="15" hidden="1" customHeight="1" x14ac:dyDescent="0.3">
      <c r="A2280" s="36"/>
      <c r="B2280" s="37"/>
      <c r="C2280" s="37"/>
      <c r="D2280" s="37"/>
      <c r="E2280" s="37"/>
      <c r="F2280" s="37"/>
      <c r="G2280" s="37"/>
      <c r="H2280" s="37"/>
      <c r="I2280" s="37"/>
      <c r="J2280" s="37"/>
      <c r="K2280" s="37"/>
      <c r="L2280" s="37"/>
      <c r="M2280" s="37"/>
      <c r="N2280" s="37"/>
      <c r="O2280" s="37"/>
      <c r="P2280" s="37"/>
      <c r="Q2280" s="37"/>
      <c r="R2280" s="37"/>
      <c r="S2280" s="37"/>
      <c r="T2280" s="37"/>
      <c r="U2280" s="37"/>
      <c r="V2280" s="37"/>
      <c r="W2280" s="37"/>
      <c r="X2280" s="37"/>
      <c r="Y2280" s="37"/>
      <c r="Z2280" s="37"/>
      <c r="AA2280" s="37"/>
      <c r="AB2280" s="37"/>
      <c r="AC2280" s="38"/>
    </row>
    <row r="2281" spans="1:29" s="39" customFormat="1" ht="15" hidden="1" customHeight="1" x14ac:dyDescent="0.3">
      <c r="A2281" s="36"/>
      <c r="B2281" s="37"/>
      <c r="C2281" s="37"/>
      <c r="D2281" s="37"/>
      <c r="E2281" s="37"/>
      <c r="F2281" s="37"/>
      <c r="G2281" s="37"/>
      <c r="H2281" s="37"/>
      <c r="I2281" s="37"/>
      <c r="J2281" s="37"/>
      <c r="K2281" s="37"/>
      <c r="L2281" s="37"/>
      <c r="M2281" s="37"/>
      <c r="N2281" s="37"/>
      <c r="O2281" s="37"/>
      <c r="P2281" s="37"/>
      <c r="Q2281" s="37"/>
      <c r="R2281" s="37"/>
      <c r="S2281" s="37"/>
      <c r="T2281" s="37"/>
      <c r="U2281" s="37"/>
      <c r="V2281" s="37"/>
      <c r="W2281" s="37"/>
      <c r="X2281" s="37"/>
      <c r="Y2281" s="37"/>
      <c r="Z2281" s="37"/>
      <c r="AA2281" s="37"/>
      <c r="AB2281" s="37"/>
      <c r="AC2281" s="38"/>
    </row>
    <row r="2282" spans="1:29" s="39" customFormat="1" ht="15" hidden="1" customHeight="1" x14ac:dyDescent="0.35">
      <c r="A2282" s="40" t="s">
        <v>122</v>
      </c>
      <c r="B2282" s="37"/>
      <c r="C2282" s="37"/>
      <c r="D2282" s="37"/>
      <c r="E2282" s="37"/>
      <c r="F2282" s="37"/>
      <c r="G2282" s="37"/>
      <c r="H2282" s="37"/>
      <c r="I2282" s="37"/>
      <c r="J2282" s="37"/>
      <c r="K2282" s="37"/>
      <c r="L2282" s="37"/>
      <c r="M2282" s="37"/>
      <c r="N2282" s="37"/>
      <c r="O2282" s="37"/>
      <c r="P2282" s="37"/>
      <c r="Q2282" s="37"/>
      <c r="R2282" s="37"/>
      <c r="S2282" s="37"/>
      <c r="T2282" s="37"/>
      <c r="U2282" s="37"/>
      <c r="V2282" s="37"/>
      <c r="W2282" s="37"/>
      <c r="X2282" s="37"/>
      <c r="Y2282" s="37"/>
      <c r="Z2282" s="37"/>
      <c r="AA2282" s="37"/>
      <c r="AB2282" s="37"/>
      <c r="AC2282" s="38"/>
    </row>
    <row r="2283" spans="1:29" s="39" customFormat="1" ht="18" hidden="1" customHeight="1" x14ac:dyDescent="0.3">
      <c r="A2283" s="41" t="s">
        <v>36</v>
      </c>
      <c r="B2283" s="37"/>
      <c r="C2283" s="37"/>
      <c r="D2283" s="37"/>
      <c r="E2283" s="37"/>
      <c r="F2283" s="37"/>
      <c r="G2283" s="37"/>
      <c r="H2283" s="37"/>
      <c r="I2283" s="37"/>
      <c r="J2283" s="37"/>
      <c r="K2283" s="37"/>
      <c r="L2283" s="37"/>
      <c r="M2283" s="37"/>
      <c r="N2283" s="37"/>
      <c r="O2283" s="37"/>
      <c r="P2283" s="37"/>
      <c r="Q2283" s="37"/>
      <c r="R2283" s="37"/>
      <c r="S2283" s="37"/>
      <c r="T2283" s="37"/>
      <c r="U2283" s="37"/>
      <c r="V2283" s="37"/>
      <c r="W2283" s="37"/>
      <c r="X2283" s="37"/>
      <c r="Y2283" s="37"/>
      <c r="Z2283" s="37">
        <f>SUM(M2283:Y2283)</f>
        <v>0</v>
      </c>
      <c r="AA2283" s="37">
        <f>B2283-Z2283</f>
        <v>0</v>
      </c>
      <c r="AB2283" s="42" t="e">
        <f>Z2283/B2283</f>
        <v>#DIV/0!</v>
      </c>
      <c r="AC2283" s="38"/>
    </row>
    <row r="2284" spans="1:29" s="39" customFormat="1" ht="18" hidden="1" customHeight="1" x14ac:dyDescent="0.3">
      <c r="A2284" s="41" t="s">
        <v>37</v>
      </c>
      <c r="B2284" s="37"/>
      <c r="C2284" s="37"/>
      <c r="D2284" s="37"/>
      <c r="E2284" s="37"/>
      <c r="F2284" s="37"/>
      <c r="G2284" s="37"/>
      <c r="H2284" s="37"/>
      <c r="I2284" s="37"/>
      <c r="J2284" s="37"/>
      <c r="K2284" s="37"/>
      <c r="L2284" s="37"/>
      <c r="M2284" s="37"/>
      <c r="N2284" s="37"/>
      <c r="O2284" s="37"/>
      <c r="P2284" s="37"/>
      <c r="Q2284" s="37"/>
      <c r="R2284" s="37"/>
      <c r="S2284" s="37"/>
      <c r="T2284" s="37"/>
      <c r="U2284" s="37"/>
      <c r="V2284" s="37"/>
      <c r="W2284" s="37"/>
      <c r="X2284" s="37"/>
      <c r="Y2284" s="37"/>
      <c r="Z2284" s="37">
        <f t="shared" ref="Z2284:Z2286" si="1721">SUM(M2284:Y2284)</f>
        <v>0</v>
      </c>
      <c r="AA2284" s="37">
        <f t="shared" ref="AA2284:AA2286" si="1722">B2284-Z2284</f>
        <v>0</v>
      </c>
      <c r="AB2284" s="42" t="e">
        <f t="shared" ref="AB2284:AB2289" si="1723">Z2284/B2284</f>
        <v>#DIV/0!</v>
      </c>
      <c r="AC2284" s="38"/>
    </row>
    <row r="2285" spans="1:29" s="39" customFormat="1" ht="18" hidden="1" customHeight="1" x14ac:dyDescent="0.3">
      <c r="A2285" s="41" t="s">
        <v>38</v>
      </c>
      <c r="B2285" s="37"/>
      <c r="C2285" s="37"/>
      <c r="D2285" s="37"/>
      <c r="E2285" s="37"/>
      <c r="F2285" s="37"/>
      <c r="G2285" s="37"/>
      <c r="H2285" s="37"/>
      <c r="I2285" s="37"/>
      <c r="J2285" s="37"/>
      <c r="K2285" s="37"/>
      <c r="L2285" s="37"/>
      <c r="M2285" s="37"/>
      <c r="N2285" s="37"/>
      <c r="O2285" s="37"/>
      <c r="P2285" s="37"/>
      <c r="Q2285" s="37"/>
      <c r="R2285" s="37"/>
      <c r="S2285" s="37"/>
      <c r="T2285" s="37"/>
      <c r="U2285" s="37"/>
      <c r="V2285" s="37"/>
      <c r="W2285" s="37"/>
      <c r="X2285" s="37"/>
      <c r="Y2285" s="37"/>
      <c r="Z2285" s="37">
        <f t="shared" si="1721"/>
        <v>0</v>
      </c>
      <c r="AA2285" s="37">
        <f t="shared" si="1722"/>
        <v>0</v>
      </c>
      <c r="AB2285" s="42" t="e">
        <f t="shared" si="1723"/>
        <v>#DIV/0!</v>
      </c>
      <c r="AC2285" s="38"/>
    </row>
    <row r="2286" spans="1:29" s="39" customFormat="1" ht="18" hidden="1" customHeight="1" x14ac:dyDescent="0.3">
      <c r="A2286" s="41" t="s">
        <v>39</v>
      </c>
      <c r="B2286" s="37"/>
      <c r="C2286" s="37"/>
      <c r="D2286" s="37"/>
      <c r="E2286" s="37"/>
      <c r="F2286" s="37"/>
      <c r="G2286" s="37"/>
      <c r="H2286" s="37"/>
      <c r="I2286" s="37"/>
      <c r="J2286" s="37"/>
      <c r="K2286" s="37"/>
      <c r="L2286" s="37"/>
      <c r="M2286" s="37"/>
      <c r="N2286" s="37"/>
      <c r="O2286" s="37"/>
      <c r="P2286" s="37"/>
      <c r="Q2286" s="37"/>
      <c r="R2286" s="37"/>
      <c r="S2286" s="37"/>
      <c r="T2286" s="37"/>
      <c r="U2286" s="37"/>
      <c r="V2286" s="37"/>
      <c r="W2286" s="37"/>
      <c r="X2286" s="37"/>
      <c r="Y2286" s="37"/>
      <c r="Z2286" s="37">
        <f t="shared" si="1721"/>
        <v>0</v>
      </c>
      <c r="AA2286" s="37">
        <f t="shared" si="1722"/>
        <v>0</v>
      </c>
      <c r="AB2286" s="42" t="e">
        <f t="shared" si="1723"/>
        <v>#DIV/0!</v>
      </c>
      <c r="AC2286" s="38"/>
    </row>
    <row r="2287" spans="1:29" s="39" customFormat="1" ht="18" hidden="1" customHeight="1" x14ac:dyDescent="0.3">
      <c r="A2287" s="43" t="s">
        <v>40</v>
      </c>
      <c r="B2287" s="44">
        <f>SUM(B2283:B2286)</f>
        <v>0</v>
      </c>
      <c r="C2287" s="44">
        <f t="shared" ref="C2287:AA2287" si="1724">SUM(C2283:C2286)</f>
        <v>0</v>
      </c>
      <c r="D2287" s="44">
        <f t="shared" si="1724"/>
        <v>0</v>
      </c>
      <c r="E2287" s="44">
        <f t="shared" si="1724"/>
        <v>0</v>
      </c>
      <c r="F2287" s="44">
        <f t="shared" si="1724"/>
        <v>0</v>
      </c>
      <c r="G2287" s="44">
        <f t="shared" si="1724"/>
        <v>0</v>
      </c>
      <c r="H2287" s="44">
        <f t="shared" si="1724"/>
        <v>0</v>
      </c>
      <c r="I2287" s="44">
        <f t="shared" si="1724"/>
        <v>0</v>
      </c>
      <c r="J2287" s="44">
        <f t="shared" si="1724"/>
        <v>0</v>
      </c>
      <c r="K2287" s="44">
        <f t="shared" si="1724"/>
        <v>0</v>
      </c>
      <c r="L2287" s="44">
        <f t="shared" si="1724"/>
        <v>0</v>
      </c>
      <c r="M2287" s="44">
        <f t="shared" si="1724"/>
        <v>0</v>
      </c>
      <c r="N2287" s="44">
        <f t="shared" si="1724"/>
        <v>0</v>
      </c>
      <c r="O2287" s="44">
        <f t="shared" si="1724"/>
        <v>0</v>
      </c>
      <c r="P2287" s="44">
        <f t="shared" si="1724"/>
        <v>0</v>
      </c>
      <c r="Q2287" s="44">
        <f t="shared" si="1724"/>
        <v>0</v>
      </c>
      <c r="R2287" s="44">
        <f t="shared" si="1724"/>
        <v>0</v>
      </c>
      <c r="S2287" s="44">
        <f t="shared" si="1724"/>
        <v>0</v>
      </c>
      <c r="T2287" s="44">
        <f t="shared" si="1724"/>
        <v>0</v>
      </c>
      <c r="U2287" s="44">
        <f t="shared" si="1724"/>
        <v>0</v>
      </c>
      <c r="V2287" s="44">
        <f t="shared" si="1724"/>
        <v>0</v>
      </c>
      <c r="W2287" s="44">
        <f t="shared" si="1724"/>
        <v>0</v>
      </c>
      <c r="X2287" s="44">
        <f t="shared" si="1724"/>
        <v>0</v>
      </c>
      <c r="Y2287" s="44">
        <f t="shared" si="1724"/>
        <v>0</v>
      </c>
      <c r="Z2287" s="44">
        <f t="shared" si="1724"/>
        <v>0</v>
      </c>
      <c r="AA2287" s="44">
        <f t="shared" si="1724"/>
        <v>0</v>
      </c>
      <c r="AB2287" s="45" t="e">
        <f t="shared" si="1723"/>
        <v>#DIV/0!</v>
      </c>
      <c r="AC2287" s="38"/>
    </row>
    <row r="2288" spans="1:29" s="39" customFormat="1" ht="18" hidden="1" customHeight="1" x14ac:dyDescent="0.3">
      <c r="A2288" s="46" t="s">
        <v>41</v>
      </c>
      <c r="B2288" s="37"/>
      <c r="C2288" s="37"/>
      <c r="D2288" s="37"/>
      <c r="E2288" s="37"/>
      <c r="F2288" s="37"/>
      <c r="G2288" s="37"/>
      <c r="H2288" s="37"/>
      <c r="I2288" s="37"/>
      <c r="J2288" s="37"/>
      <c r="K2288" s="37"/>
      <c r="L2288" s="37"/>
      <c r="M2288" s="37"/>
      <c r="N2288" s="37"/>
      <c r="O2288" s="37"/>
      <c r="P2288" s="37"/>
      <c r="Q2288" s="37"/>
      <c r="R2288" s="37"/>
      <c r="S2288" s="37"/>
      <c r="T2288" s="37"/>
      <c r="U2288" s="37"/>
      <c r="V2288" s="37"/>
      <c r="W2288" s="37"/>
      <c r="X2288" s="37"/>
      <c r="Y2288" s="37"/>
      <c r="Z2288" s="37">
        <f t="shared" ref="Z2288" si="1725">SUM(M2288:Y2288)</f>
        <v>0</v>
      </c>
      <c r="AA2288" s="37">
        <f t="shared" ref="AA2288" si="1726">B2288-Z2288</f>
        <v>0</v>
      </c>
      <c r="AB2288" s="42" t="e">
        <f t="shared" si="1723"/>
        <v>#DIV/0!</v>
      </c>
      <c r="AC2288" s="38"/>
    </row>
    <row r="2289" spans="1:29" s="39" customFormat="1" ht="18" hidden="1" customHeight="1" x14ac:dyDescent="0.3">
      <c r="A2289" s="43" t="s">
        <v>42</v>
      </c>
      <c r="B2289" s="44">
        <f>B2288+B2287</f>
        <v>0</v>
      </c>
      <c r="C2289" s="44">
        <f t="shared" ref="C2289:AA2289" si="1727">C2288+C2287</f>
        <v>0</v>
      </c>
      <c r="D2289" s="44">
        <f t="shared" si="1727"/>
        <v>0</v>
      </c>
      <c r="E2289" s="44">
        <f t="shared" si="1727"/>
        <v>0</v>
      </c>
      <c r="F2289" s="44">
        <f t="shared" si="1727"/>
        <v>0</v>
      </c>
      <c r="G2289" s="44">
        <f t="shared" si="1727"/>
        <v>0</v>
      </c>
      <c r="H2289" s="44">
        <f t="shared" si="1727"/>
        <v>0</v>
      </c>
      <c r="I2289" s="44">
        <f t="shared" si="1727"/>
        <v>0</v>
      </c>
      <c r="J2289" s="44">
        <f t="shared" si="1727"/>
        <v>0</v>
      </c>
      <c r="K2289" s="44">
        <f t="shared" si="1727"/>
        <v>0</v>
      </c>
      <c r="L2289" s="44">
        <f t="shared" si="1727"/>
        <v>0</v>
      </c>
      <c r="M2289" s="44">
        <f t="shared" si="1727"/>
        <v>0</v>
      </c>
      <c r="N2289" s="44">
        <f t="shared" si="1727"/>
        <v>0</v>
      </c>
      <c r="O2289" s="44">
        <f t="shared" si="1727"/>
        <v>0</v>
      </c>
      <c r="P2289" s="44">
        <f t="shared" si="1727"/>
        <v>0</v>
      </c>
      <c r="Q2289" s="44">
        <f t="shared" si="1727"/>
        <v>0</v>
      </c>
      <c r="R2289" s="44">
        <f t="shared" si="1727"/>
        <v>0</v>
      </c>
      <c r="S2289" s="44">
        <f t="shared" si="1727"/>
        <v>0</v>
      </c>
      <c r="T2289" s="44">
        <f t="shared" si="1727"/>
        <v>0</v>
      </c>
      <c r="U2289" s="44">
        <f t="shared" si="1727"/>
        <v>0</v>
      </c>
      <c r="V2289" s="44">
        <f t="shared" si="1727"/>
        <v>0</v>
      </c>
      <c r="W2289" s="44">
        <f t="shared" si="1727"/>
        <v>0</v>
      </c>
      <c r="X2289" s="44">
        <f t="shared" si="1727"/>
        <v>0</v>
      </c>
      <c r="Y2289" s="44">
        <f t="shared" si="1727"/>
        <v>0</v>
      </c>
      <c r="Z2289" s="44">
        <f t="shared" si="1727"/>
        <v>0</v>
      </c>
      <c r="AA2289" s="44">
        <f t="shared" si="1727"/>
        <v>0</v>
      </c>
      <c r="AB2289" s="45" t="e">
        <f t="shared" si="1723"/>
        <v>#DIV/0!</v>
      </c>
      <c r="AC2289" s="47"/>
    </row>
    <row r="2290" spans="1:29" s="39" customFormat="1" ht="15" hidden="1" customHeight="1" x14ac:dyDescent="0.3">
      <c r="A2290" s="36"/>
      <c r="B2290" s="37"/>
      <c r="C2290" s="37"/>
      <c r="D2290" s="37"/>
      <c r="E2290" s="37"/>
      <c r="F2290" s="37"/>
      <c r="G2290" s="37"/>
      <c r="H2290" s="37"/>
      <c r="I2290" s="37"/>
      <c r="J2290" s="37"/>
      <c r="K2290" s="37"/>
      <c r="L2290" s="37"/>
      <c r="M2290" s="37"/>
      <c r="N2290" s="37"/>
      <c r="O2290" s="37"/>
      <c r="P2290" s="37"/>
      <c r="Q2290" s="37"/>
      <c r="R2290" s="37"/>
      <c r="S2290" s="37"/>
      <c r="T2290" s="37"/>
      <c r="U2290" s="37"/>
      <c r="V2290" s="37"/>
      <c r="W2290" s="37"/>
      <c r="X2290" s="37"/>
      <c r="Y2290" s="37"/>
      <c r="Z2290" s="37"/>
      <c r="AA2290" s="37"/>
      <c r="AB2290" s="37"/>
      <c r="AC2290" s="38"/>
    </row>
    <row r="2291" spans="1:29" s="39" customFormat="1" ht="15" hidden="1" customHeight="1" x14ac:dyDescent="0.3">
      <c r="A2291" s="36"/>
      <c r="B2291" s="37"/>
      <c r="C2291" s="37"/>
      <c r="D2291" s="37"/>
      <c r="E2291" s="37"/>
      <c r="F2291" s="37"/>
      <c r="G2291" s="37"/>
      <c r="H2291" s="37"/>
      <c r="I2291" s="37"/>
      <c r="J2291" s="37"/>
      <c r="K2291" s="37"/>
      <c r="L2291" s="37"/>
      <c r="M2291" s="37"/>
      <c r="N2291" s="37"/>
      <c r="O2291" s="37"/>
      <c r="P2291" s="37"/>
      <c r="Q2291" s="37"/>
      <c r="R2291" s="37"/>
      <c r="S2291" s="37"/>
      <c r="T2291" s="37"/>
      <c r="U2291" s="37"/>
      <c r="V2291" s="37"/>
      <c r="W2291" s="37"/>
      <c r="X2291" s="37"/>
      <c r="Y2291" s="37"/>
      <c r="Z2291" s="37"/>
      <c r="AA2291" s="37"/>
      <c r="AB2291" s="37"/>
      <c r="AC2291" s="38"/>
    </row>
    <row r="2292" spans="1:29" s="39" customFormat="1" ht="15" hidden="1" customHeight="1" x14ac:dyDescent="0.35">
      <c r="A2292" s="40" t="s">
        <v>122</v>
      </c>
      <c r="B2292" s="37"/>
      <c r="C2292" s="37"/>
      <c r="D2292" s="37"/>
      <c r="E2292" s="37"/>
      <c r="F2292" s="37"/>
      <c r="G2292" s="37"/>
      <c r="H2292" s="37"/>
      <c r="I2292" s="37"/>
      <c r="J2292" s="37"/>
      <c r="K2292" s="37"/>
      <c r="L2292" s="37"/>
      <c r="M2292" s="37"/>
      <c r="N2292" s="37"/>
      <c r="O2292" s="37"/>
      <c r="P2292" s="37"/>
      <c r="Q2292" s="37"/>
      <c r="R2292" s="37"/>
      <c r="S2292" s="37"/>
      <c r="T2292" s="37"/>
      <c r="U2292" s="37"/>
      <c r="V2292" s="37"/>
      <c r="W2292" s="37"/>
      <c r="X2292" s="37"/>
      <c r="Y2292" s="37"/>
      <c r="Z2292" s="37"/>
      <c r="AA2292" s="37"/>
      <c r="AB2292" s="37"/>
      <c r="AC2292" s="38"/>
    </row>
    <row r="2293" spans="1:29" s="39" customFormat="1" ht="18" hidden="1" customHeight="1" x14ac:dyDescent="0.3">
      <c r="A2293" s="41" t="s">
        <v>36</v>
      </c>
      <c r="B2293" s="37"/>
      <c r="C2293" s="37"/>
      <c r="D2293" s="37"/>
      <c r="E2293" s="37"/>
      <c r="F2293" s="37"/>
      <c r="G2293" s="37"/>
      <c r="H2293" s="37"/>
      <c r="I2293" s="37"/>
      <c r="J2293" s="37"/>
      <c r="K2293" s="37"/>
      <c r="L2293" s="37"/>
      <c r="M2293" s="37"/>
      <c r="N2293" s="37"/>
      <c r="O2293" s="37"/>
      <c r="P2293" s="37"/>
      <c r="Q2293" s="37"/>
      <c r="R2293" s="37"/>
      <c r="S2293" s="37"/>
      <c r="T2293" s="37"/>
      <c r="U2293" s="37"/>
      <c r="V2293" s="37"/>
      <c r="W2293" s="37"/>
      <c r="X2293" s="37"/>
      <c r="Y2293" s="37"/>
      <c r="Z2293" s="37">
        <f>SUM(M2293:Y2293)</f>
        <v>0</v>
      </c>
      <c r="AA2293" s="37">
        <f>B2293-Z2293</f>
        <v>0</v>
      </c>
      <c r="AB2293" s="42" t="e">
        <f>Z2293/B2293</f>
        <v>#DIV/0!</v>
      </c>
      <c r="AC2293" s="38"/>
    </row>
    <row r="2294" spans="1:29" s="39" customFormat="1" ht="18" hidden="1" customHeight="1" x14ac:dyDescent="0.3">
      <c r="A2294" s="41" t="s">
        <v>37</v>
      </c>
      <c r="B2294" s="37"/>
      <c r="C2294" s="37"/>
      <c r="D2294" s="37"/>
      <c r="E2294" s="37"/>
      <c r="F2294" s="37"/>
      <c r="G2294" s="37"/>
      <c r="H2294" s="37"/>
      <c r="I2294" s="37"/>
      <c r="J2294" s="37"/>
      <c r="K2294" s="37"/>
      <c r="L2294" s="37"/>
      <c r="M2294" s="37"/>
      <c r="N2294" s="37"/>
      <c r="O2294" s="37"/>
      <c r="P2294" s="37"/>
      <c r="Q2294" s="37"/>
      <c r="R2294" s="37"/>
      <c r="S2294" s="37"/>
      <c r="T2294" s="37"/>
      <c r="U2294" s="37"/>
      <c r="V2294" s="37"/>
      <c r="W2294" s="37"/>
      <c r="X2294" s="37"/>
      <c r="Y2294" s="37"/>
      <c r="Z2294" s="37">
        <f t="shared" ref="Z2294:Z2296" si="1728">SUM(M2294:Y2294)</f>
        <v>0</v>
      </c>
      <c r="AA2294" s="37">
        <f t="shared" ref="AA2294:AA2296" si="1729">B2294-Z2294</f>
        <v>0</v>
      </c>
      <c r="AB2294" s="42" t="e">
        <f t="shared" ref="AB2294:AB2299" si="1730">Z2294/B2294</f>
        <v>#DIV/0!</v>
      </c>
      <c r="AC2294" s="38"/>
    </row>
    <row r="2295" spans="1:29" s="39" customFormat="1" ht="18" hidden="1" customHeight="1" x14ac:dyDescent="0.3">
      <c r="A2295" s="41" t="s">
        <v>38</v>
      </c>
      <c r="B2295" s="37"/>
      <c r="C2295" s="37"/>
      <c r="D2295" s="37"/>
      <c r="E2295" s="37"/>
      <c r="F2295" s="37"/>
      <c r="G2295" s="37"/>
      <c r="H2295" s="37"/>
      <c r="I2295" s="37"/>
      <c r="J2295" s="37"/>
      <c r="K2295" s="37"/>
      <c r="L2295" s="37"/>
      <c r="M2295" s="37"/>
      <c r="N2295" s="37"/>
      <c r="O2295" s="37"/>
      <c r="P2295" s="37"/>
      <c r="Q2295" s="37"/>
      <c r="R2295" s="37"/>
      <c r="S2295" s="37"/>
      <c r="T2295" s="37"/>
      <c r="U2295" s="37"/>
      <c r="V2295" s="37"/>
      <c r="W2295" s="37"/>
      <c r="X2295" s="37"/>
      <c r="Y2295" s="37"/>
      <c r="Z2295" s="37">
        <f t="shared" si="1728"/>
        <v>0</v>
      </c>
      <c r="AA2295" s="37">
        <f t="shared" si="1729"/>
        <v>0</v>
      </c>
      <c r="AB2295" s="42" t="e">
        <f t="shared" si="1730"/>
        <v>#DIV/0!</v>
      </c>
      <c r="AC2295" s="38"/>
    </row>
    <row r="2296" spans="1:29" s="39" customFormat="1" ht="18" hidden="1" customHeight="1" x14ac:dyDescent="0.3">
      <c r="A2296" s="41" t="s">
        <v>39</v>
      </c>
      <c r="B2296" s="37"/>
      <c r="C2296" s="37"/>
      <c r="D2296" s="37"/>
      <c r="E2296" s="37"/>
      <c r="F2296" s="37"/>
      <c r="G2296" s="37"/>
      <c r="H2296" s="37"/>
      <c r="I2296" s="37"/>
      <c r="J2296" s="37"/>
      <c r="K2296" s="37"/>
      <c r="L2296" s="37"/>
      <c r="M2296" s="37"/>
      <c r="N2296" s="37"/>
      <c r="O2296" s="37"/>
      <c r="P2296" s="37"/>
      <c r="Q2296" s="37"/>
      <c r="R2296" s="37"/>
      <c r="S2296" s="37"/>
      <c r="T2296" s="37"/>
      <c r="U2296" s="37"/>
      <c r="V2296" s="37"/>
      <c r="W2296" s="37"/>
      <c r="X2296" s="37"/>
      <c r="Y2296" s="37"/>
      <c r="Z2296" s="37">
        <f t="shared" si="1728"/>
        <v>0</v>
      </c>
      <c r="AA2296" s="37">
        <f t="shared" si="1729"/>
        <v>0</v>
      </c>
      <c r="AB2296" s="42" t="e">
        <f t="shared" si="1730"/>
        <v>#DIV/0!</v>
      </c>
      <c r="AC2296" s="38"/>
    </row>
    <row r="2297" spans="1:29" s="39" customFormat="1" ht="18" hidden="1" customHeight="1" x14ac:dyDescent="0.3">
      <c r="A2297" s="43" t="s">
        <v>40</v>
      </c>
      <c r="B2297" s="44">
        <f>SUM(B2293:B2296)</f>
        <v>0</v>
      </c>
      <c r="C2297" s="44">
        <f t="shared" ref="C2297:AA2297" si="1731">SUM(C2293:C2296)</f>
        <v>0</v>
      </c>
      <c r="D2297" s="44">
        <f t="shared" si="1731"/>
        <v>0</v>
      </c>
      <c r="E2297" s="44">
        <f t="shared" si="1731"/>
        <v>0</v>
      </c>
      <c r="F2297" s="44">
        <f t="shared" si="1731"/>
        <v>0</v>
      </c>
      <c r="G2297" s="44">
        <f t="shared" si="1731"/>
        <v>0</v>
      </c>
      <c r="H2297" s="44">
        <f t="shared" si="1731"/>
        <v>0</v>
      </c>
      <c r="I2297" s="44">
        <f t="shared" si="1731"/>
        <v>0</v>
      </c>
      <c r="J2297" s="44">
        <f t="shared" si="1731"/>
        <v>0</v>
      </c>
      <c r="K2297" s="44">
        <f t="shared" si="1731"/>
        <v>0</v>
      </c>
      <c r="L2297" s="44">
        <f t="shared" si="1731"/>
        <v>0</v>
      </c>
      <c r="M2297" s="44">
        <f t="shared" si="1731"/>
        <v>0</v>
      </c>
      <c r="N2297" s="44">
        <f t="shared" si="1731"/>
        <v>0</v>
      </c>
      <c r="O2297" s="44">
        <f t="shared" si="1731"/>
        <v>0</v>
      </c>
      <c r="P2297" s="44">
        <f t="shared" si="1731"/>
        <v>0</v>
      </c>
      <c r="Q2297" s="44">
        <f t="shared" si="1731"/>
        <v>0</v>
      </c>
      <c r="R2297" s="44">
        <f t="shared" si="1731"/>
        <v>0</v>
      </c>
      <c r="S2297" s="44">
        <f t="shared" si="1731"/>
        <v>0</v>
      </c>
      <c r="T2297" s="44">
        <f t="shared" si="1731"/>
        <v>0</v>
      </c>
      <c r="U2297" s="44">
        <f t="shared" si="1731"/>
        <v>0</v>
      </c>
      <c r="V2297" s="44">
        <f t="shared" si="1731"/>
        <v>0</v>
      </c>
      <c r="W2297" s="44">
        <f t="shared" si="1731"/>
        <v>0</v>
      </c>
      <c r="X2297" s="44">
        <f t="shared" si="1731"/>
        <v>0</v>
      </c>
      <c r="Y2297" s="44">
        <f t="shared" si="1731"/>
        <v>0</v>
      </c>
      <c r="Z2297" s="44">
        <f t="shared" si="1731"/>
        <v>0</v>
      </c>
      <c r="AA2297" s="44">
        <f t="shared" si="1731"/>
        <v>0</v>
      </c>
      <c r="AB2297" s="45" t="e">
        <f t="shared" si="1730"/>
        <v>#DIV/0!</v>
      </c>
      <c r="AC2297" s="38"/>
    </row>
    <row r="2298" spans="1:29" s="39" customFormat="1" ht="18" hidden="1" customHeight="1" x14ac:dyDescent="0.3">
      <c r="A2298" s="46" t="s">
        <v>41</v>
      </c>
      <c r="B2298" s="37"/>
      <c r="C2298" s="37"/>
      <c r="D2298" s="37"/>
      <c r="E2298" s="37"/>
      <c r="F2298" s="37"/>
      <c r="G2298" s="37"/>
      <c r="H2298" s="37"/>
      <c r="I2298" s="37"/>
      <c r="J2298" s="37"/>
      <c r="K2298" s="37"/>
      <c r="L2298" s="37"/>
      <c r="M2298" s="37"/>
      <c r="N2298" s="37"/>
      <c r="O2298" s="37"/>
      <c r="P2298" s="37"/>
      <c r="Q2298" s="37"/>
      <c r="R2298" s="37"/>
      <c r="S2298" s="37"/>
      <c r="T2298" s="37"/>
      <c r="U2298" s="37"/>
      <c r="V2298" s="37"/>
      <c r="W2298" s="37"/>
      <c r="X2298" s="37"/>
      <c r="Y2298" s="37"/>
      <c r="Z2298" s="37">
        <f t="shared" ref="Z2298" si="1732">SUM(M2298:Y2298)</f>
        <v>0</v>
      </c>
      <c r="AA2298" s="37">
        <f t="shared" ref="AA2298" si="1733">B2298-Z2298</f>
        <v>0</v>
      </c>
      <c r="AB2298" s="42" t="e">
        <f t="shared" si="1730"/>
        <v>#DIV/0!</v>
      </c>
      <c r="AC2298" s="38"/>
    </row>
    <row r="2299" spans="1:29" s="39" customFormat="1" ht="18" hidden="1" customHeight="1" x14ac:dyDescent="0.3">
      <c r="A2299" s="43" t="s">
        <v>42</v>
      </c>
      <c r="B2299" s="44">
        <f>B2298+B2297</f>
        <v>0</v>
      </c>
      <c r="C2299" s="44">
        <f t="shared" ref="C2299:AA2299" si="1734">C2298+C2297</f>
        <v>0</v>
      </c>
      <c r="D2299" s="44">
        <f t="shared" si="1734"/>
        <v>0</v>
      </c>
      <c r="E2299" s="44">
        <f t="shared" si="1734"/>
        <v>0</v>
      </c>
      <c r="F2299" s="44">
        <f t="shared" si="1734"/>
        <v>0</v>
      </c>
      <c r="G2299" s="44">
        <f t="shared" si="1734"/>
        <v>0</v>
      </c>
      <c r="H2299" s="44">
        <f t="shared" si="1734"/>
        <v>0</v>
      </c>
      <c r="I2299" s="44">
        <f t="shared" si="1734"/>
        <v>0</v>
      </c>
      <c r="J2299" s="44">
        <f t="shared" si="1734"/>
        <v>0</v>
      </c>
      <c r="K2299" s="44">
        <f t="shared" si="1734"/>
        <v>0</v>
      </c>
      <c r="L2299" s="44">
        <f t="shared" si="1734"/>
        <v>0</v>
      </c>
      <c r="M2299" s="44">
        <f t="shared" si="1734"/>
        <v>0</v>
      </c>
      <c r="N2299" s="44">
        <f t="shared" si="1734"/>
        <v>0</v>
      </c>
      <c r="O2299" s="44">
        <f t="shared" si="1734"/>
        <v>0</v>
      </c>
      <c r="P2299" s="44">
        <f t="shared" si="1734"/>
        <v>0</v>
      </c>
      <c r="Q2299" s="44">
        <f t="shared" si="1734"/>
        <v>0</v>
      </c>
      <c r="R2299" s="44">
        <f t="shared" si="1734"/>
        <v>0</v>
      </c>
      <c r="S2299" s="44">
        <f t="shared" si="1734"/>
        <v>0</v>
      </c>
      <c r="T2299" s="44">
        <f t="shared" si="1734"/>
        <v>0</v>
      </c>
      <c r="U2299" s="44">
        <f t="shared" si="1734"/>
        <v>0</v>
      </c>
      <c r="V2299" s="44">
        <f t="shared" si="1734"/>
        <v>0</v>
      </c>
      <c r="W2299" s="44">
        <f t="shared" si="1734"/>
        <v>0</v>
      </c>
      <c r="X2299" s="44">
        <f t="shared" si="1734"/>
        <v>0</v>
      </c>
      <c r="Y2299" s="44">
        <f t="shared" si="1734"/>
        <v>0</v>
      </c>
      <c r="Z2299" s="44">
        <f t="shared" si="1734"/>
        <v>0</v>
      </c>
      <c r="AA2299" s="44">
        <f t="shared" si="1734"/>
        <v>0</v>
      </c>
      <c r="AB2299" s="45" t="e">
        <f t="shared" si="1730"/>
        <v>#DIV/0!</v>
      </c>
      <c r="AC2299" s="47"/>
    </row>
    <row r="2300" spans="1:29" s="39" customFormat="1" ht="15" hidden="1" customHeight="1" x14ac:dyDescent="0.3">
      <c r="A2300" s="36"/>
      <c r="B2300" s="37"/>
      <c r="C2300" s="37"/>
      <c r="D2300" s="37"/>
      <c r="E2300" s="37"/>
      <c r="F2300" s="37"/>
      <c r="G2300" s="37"/>
      <c r="H2300" s="37"/>
      <c r="I2300" s="37"/>
      <c r="J2300" s="37"/>
      <c r="K2300" s="37"/>
      <c r="L2300" s="37"/>
      <c r="M2300" s="37"/>
      <c r="N2300" s="37"/>
      <c r="O2300" s="37"/>
      <c r="P2300" s="37"/>
      <c r="Q2300" s="37"/>
      <c r="R2300" s="37"/>
      <c r="S2300" s="37"/>
      <c r="T2300" s="37"/>
      <c r="U2300" s="37"/>
      <c r="V2300" s="37"/>
      <c r="W2300" s="37"/>
      <c r="X2300" s="37"/>
      <c r="Y2300" s="37"/>
      <c r="Z2300" s="37"/>
      <c r="AA2300" s="37"/>
      <c r="AB2300" s="37"/>
      <c r="AC2300" s="38"/>
    </row>
    <row r="2301" spans="1:29" s="39" customFormat="1" ht="15" hidden="1" customHeight="1" x14ac:dyDescent="0.3">
      <c r="A2301" s="36"/>
      <c r="B2301" s="37"/>
      <c r="C2301" s="37"/>
      <c r="D2301" s="37"/>
      <c r="E2301" s="37"/>
      <c r="F2301" s="37"/>
      <c r="G2301" s="37"/>
      <c r="H2301" s="37"/>
      <c r="I2301" s="37"/>
      <c r="J2301" s="37"/>
      <c r="K2301" s="37"/>
      <c r="L2301" s="37"/>
      <c r="M2301" s="37"/>
      <c r="N2301" s="37"/>
      <c r="O2301" s="37"/>
      <c r="P2301" s="37"/>
      <c r="Q2301" s="37"/>
      <c r="R2301" s="37"/>
      <c r="S2301" s="37"/>
      <c r="T2301" s="37"/>
      <c r="U2301" s="37"/>
      <c r="V2301" s="37"/>
      <c r="W2301" s="37"/>
      <c r="X2301" s="37"/>
      <c r="Y2301" s="37"/>
      <c r="Z2301" s="37"/>
      <c r="AA2301" s="37"/>
      <c r="AB2301" s="37"/>
      <c r="AC2301" s="38"/>
    </row>
    <row r="2302" spans="1:29" s="39" customFormat="1" ht="15" hidden="1" customHeight="1" x14ac:dyDescent="0.35">
      <c r="A2302" s="40" t="s">
        <v>122</v>
      </c>
      <c r="B2302" s="37"/>
      <c r="C2302" s="37"/>
      <c r="D2302" s="37"/>
      <c r="E2302" s="37"/>
      <c r="F2302" s="37"/>
      <c r="G2302" s="37"/>
      <c r="H2302" s="37"/>
      <c r="I2302" s="37"/>
      <c r="J2302" s="37"/>
      <c r="K2302" s="37"/>
      <c r="L2302" s="37"/>
      <c r="M2302" s="37"/>
      <c r="N2302" s="37"/>
      <c r="O2302" s="37"/>
      <c r="P2302" s="37"/>
      <c r="Q2302" s="37"/>
      <c r="R2302" s="37"/>
      <c r="S2302" s="37"/>
      <c r="T2302" s="37"/>
      <c r="U2302" s="37"/>
      <c r="V2302" s="37"/>
      <c r="W2302" s="37"/>
      <c r="X2302" s="37"/>
      <c r="Y2302" s="37"/>
      <c r="Z2302" s="37"/>
      <c r="AA2302" s="37"/>
      <c r="AB2302" s="37"/>
      <c r="AC2302" s="38"/>
    </row>
    <row r="2303" spans="1:29" s="39" customFormat="1" ht="18" hidden="1" customHeight="1" x14ac:dyDescent="0.3">
      <c r="A2303" s="41" t="s">
        <v>36</v>
      </c>
      <c r="B2303" s="37"/>
      <c r="C2303" s="37"/>
      <c r="D2303" s="37"/>
      <c r="E2303" s="37"/>
      <c r="F2303" s="37"/>
      <c r="G2303" s="37"/>
      <c r="H2303" s="37"/>
      <c r="I2303" s="37"/>
      <c r="J2303" s="37"/>
      <c r="K2303" s="37"/>
      <c r="L2303" s="37"/>
      <c r="M2303" s="37"/>
      <c r="N2303" s="37"/>
      <c r="O2303" s="37"/>
      <c r="P2303" s="37"/>
      <c r="Q2303" s="37"/>
      <c r="R2303" s="37"/>
      <c r="S2303" s="37"/>
      <c r="T2303" s="37"/>
      <c r="U2303" s="37"/>
      <c r="V2303" s="37"/>
      <c r="W2303" s="37"/>
      <c r="X2303" s="37"/>
      <c r="Y2303" s="37"/>
      <c r="Z2303" s="37">
        <f>SUM(M2303:Y2303)</f>
        <v>0</v>
      </c>
      <c r="AA2303" s="37">
        <f>B2303-Z2303</f>
        <v>0</v>
      </c>
      <c r="AB2303" s="42" t="e">
        <f>Z2303/B2303</f>
        <v>#DIV/0!</v>
      </c>
      <c r="AC2303" s="38"/>
    </row>
    <row r="2304" spans="1:29" s="39" customFormat="1" ht="18" hidden="1" customHeight="1" x14ac:dyDescent="0.3">
      <c r="A2304" s="41" t="s">
        <v>37</v>
      </c>
      <c r="B2304" s="37"/>
      <c r="C2304" s="37"/>
      <c r="D2304" s="37"/>
      <c r="E2304" s="37"/>
      <c r="F2304" s="37"/>
      <c r="G2304" s="37"/>
      <c r="H2304" s="37"/>
      <c r="I2304" s="37"/>
      <c r="J2304" s="37"/>
      <c r="K2304" s="37"/>
      <c r="L2304" s="37"/>
      <c r="M2304" s="37"/>
      <c r="N2304" s="37"/>
      <c r="O2304" s="37"/>
      <c r="P2304" s="37"/>
      <c r="Q2304" s="37"/>
      <c r="R2304" s="37"/>
      <c r="S2304" s="37"/>
      <c r="T2304" s="37"/>
      <c r="U2304" s="37"/>
      <c r="V2304" s="37"/>
      <c r="W2304" s="37"/>
      <c r="X2304" s="37"/>
      <c r="Y2304" s="37"/>
      <c r="Z2304" s="37">
        <f t="shared" ref="Z2304:Z2306" si="1735">SUM(M2304:Y2304)</f>
        <v>0</v>
      </c>
      <c r="AA2304" s="37">
        <f t="shared" ref="AA2304:AA2306" si="1736">B2304-Z2304</f>
        <v>0</v>
      </c>
      <c r="AB2304" s="42" t="e">
        <f t="shared" ref="AB2304:AB2309" si="1737">Z2304/B2304</f>
        <v>#DIV/0!</v>
      </c>
      <c r="AC2304" s="38"/>
    </row>
    <row r="2305" spans="1:29" s="39" customFormat="1" ht="18" hidden="1" customHeight="1" x14ac:dyDescent="0.3">
      <c r="A2305" s="41" t="s">
        <v>38</v>
      </c>
      <c r="B2305" s="37"/>
      <c r="C2305" s="37"/>
      <c r="D2305" s="37"/>
      <c r="E2305" s="37"/>
      <c r="F2305" s="37"/>
      <c r="G2305" s="37"/>
      <c r="H2305" s="37"/>
      <c r="I2305" s="37"/>
      <c r="J2305" s="37"/>
      <c r="K2305" s="37"/>
      <c r="L2305" s="37"/>
      <c r="M2305" s="37"/>
      <c r="N2305" s="37"/>
      <c r="O2305" s="37"/>
      <c r="P2305" s="37"/>
      <c r="Q2305" s="37"/>
      <c r="R2305" s="37"/>
      <c r="S2305" s="37"/>
      <c r="T2305" s="37"/>
      <c r="U2305" s="37"/>
      <c r="V2305" s="37"/>
      <c r="W2305" s="37"/>
      <c r="X2305" s="37"/>
      <c r="Y2305" s="37"/>
      <c r="Z2305" s="37">
        <f t="shared" si="1735"/>
        <v>0</v>
      </c>
      <c r="AA2305" s="37">
        <f t="shared" si="1736"/>
        <v>0</v>
      </c>
      <c r="AB2305" s="42" t="e">
        <f t="shared" si="1737"/>
        <v>#DIV/0!</v>
      </c>
      <c r="AC2305" s="38"/>
    </row>
    <row r="2306" spans="1:29" s="39" customFormat="1" ht="18" hidden="1" customHeight="1" x14ac:dyDescent="0.3">
      <c r="A2306" s="41" t="s">
        <v>39</v>
      </c>
      <c r="B2306" s="37"/>
      <c r="C2306" s="37"/>
      <c r="D2306" s="37"/>
      <c r="E2306" s="37"/>
      <c r="F2306" s="37"/>
      <c r="G2306" s="37"/>
      <c r="H2306" s="37"/>
      <c r="I2306" s="37"/>
      <c r="J2306" s="37"/>
      <c r="K2306" s="37"/>
      <c r="L2306" s="37"/>
      <c r="M2306" s="37"/>
      <c r="N2306" s="37"/>
      <c r="O2306" s="37"/>
      <c r="P2306" s="37"/>
      <c r="Q2306" s="37"/>
      <c r="R2306" s="37"/>
      <c r="S2306" s="37"/>
      <c r="T2306" s="37"/>
      <c r="U2306" s="37"/>
      <c r="V2306" s="37"/>
      <c r="W2306" s="37"/>
      <c r="X2306" s="37"/>
      <c r="Y2306" s="37"/>
      <c r="Z2306" s="37">
        <f t="shared" si="1735"/>
        <v>0</v>
      </c>
      <c r="AA2306" s="37">
        <f t="shared" si="1736"/>
        <v>0</v>
      </c>
      <c r="AB2306" s="42" t="e">
        <f t="shared" si="1737"/>
        <v>#DIV/0!</v>
      </c>
      <c r="AC2306" s="38"/>
    </row>
    <row r="2307" spans="1:29" s="39" customFormat="1" ht="18" hidden="1" customHeight="1" x14ac:dyDescent="0.3">
      <c r="A2307" s="43" t="s">
        <v>40</v>
      </c>
      <c r="B2307" s="44">
        <f>SUM(B2303:B2306)</f>
        <v>0</v>
      </c>
      <c r="C2307" s="44">
        <f t="shared" ref="C2307:AA2307" si="1738">SUM(C2303:C2306)</f>
        <v>0</v>
      </c>
      <c r="D2307" s="44">
        <f t="shared" si="1738"/>
        <v>0</v>
      </c>
      <c r="E2307" s="44">
        <f t="shared" si="1738"/>
        <v>0</v>
      </c>
      <c r="F2307" s="44">
        <f t="shared" si="1738"/>
        <v>0</v>
      </c>
      <c r="G2307" s="44">
        <f t="shared" si="1738"/>
        <v>0</v>
      </c>
      <c r="H2307" s="44">
        <f t="shared" si="1738"/>
        <v>0</v>
      </c>
      <c r="I2307" s="44">
        <f t="shared" si="1738"/>
        <v>0</v>
      </c>
      <c r="J2307" s="44">
        <f t="shared" si="1738"/>
        <v>0</v>
      </c>
      <c r="K2307" s="44">
        <f t="shared" si="1738"/>
        <v>0</v>
      </c>
      <c r="L2307" s="44">
        <f t="shared" si="1738"/>
        <v>0</v>
      </c>
      <c r="M2307" s="44">
        <f t="shared" si="1738"/>
        <v>0</v>
      </c>
      <c r="N2307" s="44">
        <f t="shared" si="1738"/>
        <v>0</v>
      </c>
      <c r="O2307" s="44">
        <f t="shared" si="1738"/>
        <v>0</v>
      </c>
      <c r="P2307" s="44">
        <f t="shared" si="1738"/>
        <v>0</v>
      </c>
      <c r="Q2307" s="44">
        <f t="shared" si="1738"/>
        <v>0</v>
      </c>
      <c r="R2307" s="44">
        <f t="shared" si="1738"/>
        <v>0</v>
      </c>
      <c r="S2307" s="44">
        <f t="shared" si="1738"/>
        <v>0</v>
      </c>
      <c r="T2307" s="44">
        <f t="shared" si="1738"/>
        <v>0</v>
      </c>
      <c r="U2307" s="44">
        <f t="shared" si="1738"/>
        <v>0</v>
      </c>
      <c r="V2307" s="44">
        <f t="shared" si="1738"/>
        <v>0</v>
      </c>
      <c r="W2307" s="44">
        <f t="shared" si="1738"/>
        <v>0</v>
      </c>
      <c r="X2307" s="44">
        <f t="shared" si="1738"/>
        <v>0</v>
      </c>
      <c r="Y2307" s="44">
        <f t="shared" si="1738"/>
        <v>0</v>
      </c>
      <c r="Z2307" s="44">
        <f t="shared" si="1738"/>
        <v>0</v>
      </c>
      <c r="AA2307" s="44">
        <f t="shared" si="1738"/>
        <v>0</v>
      </c>
      <c r="AB2307" s="45" t="e">
        <f t="shared" si="1737"/>
        <v>#DIV/0!</v>
      </c>
      <c r="AC2307" s="38"/>
    </row>
    <row r="2308" spans="1:29" s="39" customFormat="1" ht="18" hidden="1" customHeight="1" x14ac:dyDescent="0.3">
      <c r="A2308" s="46" t="s">
        <v>41</v>
      </c>
      <c r="B2308" s="37"/>
      <c r="C2308" s="37"/>
      <c r="D2308" s="37"/>
      <c r="E2308" s="37"/>
      <c r="F2308" s="37"/>
      <c r="G2308" s="37"/>
      <c r="H2308" s="37"/>
      <c r="I2308" s="37"/>
      <c r="J2308" s="37"/>
      <c r="K2308" s="37"/>
      <c r="L2308" s="37"/>
      <c r="M2308" s="37"/>
      <c r="N2308" s="37"/>
      <c r="O2308" s="37"/>
      <c r="P2308" s="37"/>
      <c r="Q2308" s="37"/>
      <c r="R2308" s="37"/>
      <c r="S2308" s="37"/>
      <c r="T2308" s="37"/>
      <c r="U2308" s="37"/>
      <c r="V2308" s="37"/>
      <c r="W2308" s="37"/>
      <c r="X2308" s="37"/>
      <c r="Y2308" s="37"/>
      <c r="Z2308" s="37">
        <f t="shared" ref="Z2308" si="1739">SUM(M2308:Y2308)</f>
        <v>0</v>
      </c>
      <c r="AA2308" s="37">
        <f t="shared" ref="AA2308" si="1740">B2308-Z2308</f>
        <v>0</v>
      </c>
      <c r="AB2308" s="42" t="e">
        <f t="shared" si="1737"/>
        <v>#DIV/0!</v>
      </c>
      <c r="AC2308" s="38"/>
    </row>
    <row r="2309" spans="1:29" s="39" customFormat="1" ht="18" hidden="1" customHeight="1" x14ac:dyDescent="0.3">
      <c r="A2309" s="43" t="s">
        <v>42</v>
      </c>
      <c r="B2309" s="44">
        <f>B2308+B2307</f>
        <v>0</v>
      </c>
      <c r="C2309" s="44">
        <f t="shared" ref="C2309:AA2309" si="1741">C2308+C2307</f>
        <v>0</v>
      </c>
      <c r="D2309" s="44">
        <f t="shared" si="1741"/>
        <v>0</v>
      </c>
      <c r="E2309" s="44">
        <f t="shared" si="1741"/>
        <v>0</v>
      </c>
      <c r="F2309" s="44">
        <f t="shared" si="1741"/>
        <v>0</v>
      </c>
      <c r="G2309" s="44">
        <f t="shared" si="1741"/>
        <v>0</v>
      </c>
      <c r="H2309" s="44">
        <f t="shared" si="1741"/>
        <v>0</v>
      </c>
      <c r="I2309" s="44">
        <f t="shared" si="1741"/>
        <v>0</v>
      </c>
      <c r="J2309" s="44">
        <f t="shared" si="1741"/>
        <v>0</v>
      </c>
      <c r="K2309" s="44">
        <f t="shared" si="1741"/>
        <v>0</v>
      </c>
      <c r="L2309" s="44">
        <f t="shared" si="1741"/>
        <v>0</v>
      </c>
      <c r="M2309" s="44">
        <f t="shared" si="1741"/>
        <v>0</v>
      </c>
      <c r="N2309" s="44">
        <f t="shared" si="1741"/>
        <v>0</v>
      </c>
      <c r="O2309" s="44">
        <f t="shared" si="1741"/>
        <v>0</v>
      </c>
      <c r="P2309" s="44">
        <f t="shared" si="1741"/>
        <v>0</v>
      </c>
      <c r="Q2309" s="44">
        <f t="shared" si="1741"/>
        <v>0</v>
      </c>
      <c r="R2309" s="44">
        <f t="shared" si="1741"/>
        <v>0</v>
      </c>
      <c r="S2309" s="44">
        <f t="shared" si="1741"/>
        <v>0</v>
      </c>
      <c r="T2309" s="44">
        <f t="shared" si="1741"/>
        <v>0</v>
      </c>
      <c r="U2309" s="44">
        <f t="shared" si="1741"/>
        <v>0</v>
      </c>
      <c r="V2309" s="44">
        <f t="shared" si="1741"/>
        <v>0</v>
      </c>
      <c r="W2309" s="44">
        <f t="shared" si="1741"/>
        <v>0</v>
      </c>
      <c r="X2309" s="44">
        <f t="shared" si="1741"/>
        <v>0</v>
      </c>
      <c r="Y2309" s="44">
        <f t="shared" si="1741"/>
        <v>0</v>
      </c>
      <c r="Z2309" s="44">
        <f t="shared" si="1741"/>
        <v>0</v>
      </c>
      <c r="AA2309" s="44">
        <f t="shared" si="1741"/>
        <v>0</v>
      </c>
      <c r="AB2309" s="45" t="e">
        <f t="shared" si="1737"/>
        <v>#DIV/0!</v>
      </c>
      <c r="AC2309" s="47"/>
    </row>
    <row r="2310" spans="1:29" s="39" customFormat="1" ht="15" hidden="1" customHeight="1" x14ac:dyDescent="0.3">
      <c r="A2310" s="36"/>
      <c r="B2310" s="37"/>
      <c r="C2310" s="37"/>
      <c r="D2310" s="37"/>
      <c r="E2310" s="37"/>
      <c r="F2310" s="37"/>
      <c r="G2310" s="37"/>
      <c r="H2310" s="37"/>
      <c r="I2310" s="37"/>
      <c r="J2310" s="37"/>
      <c r="K2310" s="37"/>
      <c r="L2310" s="37"/>
      <c r="M2310" s="37"/>
      <c r="N2310" s="37"/>
      <c r="O2310" s="37"/>
      <c r="P2310" s="37"/>
      <c r="Q2310" s="37"/>
      <c r="R2310" s="37"/>
      <c r="S2310" s="37"/>
      <c r="T2310" s="37"/>
      <c r="U2310" s="37"/>
      <c r="V2310" s="37"/>
      <c r="W2310" s="37"/>
      <c r="X2310" s="37"/>
      <c r="Y2310" s="37"/>
      <c r="Z2310" s="37"/>
      <c r="AA2310" s="37"/>
      <c r="AB2310" s="37"/>
      <c r="AC2310" s="38"/>
    </row>
    <row r="2311" spans="1:29" s="39" customFormat="1" ht="15" hidden="1" customHeight="1" x14ac:dyDescent="0.3">
      <c r="A2311" s="36"/>
      <c r="B2311" s="37"/>
      <c r="C2311" s="37"/>
      <c r="D2311" s="37"/>
      <c r="E2311" s="37"/>
      <c r="F2311" s="37"/>
      <c r="G2311" s="37"/>
      <c r="H2311" s="37"/>
      <c r="I2311" s="37"/>
      <c r="J2311" s="37"/>
      <c r="K2311" s="37"/>
      <c r="L2311" s="37"/>
      <c r="M2311" s="37"/>
      <c r="N2311" s="37"/>
      <c r="O2311" s="37"/>
      <c r="P2311" s="37"/>
      <c r="Q2311" s="37"/>
      <c r="R2311" s="37"/>
      <c r="S2311" s="37"/>
      <c r="T2311" s="37"/>
      <c r="U2311" s="37"/>
      <c r="V2311" s="37"/>
      <c r="W2311" s="37"/>
      <c r="X2311" s="37"/>
      <c r="Y2311" s="37"/>
      <c r="Z2311" s="37"/>
      <c r="AA2311" s="37"/>
      <c r="AB2311" s="37"/>
      <c r="AC2311" s="38"/>
    </row>
    <row r="2312" spans="1:29" s="39" customFormat="1" ht="15" hidden="1" customHeight="1" x14ac:dyDescent="0.35">
      <c r="A2312" s="40" t="s">
        <v>122</v>
      </c>
      <c r="B2312" s="37"/>
      <c r="C2312" s="37"/>
      <c r="D2312" s="37"/>
      <c r="E2312" s="37"/>
      <c r="F2312" s="37"/>
      <c r="G2312" s="37"/>
      <c r="H2312" s="37"/>
      <c r="I2312" s="37"/>
      <c r="J2312" s="37"/>
      <c r="K2312" s="37"/>
      <c r="L2312" s="37"/>
      <c r="M2312" s="37"/>
      <c r="N2312" s="37"/>
      <c r="O2312" s="37"/>
      <c r="P2312" s="37"/>
      <c r="Q2312" s="37"/>
      <c r="R2312" s="37"/>
      <c r="S2312" s="37"/>
      <c r="T2312" s="37"/>
      <c r="U2312" s="37"/>
      <c r="V2312" s="37"/>
      <c r="W2312" s="37"/>
      <c r="X2312" s="37"/>
      <c r="Y2312" s="37"/>
      <c r="Z2312" s="37"/>
      <c r="AA2312" s="37"/>
      <c r="AB2312" s="37"/>
      <c r="AC2312" s="38"/>
    </row>
    <row r="2313" spans="1:29" s="39" customFormat="1" ht="18" hidden="1" customHeight="1" x14ac:dyDescent="0.3">
      <c r="A2313" s="41" t="s">
        <v>36</v>
      </c>
      <c r="B2313" s="37"/>
      <c r="C2313" s="37"/>
      <c r="D2313" s="37"/>
      <c r="E2313" s="37"/>
      <c r="F2313" s="37"/>
      <c r="G2313" s="37"/>
      <c r="H2313" s="37"/>
      <c r="I2313" s="37"/>
      <c r="J2313" s="37"/>
      <c r="K2313" s="37"/>
      <c r="L2313" s="37"/>
      <c r="M2313" s="37"/>
      <c r="N2313" s="37"/>
      <c r="O2313" s="37"/>
      <c r="P2313" s="37"/>
      <c r="Q2313" s="37"/>
      <c r="R2313" s="37"/>
      <c r="S2313" s="37"/>
      <c r="T2313" s="37"/>
      <c r="U2313" s="37"/>
      <c r="V2313" s="37"/>
      <c r="W2313" s="37"/>
      <c r="X2313" s="37"/>
      <c r="Y2313" s="37"/>
      <c r="Z2313" s="37">
        <f>SUM(M2313:Y2313)</f>
        <v>0</v>
      </c>
      <c r="AA2313" s="37">
        <f>B2313-Z2313</f>
        <v>0</v>
      </c>
      <c r="AB2313" s="42" t="e">
        <f>Z2313/B2313</f>
        <v>#DIV/0!</v>
      </c>
      <c r="AC2313" s="38"/>
    </row>
    <row r="2314" spans="1:29" s="39" customFormat="1" ht="18" hidden="1" customHeight="1" x14ac:dyDescent="0.3">
      <c r="A2314" s="41" t="s">
        <v>37</v>
      </c>
      <c r="B2314" s="37"/>
      <c r="C2314" s="37"/>
      <c r="D2314" s="37"/>
      <c r="E2314" s="37"/>
      <c r="F2314" s="37"/>
      <c r="G2314" s="37"/>
      <c r="H2314" s="37"/>
      <c r="I2314" s="37"/>
      <c r="J2314" s="37"/>
      <c r="K2314" s="37"/>
      <c r="L2314" s="37"/>
      <c r="M2314" s="37"/>
      <c r="N2314" s="37"/>
      <c r="O2314" s="37"/>
      <c r="P2314" s="37"/>
      <c r="Q2314" s="37"/>
      <c r="R2314" s="37"/>
      <c r="S2314" s="37"/>
      <c r="T2314" s="37"/>
      <c r="U2314" s="37"/>
      <c r="V2314" s="37"/>
      <c r="W2314" s="37"/>
      <c r="X2314" s="37"/>
      <c r="Y2314" s="37"/>
      <c r="Z2314" s="37">
        <f t="shared" ref="Z2314:Z2316" si="1742">SUM(M2314:Y2314)</f>
        <v>0</v>
      </c>
      <c r="AA2314" s="37">
        <f t="shared" ref="AA2314:AA2316" si="1743">B2314-Z2314</f>
        <v>0</v>
      </c>
      <c r="AB2314" s="42" t="e">
        <f t="shared" ref="AB2314:AB2319" si="1744">Z2314/B2314</f>
        <v>#DIV/0!</v>
      </c>
      <c r="AC2314" s="38"/>
    </row>
    <row r="2315" spans="1:29" s="39" customFormat="1" ht="18" hidden="1" customHeight="1" x14ac:dyDescent="0.3">
      <c r="A2315" s="41" t="s">
        <v>38</v>
      </c>
      <c r="B2315" s="37"/>
      <c r="C2315" s="37"/>
      <c r="D2315" s="37"/>
      <c r="E2315" s="37"/>
      <c r="F2315" s="37"/>
      <c r="G2315" s="37"/>
      <c r="H2315" s="37"/>
      <c r="I2315" s="37"/>
      <c r="J2315" s="37"/>
      <c r="K2315" s="37"/>
      <c r="L2315" s="37"/>
      <c r="M2315" s="37"/>
      <c r="N2315" s="37"/>
      <c r="O2315" s="37"/>
      <c r="P2315" s="37"/>
      <c r="Q2315" s="37"/>
      <c r="R2315" s="37"/>
      <c r="S2315" s="37"/>
      <c r="T2315" s="37"/>
      <c r="U2315" s="37"/>
      <c r="V2315" s="37"/>
      <c r="W2315" s="37"/>
      <c r="X2315" s="37"/>
      <c r="Y2315" s="37"/>
      <c r="Z2315" s="37">
        <f t="shared" si="1742"/>
        <v>0</v>
      </c>
      <c r="AA2315" s="37">
        <f t="shared" si="1743"/>
        <v>0</v>
      </c>
      <c r="AB2315" s="42" t="e">
        <f t="shared" si="1744"/>
        <v>#DIV/0!</v>
      </c>
      <c r="AC2315" s="38"/>
    </row>
    <row r="2316" spans="1:29" s="39" customFormat="1" ht="18" hidden="1" customHeight="1" x14ac:dyDescent="0.3">
      <c r="A2316" s="41" t="s">
        <v>39</v>
      </c>
      <c r="B2316" s="37"/>
      <c r="C2316" s="37"/>
      <c r="D2316" s="37"/>
      <c r="E2316" s="37"/>
      <c r="F2316" s="37"/>
      <c r="G2316" s="37"/>
      <c r="H2316" s="37"/>
      <c r="I2316" s="37"/>
      <c r="J2316" s="37"/>
      <c r="K2316" s="37"/>
      <c r="L2316" s="37"/>
      <c r="M2316" s="37"/>
      <c r="N2316" s="37"/>
      <c r="O2316" s="37"/>
      <c r="P2316" s="37"/>
      <c r="Q2316" s="37"/>
      <c r="R2316" s="37"/>
      <c r="S2316" s="37"/>
      <c r="T2316" s="37"/>
      <c r="U2316" s="37"/>
      <c r="V2316" s="37"/>
      <c r="W2316" s="37"/>
      <c r="X2316" s="37"/>
      <c r="Y2316" s="37"/>
      <c r="Z2316" s="37">
        <f t="shared" si="1742"/>
        <v>0</v>
      </c>
      <c r="AA2316" s="37">
        <f t="shared" si="1743"/>
        <v>0</v>
      </c>
      <c r="AB2316" s="42" t="e">
        <f t="shared" si="1744"/>
        <v>#DIV/0!</v>
      </c>
      <c r="AC2316" s="38"/>
    </row>
    <row r="2317" spans="1:29" s="39" customFormat="1" ht="18" hidden="1" customHeight="1" x14ac:dyDescent="0.3">
      <c r="A2317" s="43" t="s">
        <v>40</v>
      </c>
      <c r="B2317" s="44">
        <f>SUM(B2313:B2316)</f>
        <v>0</v>
      </c>
      <c r="C2317" s="44">
        <f t="shared" ref="C2317:AA2317" si="1745">SUM(C2313:C2316)</f>
        <v>0</v>
      </c>
      <c r="D2317" s="44">
        <f t="shared" si="1745"/>
        <v>0</v>
      </c>
      <c r="E2317" s="44">
        <f t="shared" si="1745"/>
        <v>0</v>
      </c>
      <c r="F2317" s="44">
        <f t="shared" si="1745"/>
        <v>0</v>
      </c>
      <c r="G2317" s="44">
        <f t="shared" si="1745"/>
        <v>0</v>
      </c>
      <c r="H2317" s="44">
        <f t="shared" si="1745"/>
        <v>0</v>
      </c>
      <c r="I2317" s="44">
        <f t="shared" si="1745"/>
        <v>0</v>
      </c>
      <c r="J2317" s="44">
        <f t="shared" si="1745"/>
        <v>0</v>
      </c>
      <c r="K2317" s="44">
        <f t="shared" si="1745"/>
        <v>0</v>
      </c>
      <c r="L2317" s="44">
        <f t="shared" si="1745"/>
        <v>0</v>
      </c>
      <c r="M2317" s="44">
        <f t="shared" si="1745"/>
        <v>0</v>
      </c>
      <c r="N2317" s="44">
        <f t="shared" si="1745"/>
        <v>0</v>
      </c>
      <c r="O2317" s="44">
        <f t="shared" si="1745"/>
        <v>0</v>
      </c>
      <c r="P2317" s="44">
        <f t="shared" si="1745"/>
        <v>0</v>
      </c>
      <c r="Q2317" s="44">
        <f t="shared" si="1745"/>
        <v>0</v>
      </c>
      <c r="R2317" s="44">
        <f t="shared" si="1745"/>
        <v>0</v>
      </c>
      <c r="S2317" s="44">
        <f t="shared" si="1745"/>
        <v>0</v>
      </c>
      <c r="T2317" s="44">
        <f t="shared" si="1745"/>
        <v>0</v>
      </c>
      <c r="U2317" s="44">
        <f t="shared" si="1745"/>
        <v>0</v>
      </c>
      <c r="V2317" s="44">
        <f t="shared" si="1745"/>
        <v>0</v>
      </c>
      <c r="W2317" s="44">
        <f t="shared" si="1745"/>
        <v>0</v>
      </c>
      <c r="X2317" s="44">
        <f t="shared" si="1745"/>
        <v>0</v>
      </c>
      <c r="Y2317" s="44">
        <f t="shared" si="1745"/>
        <v>0</v>
      </c>
      <c r="Z2317" s="44">
        <f t="shared" si="1745"/>
        <v>0</v>
      </c>
      <c r="AA2317" s="44">
        <f t="shared" si="1745"/>
        <v>0</v>
      </c>
      <c r="AB2317" s="45" t="e">
        <f t="shared" si="1744"/>
        <v>#DIV/0!</v>
      </c>
      <c r="AC2317" s="38"/>
    </row>
    <row r="2318" spans="1:29" s="39" customFormat="1" ht="18" hidden="1" customHeight="1" x14ac:dyDescent="0.3">
      <c r="A2318" s="46" t="s">
        <v>41</v>
      </c>
      <c r="B2318" s="37"/>
      <c r="C2318" s="37"/>
      <c r="D2318" s="37"/>
      <c r="E2318" s="37"/>
      <c r="F2318" s="37"/>
      <c r="G2318" s="37"/>
      <c r="H2318" s="37"/>
      <c r="I2318" s="37"/>
      <c r="J2318" s="37"/>
      <c r="K2318" s="37"/>
      <c r="L2318" s="37"/>
      <c r="M2318" s="37"/>
      <c r="N2318" s="37"/>
      <c r="O2318" s="37"/>
      <c r="P2318" s="37"/>
      <c r="Q2318" s="37"/>
      <c r="R2318" s="37"/>
      <c r="S2318" s="37"/>
      <c r="T2318" s="37"/>
      <c r="U2318" s="37"/>
      <c r="V2318" s="37"/>
      <c r="W2318" s="37"/>
      <c r="X2318" s="37"/>
      <c r="Y2318" s="37"/>
      <c r="Z2318" s="37">
        <f t="shared" ref="Z2318" si="1746">SUM(M2318:Y2318)</f>
        <v>0</v>
      </c>
      <c r="AA2318" s="37">
        <f t="shared" ref="AA2318" si="1747">B2318-Z2318</f>
        <v>0</v>
      </c>
      <c r="AB2318" s="42" t="e">
        <f t="shared" si="1744"/>
        <v>#DIV/0!</v>
      </c>
      <c r="AC2318" s="38"/>
    </row>
    <row r="2319" spans="1:29" s="39" customFormat="1" ht="18" hidden="1" customHeight="1" x14ac:dyDescent="0.3">
      <c r="A2319" s="43" t="s">
        <v>42</v>
      </c>
      <c r="B2319" s="44">
        <f>B2318+B2317</f>
        <v>0</v>
      </c>
      <c r="C2319" s="44">
        <f t="shared" ref="C2319:AA2319" si="1748">C2318+C2317</f>
        <v>0</v>
      </c>
      <c r="D2319" s="44">
        <f t="shared" si="1748"/>
        <v>0</v>
      </c>
      <c r="E2319" s="44">
        <f t="shared" si="1748"/>
        <v>0</v>
      </c>
      <c r="F2319" s="44">
        <f t="shared" si="1748"/>
        <v>0</v>
      </c>
      <c r="G2319" s="44">
        <f t="shared" si="1748"/>
        <v>0</v>
      </c>
      <c r="H2319" s="44">
        <f t="shared" si="1748"/>
        <v>0</v>
      </c>
      <c r="I2319" s="44">
        <f t="shared" si="1748"/>
        <v>0</v>
      </c>
      <c r="J2319" s="44">
        <f t="shared" si="1748"/>
        <v>0</v>
      </c>
      <c r="K2319" s="44">
        <f t="shared" si="1748"/>
        <v>0</v>
      </c>
      <c r="L2319" s="44">
        <f t="shared" si="1748"/>
        <v>0</v>
      </c>
      <c r="M2319" s="44">
        <f t="shared" si="1748"/>
        <v>0</v>
      </c>
      <c r="N2319" s="44">
        <f t="shared" si="1748"/>
        <v>0</v>
      </c>
      <c r="O2319" s="44">
        <f t="shared" si="1748"/>
        <v>0</v>
      </c>
      <c r="P2319" s="44">
        <f t="shared" si="1748"/>
        <v>0</v>
      </c>
      <c r="Q2319" s="44">
        <f t="shared" si="1748"/>
        <v>0</v>
      </c>
      <c r="R2319" s="44">
        <f t="shared" si="1748"/>
        <v>0</v>
      </c>
      <c r="S2319" s="44">
        <f t="shared" si="1748"/>
        <v>0</v>
      </c>
      <c r="T2319" s="44">
        <f t="shared" si="1748"/>
        <v>0</v>
      </c>
      <c r="U2319" s="44">
        <f t="shared" si="1748"/>
        <v>0</v>
      </c>
      <c r="V2319" s="44">
        <f t="shared" si="1748"/>
        <v>0</v>
      </c>
      <c r="W2319" s="44">
        <f t="shared" si="1748"/>
        <v>0</v>
      </c>
      <c r="X2319" s="44">
        <f t="shared" si="1748"/>
        <v>0</v>
      </c>
      <c r="Y2319" s="44">
        <f t="shared" si="1748"/>
        <v>0</v>
      </c>
      <c r="Z2319" s="44">
        <f t="shared" si="1748"/>
        <v>0</v>
      </c>
      <c r="AA2319" s="44">
        <f t="shared" si="1748"/>
        <v>0</v>
      </c>
      <c r="AB2319" s="45" t="e">
        <f t="shared" si="1744"/>
        <v>#DIV/0!</v>
      </c>
      <c r="AC2319" s="47"/>
    </row>
    <row r="2320" spans="1:29" s="39" customFormat="1" ht="15" hidden="1" customHeight="1" x14ac:dyDescent="0.3">
      <c r="A2320" s="36"/>
      <c r="B2320" s="37"/>
      <c r="C2320" s="37"/>
      <c r="D2320" s="37"/>
      <c r="E2320" s="37"/>
      <c r="F2320" s="37"/>
      <c r="G2320" s="37"/>
      <c r="H2320" s="37"/>
      <c r="I2320" s="37"/>
      <c r="J2320" s="37"/>
      <c r="K2320" s="37"/>
      <c r="L2320" s="37"/>
      <c r="M2320" s="37"/>
      <c r="N2320" s="37"/>
      <c r="O2320" s="37"/>
      <c r="P2320" s="37"/>
      <c r="Q2320" s="37"/>
      <c r="R2320" s="37"/>
      <c r="S2320" s="37"/>
      <c r="T2320" s="37"/>
      <c r="U2320" s="37"/>
      <c r="V2320" s="37"/>
      <c r="W2320" s="37"/>
      <c r="X2320" s="37"/>
      <c r="Y2320" s="37"/>
      <c r="Z2320" s="37"/>
      <c r="AA2320" s="37"/>
      <c r="AB2320" s="37"/>
      <c r="AC2320" s="38"/>
    </row>
    <row r="2321" spans="1:29" s="39" customFormat="1" ht="15" hidden="1" customHeight="1" x14ac:dyDescent="0.3">
      <c r="A2321" s="36"/>
      <c r="B2321" s="37"/>
      <c r="C2321" s="37"/>
      <c r="D2321" s="37"/>
      <c r="E2321" s="37"/>
      <c r="F2321" s="37"/>
      <c r="G2321" s="37"/>
      <c r="H2321" s="37"/>
      <c r="I2321" s="37"/>
      <c r="J2321" s="37"/>
      <c r="K2321" s="37"/>
      <c r="L2321" s="37"/>
      <c r="M2321" s="37"/>
      <c r="N2321" s="37"/>
      <c r="O2321" s="37"/>
      <c r="P2321" s="37"/>
      <c r="Q2321" s="37"/>
      <c r="R2321" s="37"/>
      <c r="S2321" s="37"/>
      <c r="T2321" s="37"/>
      <c r="U2321" s="37"/>
      <c r="V2321" s="37"/>
      <c r="W2321" s="37"/>
      <c r="X2321" s="37"/>
      <c r="Y2321" s="37"/>
      <c r="Z2321" s="37"/>
      <c r="AA2321" s="37"/>
      <c r="AB2321" s="37"/>
      <c r="AC2321" s="38"/>
    </row>
    <row r="2322" spans="1:29" s="39" customFormat="1" ht="15" hidden="1" customHeight="1" x14ac:dyDescent="0.35">
      <c r="A2322" s="40" t="s">
        <v>122</v>
      </c>
      <c r="B2322" s="37"/>
      <c r="C2322" s="37"/>
      <c r="D2322" s="37"/>
      <c r="E2322" s="37"/>
      <c r="F2322" s="37"/>
      <c r="G2322" s="37"/>
      <c r="H2322" s="37"/>
      <c r="I2322" s="37"/>
      <c r="J2322" s="37"/>
      <c r="K2322" s="37"/>
      <c r="L2322" s="37"/>
      <c r="M2322" s="37"/>
      <c r="N2322" s="37"/>
      <c r="O2322" s="37"/>
      <c r="P2322" s="37"/>
      <c r="Q2322" s="37"/>
      <c r="R2322" s="37"/>
      <c r="S2322" s="37"/>
      <c r="T2322" s="37"/>
      <c r="U2322" s="37"/>
      <c r="V2322" s="37"/>
      <c r="W2322" s="37"/>
      <c r="X2322" s="37"/>
      <c r="Y2322" s="37"/>
      <c r="Z2322" s="37"/>
      <c r="AA2322" s="37"/>
      <c r="AB2322" s="37"/>
      <c r="AC2322" s="38"/>
    </row>
    <row r="2323" spans="1:29" s="39" customFormat="1" ht="18" hidden="1" customHeight="1" x14ac:dyDescent="0.3">
      <c r="A2323" s="41" t="s">
        <v>36</v>
      </c>
      <c r="B2323" s="37"/>
      <c r="C2323" s="37"/>
      <c r="D2323" s="37"/>
      <c r="E2323" s="37"/>
      <c r="F2323" s="37"/>
      <c r="G2323" s="37"/>
      <c r="H2323" s="37"/>
      <c r="I2323" s="37"/>
      <c r="J2323" s="37"/>
      <c r="K2323" s="37"/>
      <c r="L2323" s="37"/>
      <c r="M2323" s="37"/>
      <c r="N2323" s="37"/>
      <c r="O2323" s="37"/>
      <c r="P2323" s="37"/>
      <c r="Q2323" s="37"/>
      <c r="R2323" s="37"/>
      <c r="S2323" s="37"/>
      <c r="T2323" s="37"/>
      <c r="U2323" s="37"/>
      <c r="V2323" s="37"/>
      <c r="W2323" s="37"/>
      <c r="X2323" s="37"/>
      <c r="Y2323" s="37"/>
      <c r="Z2323" s="37">
        <f>SUM(M2323:Y2323)</f>
        <v>0</v>
      </c>
      <c r="AA2323" s="37">
        <f>B2323-Z2323</f>
        <v>0</v>
      </c>
      <c r="AB2323" s="42" t="e">
        <f>Z2323/B2323</f>
        <v>#DIV/0!</v>
      </c>
      <c r="AC2323" s="38"/>
    </row>
    <row r="2324" spans="1:29" s="39" customFormat="1" ht="18" hidden="1" customHeight="1" x14ac:dyDescent="0.3">
      <c r="A2324" s="41" t="s">
        <v>37</v>
      </c>
      <c r="B2324" s="37"/>
      <c r="C2324" s="37"/>
      <c r="D2324" s="37"/>
      <c r="E2324" s="37"/>
      <c r="F2324" s="37"/>
      <c r="G2324" s="37"/>
      <c r="H2324" s="37"/>
      <c r="I2324" s="37"/>
      <c r="J2324" s="37"/>
      <c r="K2324" s="37"/>
      <c r="L2324" s="37"/>
      <c r="M2324" s="37"/>
      <c r="N2324" s="37"/>
      <c r="O2324" s="37"/>
      <c r="P2324" s="37"/>
      <c r="Q2324" s="37"/>
      <c r="R2324" s="37"/>
      <c r="S2324" s="37"/>
      <c r="T2324" s="37"/>
      <c r="U2324" s="37"/>
      <c r="V2324" s="37"/>
      <c r="W2324" s="37"/>
      <c r="X2324" s="37"/>
      <c r="Y2324" s="37"/>
      <c r="Z2324" s="37">
        <f t="shared" ref="Z2324:Z2326" si="1749">SUM(M2324:Y2324)</f>
        <v>0</v>
      </c>
      <c r="AA2324" s="37">
        <f t="shared" ref="AA2324:AA2326" si="1750">B2324-Z2324</f>
        <v>0</v>
      </c>
      <c r="AB2324" s="42" t="e">
        <f t="shared" ref="AB2324:AB2329" si="1751">Z2324/B2324</f>
        <v>#DIV/0!</v>
      </c>
      <c r="AC2324" s="38"/>
    </row>
    <row r="2325" spans="1:29" s="39" customFormat="1" ht="18" hidden="1" customHeight="1" x14ac:dyDescent="0.3">
      <c r="A2325" s="41" t="s">
        <v>38</v>
      </c>
      <c r="B2325" s="37"/>
      <c r="C2325" s="37"/>
      <c r="D2325" s="37"/>
      <c r="E2325" s="37"/>
      <c r="F2325" s="37"/>
      <c r="G2325" s="37"/>
      <c r="H2325" s="37"/>
      <c r="I2325" s="37"/>
      <c r="J2325" s="37"/>
      <c r="K2325" s="37"/>
      <c r="L2325" s="37"/>
      <c r="M2325" s="37"/>
      <c r="N2325" s="37"/>
      <c r="O2325" s="37"/>
      <c r="P2325" s="37"/>
      <c r="Q2325" s="37"/>
      <c r="R2325" s="37"/>
      <c r="S2325" s="37"/>
      <c r="T2325" s="37"/>
      <c r="U2325" s="37"/>
      <c r="V2325" s="37"/>
      <c r="W2325" s="37"/>
      <c r="X2325" s="37"/>
      <c r="Y2325" s="37"/>
      <c r="Z2325" s="37">
        <f t="shared" si="1749"/>
        <v>0</v>
      </c>
      <c r="AA2325" s="37">
        <f t="shared" si="1750"/>
        <v>0</v>
      </c>
      <c r="AB2325" s="42" t="e">
        <f t="shared" si="1751"/>
        <v>#DIV/0!</v>
      </c>
      <c r="AC2325" s="38"/>
    </row>
    <row r="2326" spans="1:29" s="39" customFormat="1" ht="18" hidden="1" customHeight="1" x14ac:dyDescent="0.3">
      <c r="A2326" s="41" t="s">
        <v>39</v>
      </c>
      <c r="B2326" s="37"/>
      <c r="C2326" s="37"/>
      <c r="D2326" s="37"/>
      <c r="E2326" s="37"/>
      <c r="F2326" s="37"/>
      <c r="G2326" s="37"/>
      <c r="H2326" s="37"/>
      <c r="I2326" s="37"/>
      <c r="J2326" s="37"/>
      <c r="K2326" s="37"/>
      <c r="L2326" s="37"/>
      <c r="M2326" s="37"/>
      <c r="N2326" s="37"/>
      <c r="O2326" s="37"/>
      <c r="P2326" s="37"/>
      <c r="Q2326" s="37"/>
      <c r="R2326" s="37"/>
      <c r="S2326" s="37"/>
      <c r="T2326" s="37"/>
      <c r="U2326" s="37"/>
      <c r="V2326" s="37"/>
      <c r="W2326" s="37"/>
      <c r="X2326" s="37"/>
      <c r="Y2326" s="37"/>
      <c r="Z2326" s="37">
        <f t="shared" si="1749"/>
        <v>0</v>
      </c>
      <c r="AA2326" s="37">
        <f t="shared" si="1750"/>
        <v>0</v>
      </c>
      <c r="AB2326" s="42" t="e">
        <f t="shared" si="1751"/>
        <v>#DIV/0!</v>
      </c>
      <c r="AC2326" s="38"/>
    </row>
    <row r="2327" spans="1:29" s="39" customFormat="1" ht="18" hidden="1" customHeight="1" x14ac:dyDescent="0.3">
      <c r="A2327" s="43" t="s">
        <v>40</v>
      </c>
      <c r="B2327" s="44">
        <f>SUM(B2323:B2326)</f>
        <v>0</v>
      </c>
      <c r="C2327" s="44">
        <f t="shared" ref="C2327:AA2327" si="1752">SUM(C2323:C2326)</f>
        <v>0</v>
      </c>
      <c r="D2327" s="44">
        <f t="shared" si="1752"/>
        <v>0</v>
      </c>
      <c r="E2327" s="44">
        <f t="shared" si="1752"/>
        <v>0</v>
      </c>
      <c r="F2327" s="44">
        <f t="shared" si="1752"/>
        <v>0</v>
      </c>
      <c r="G2327" s="44">
        <f t="shared" si="1752"/>
        <v>0</v>
      </c>
      <c r="H2327" s="44">
        <f t="shared" si="1752"/>
        <v>0</v>
      </c>
      <c r="I2327" s="44">
        <f t="shared" si="1752"/>
        <v>0</v>
      </c>
      <c r="J2327" s="44">
        <f t="shared" si="1752"/>
        <v>0</v>
      </c>
      <c r="K2327" s="44">
        <f t="shared" si="1752"/>
        <v>0</v>
      </c>
      <c r="L2327" s="44">
        <f t="shared" si="1752"/>
        <v>0</v>
      </c>
      <c r="M2327" s="44">
        <f t="shared" si="1752"/>
        <v>0</v>
      </c>
      <c r="N2327" s="44">
        <f t="shared" si="1752"/>
        <v>0</v>
      </c>
      <c r="O2327" s="44">
        <f t="shared" si="1752"/>
        <v>0</v>
      </c>
      <c r="P2327" s="44">
        <f t="shared" si="1752"/>
        <v>0</v>
      </c>
      <c r="Q2327" s="44">
        <f t="shared" si="1752"/>
        <v>0</v>
      </c>
      <c r="R2327" s="44">
        <f t="shared" si="1752"/>
        <v>0</v>
      </c>
      <c r="S2327" s="44">
        <f t="shared" si="1752"/>
        <v>0</v>
      </c>
      <c r="T2327" s="44">
        <f t="shared" si="1752"/>
        <v>0</v>
      </c>
      <c r="U2327" s="44">
        <f t="shared" si="1752"/>
        <v>0</v>
      </c>
      <c r="V2327" s="44">
        <f t="shared" si="1752"/>
        <v>0</v>
      </c>
      <c r="W2327" s="44">
        <f t="shared" si="1752"/>
        <v>0</v>
      </c>
      <c r="X2327" s="44">
        <f t="shared" si="1752"/>
        <v>0</v>
      </c>
      <c r="Y2327" s="44">
        <f t="shared" si="1752"/>
        <v>0</v>
      </c>
      <c r="Z2327" s="44">
        <f t="shared" si="1752"/>
        <v>0</v>
      </c>
      <c r="AA2327" s="44">
        <f t="shared" si="1752"/>
        <v>0</v>
      </c>
      <c r="AB2327" s="45" t="e">
        <f t="shared" si="1751"/>
        <v>#DIV/0!</v>
      </c>
      <c r="AC2327" s="38"/>
    </row>
    <row r="2328" spans="1:29" s="39" customFormat="1" ht="18" hidden="1" customHeight="1" x14ac:dyDescent="0.3">
      <c r="A2328" s="46" t="s">
        <v>41</v>
      </c>
      <c r="B2328" s="37"/>
      <c r="C2328" s="37"/>
      <c r="D2328" s="37"/>
      <c r="E2328" s="37"/>
      <c r="F2328" s="37"/>
      <c r="G2328" s="37"/>
      <c r="H2328" s="37"/>
      <c r="I2328" s="37"/>
      <c r="J2328" s="37"/>
      <c r="K2328" s="37"/>
      <c r="L2328" s="37"/>
      <c r="M2328" s="37"/>
      <c r="N2328" s="37"/>
      <c r="O2328" s="37"/>
      <c r="P2328" s="37"/>
      <c r="Q2328" s="37"/>
      <c r="R2328" s="37"/>
      <c r="S2328" s="37"/>
      <c r="T2328" s="37"/>
      <c r="U2328" s="37"/>
      <c r="V2328" s="37"/>
      <c r="W2328" s="37"/>
      <c r="X2328" s="37"/>
      <c r="Y2328" s="37"/>
      <c r="Z2328" s="37">
        <f t="shared" ref="Z2328" si="1753">SUM(M2328:Y2328)</f>
        <v>0</v>
      </c>
      <c r="AA2328" s="37">
        <f t="shared" ref="AA2328" si="1754">B2328-Z2328</f>
        <v>0</v>
      </c>
      <c r="AB2328" s="42" t="e">
        <f t="shared" si="1751"/>
        <v>#DIV/0!</v>
      </c>
      <c r="AC2328" s="38"/>
    </row>
    <row r="2329" spans="1:29" s="39" customFormat="1" ht="18" hidden="1" customHeight="1" x14ac:dyDescent="0.3">
      <c r="A2329" s="43" t="s">
        <v>42</v>
      </c>
      <c r="B2329" s="44">
        <f>B2328+B2327</f>
        <v>0</v>
      </c>
      <c r="C2329" s="44">
        <f t="shared" ref="C2329:AA2329" si="1755">C2328+C2327</f>
        <v>0</v>
      </c>
      <c r="D2329" s="44">
        <f t="shared" si="1755"/>
        <v>0</v>
      </c>
      <c r="E2329" s="44">
        <f t="shared" si="1755"/>
        <v>0</v>
      </c>
      <c r="F2329" s="44">
        <f t="shared" si="1755"/>
        <v>0</v>
      </c>
      <c r="G2329" s="44">
        <f t="shared" si="1755"/>
        <v>0</v>
      </c>
      <c r="H2329" s="44">
        <f t="shared" si="1755"/>
        <v>0</v>
      </c>
      <c r="I2329" s="44">
        <f t="shared" si="1755"/>
        <v>0</v>
      </c>
      <c r="J2329" s="44">
        <f t="shared" si="1755"/>
        <v>0</v>
      </c>
      <c r="K2329" s="44">
        <f t="shared" si="1755"/>
        <v>0</v>
      </c>
      <c r="L2329" s="44">
        <f t="shared" si="1755"/>
        <v>0</v>
      </c>
      <c r="M2329" s="44">
        <f t="shared" si="1755"/>
        <v>0</v>
      </c>
      <c r="N2329" s="44">
        <f t="shared" si="1755"/>
        <v>0</v>
      </c>
      <c r="O2329" s="44">
        <f t="shared" si="1755"/>
        <v>0</v>
      </c>
      <c r="P2329" s="44">
        <f t="shared" si="1755"/>
        <v>0</v>
      </c>
      <c r="Q2329" s="44">
        <f t="shared" si="1755"/>
        <v>0</v>
      </c>
      <c r="R2329" s="44">
        <f t="shared" si="1755"/>
        <v>0</v>
      </c>
      <c r="S2329" s="44">
        <f t="shared" si="1755"/>
        <v>0</v>
      </c>
      <c r="T2329" s="44">
        <f t="shared" si="1755"/>
        <v>0</v>
      </c>
      <c r="U2329" s="44">
        <f t="shared" si="1755"/>
        <v>0</v>
      </c>
      <c r="V2329" s="44">
        <f t="shared" si="1755"/>
        <v>0</v>
      </c>
      <c r="W2329" s="44">
        <f t="shared" si="1755"/>
        <v>0</v>
      </c>
      <c r="X2329" s="44">
        <f t="shared" si="1755"/>
        <v>0</v>
      </c>
      <c r="Y2329" s="44">
        <f t="shared" si="1755"/>
        <v>0</v>
      </c>
      <c r="Z2329" s="44">
        <f t="shared" si="1755"/>
        <v>0</v>
      </c>
      <c r="AA2329" s="44">
        <f t="shared" si="1755"/>
        <v>0</v>
      </c>
      <c r="AB2329" s="45" t="e">
        <f t="shared" si="1751"/>
        <v>#DIV/0!</v>
      </c>
      <c r="AC2329" s="47"/>
    </row>
    <row r="2330" spans="1:29" s="39" customFormat="1" ht="15" hidden="1" customHeight="1" x14ac:dyDescent="0.3">
      <c r="A2330" s="36"/>
      <c r="B2330" s="37"/>
      <c r="C2330" s="37"/>
      <c r="D2330" s="37"/>
      <c r="E2330" s="37"/>
      <c r="F2330" s="37"/>
      <c r="G2330" s="37"/>
      <c r="H2330" s="37"/>
      <c r="I2330" s="37"/>
      <c r="J2330" s="37"/>
      <c r="K2330" s="37"/>
      <c r="L2330" s="37"/>
      <c r="M2330" s="37"/>
      <c r="N2330" s="37"/>
      <c r="O2330" s="37"/>
      <c r="P2330" s="37"/>
      <c r="Q2330" s="37"/>
      <c r="R2330" s="37"/>
      <c r="S2330" s="37"/>
      <c r="T2330" s="37"/>
      <c r="U2330" s="37"/>
      <c r="V2330" s="37"/>
      <c r="W2330" s="37"/>
      <c r="X2330" s="37"/>
      <c r="Y2330" s="37"/>
      <c r="Z2330" s="37"/>
      <c r="AA2330" s="37"/>
      <c r="AB2330" s="37"/>
      <c r="AC2330" s="38"/>
    </row>
    <row r="2331" spans="1:29" s="39" customFormat="1" ht="15" hidden="1" customHeight="1" x14ac:dyDescent="0.3">
      <c r="A2331" s="36"/>
      <c r="B2331" s="37"/>
      <c r="C2331" s="37"/>
      <c r="D2331" s="37"/>
      <c r="E2331" s="37"/>
      <c r="F2331" s="37"/>
      <c r="G2331" s="37"/>
      <c r="H2331" s="37"/>
      <c r="I2331" s="37"/>
      <c r="J2331" s="37"/>
      <c r="K2331" s="37"/>
      <c r="L2331" s="37"/>
      <c r="M2331" s="37"/>
      <c r="N2331" s="37"/>
      <c r="O2331" s="37"/>
      <c r="P2331" s="37"/>
      <c r="Q2331" s="37"/>
      <c r="R2331" s="37"/>
      <c r="S2331" s="37"/>
      <c r="T2331" s="37"/>
      <c r="U2331" s="37"/>
      <c r="V2331" s="37"/>
      <c r="W2331" s="37"/>
      <c r="X2331" s="37"/>
      <c r="Y2331" s="37"/>
      <c r="Z2331" s="37"/>
      <c r="AA2331" s="37"/>
      <c r="AB2331" s="37"/>
      <c r="AC2331" s="38"/>
    </row>
    <row r="2332" spans="1:29" s="39" customFormat="1" ht="15" hidden="1" customHeight="1" x14ac:dyDescent="0.35">
      <c r="A2332" s="40" t="s">
        <v>122</v>
      </c>
      <c r="B2332" s="37"/>
      <c r="C2332" s="37"/>
      <c r="D2332" s="37"/>
      <c r="E2332" s="37"/>
      <c r="F2332" s="37"/>
      <c r="G2332" s="37"/>
      <c r="H2332" s="37"/>
      <c r="I2332" s="37"/>
      <c r="J2332" s="37"/>
      <c r="K2332" s="37"/>
      <c r="L2332" s="37"/>
      <c r="M2332" s="37"/>
      <c r="N2332" s="37"/>
      <c r="O2332" s="37"/>
      <c r="P2332" s="37"/>
      <c r="Q2332" s="37"/>
      <c r="R2332" s="37"/>
      <c r="S2332" s="37"/>
      <c r="T2332" s="37"/>
      <c r="U2332" s="37"/>
      <c r="V2332" s="37"/>
      <c r="W2332" s="37"/>
      <c r="X2332" s="37"/>
      <c r="Y2332" s="37"/>
      <c r="Z2332" s="37"/>
      <c r="AA2332" s="37"/>
      <c r="AB2332" s="37"/>
      <c r="AC2332" s="38"/>
    </row>
    <row r="2333" spans="1:29" s="39" customFormat="1" ht="18" hidden="1" customHeight="1" x14ac:dyDescent="0.3">
      <c r="A2333" s="41" t="s">
        <v>36</v>
      </c>
      <c r="B2333" s="37"/>
      <c r="C2333" s="37"/>
      <c r="D2333" s="37"/>
      <c r="E2333" s="37"/>
      <c r="F2333" s="37"/>
      <c r="G2333" s="37"/>
      <c r="H2333" s="37"/>
      <c r="I2333" s="37"/>
      <c r="J2333" s="37"/>
      <c r="K2333" s="37"/>
      <c r="L2333" s="37"/>
      <c r="M2333" s="37"/>
      <c r="N2333" s="37"/>
      <c r="O2333" s="37"/>
      <c r="P2333" s="37"/>
      <c r="Q2333" s="37"/>
      <c r="R2333" s="37"/>
      <c r="S2333" s="37"/>
      <c r="T2333" s="37"/>
      <c r="U2333" s="37"/>
      <c r="V2333" s="37"/>
      <c r="W2333" s="37"/>
      <c r="X2333" s="37"/>
      <c r="Y2333" s="37"/>
      <c r="Z2333" s="37">
        <f>SUM(M2333:Y2333)</f>
        <v>0</v>
      </c>
      <c r="AA2333" s="37">
        <f>B2333-Z2333</f>
        <v>0</v>
      </c>
      <c r="AB2333" s="42" t="e">
        <f>Z2333/B2333</f>
        <v>#DIV/0!</v>
      </c>
      <c r="AC2333" s="38"/>
    </row>
    <row r="2334" spans="1:29" s="39" customFormat="1" ht="18" hidden="1" customHeight="1" x14ac:dyDescent="0.3">
      <c r="A2334" s="41" t="s">
        <v>37</v>
      </c>
      <c r="B2334" s="37"/>
      <c r="C2334" s="37"/>
      <c r="D2334" s="37"/>
      <c r="E2334" s="37"/>
      <c r="F2334" s="37"/>
      <c r="G2334" s="37"/>
      <c r="H2334" s="37"/>
      <c r="I2334" s="37"/>
      <c r="J2334" s="37"/>
      <c r="K2334" s="37"/>
      <c r="L2334" s="37"/>
      <c r="M2334" s="37"/>
      <c r="N2334" s="37"/>
      <c r="O2334" s="37"/>
      <c r="P2334" s="37"/>
      <c r="Q2334" s="37"/>
      <c r="R2334" s="37"/>
      <c r="S2334" s="37"/>
      <c r="T2334" s="37"/>
      <c r="U2334" s="37"/>
      <c r="V2334" s="37"/>
      <c r="W2334" s="37"/>
      <c r="X2334" s="37"/>
      <c r="Y2334" s="37"/>
      <c r="Z2334" s="37">
        <f t="shared" ref="Z2334:Z2336" si="1756">SUM(M2334:Y2334)</f>
        <v>0</v>
      </c>
      <c r="AA2334" s="37">
        <f t="shared" ref="AA2334:AA2336" si="1757">B2334-Z2334</f>
        <v>0</v>
      </c>
      <c r="AB2334" s="42" t="e">
        <f t="shared" ref="AB2334:AB2339" si="1758">Z2334/B2334</f>
        <v>#DIV/0!</v>
      </c>
      <c r="AC2334" s="38"/>
    </row>
    <row r="2335" spans="1:29" s="39" customFormat="1" ht="18" hidden="1" customHeight="1" x14ac:dyDescent="0.3">
      <c r="A2335" s="41" t="s">
        <v>38</v>
      </c>
      <c r="B2335" s="37"/>
      <c r="C2335" s="37"/>
      <c r="D2335" s="37"/>
      <c r="E2335" s="37"/>
      <c r="F2335" s="37"/>
      <c r="G2335" s="37"/>
      <c r="H2335" s="37"/>
      <c r="I2335" s="37"/>
      <c r="J2335" s="37"/>
      <c r="K2335" s="37"/>
      <c r="L2335" s="37"/>
      <c r="M2335" s="37"/>
      <c r="N2335" s="37"/>
      <c r="O2335" s="37"/>
      <c r="P2335" s="37"/>
      <c r="Q2335" s="37"/>
      <c r="R2335" s="37"/>
      <c r="S2335" s="37"/>
      <c r="T2335" s="37"/>
      <c r="U2335" s="37"/>
      <c r="V2335" s="37"/>
      <c r="W2335" s="37"/>
      <c r="X2335" s="37"/>
      <c r="Y2335" s="37"/>
      <c r="Z2335" s="37">
        <f t="shared" si="1756"/>
        <v>0</v>
      </c>
      <c r="AA2335" s="37">
        <f t="shared" si="1757"/>
        <v>0</v>
      </c>
      <c r="AB2335" s="42" t="e">
        <f t="shared" si="1758"/>
        <v>#DIV/0!</v>
      </c>
      <c r="AC2335" s="38"/>
    </row>
    <row r="2336" spans="1:29" s="39" customFormat="1" ht="18" hidden="1" customHeight="1" x14ac:dyDescent="0.3">
      <c r="A2336" s="41" t="s">
        <v>39</v>
      </c>
      <c r="B2336" s="37"/>
      <c r="C2336" s="37"/>
      <c r="D2336" s="37"/>
      <c r="E2336" s="37"/>
      <c r="F2336" s="37"/>
      <c r="G2336" s="37"/>
      <c r="H2336" s="37"/>
      <c r="I2336" s="37"/>
      <c r="J2336" s="37"/>
      <c r="K2336" s="37"/>
      <c r="L2336" s="37"/>
      <c r="M2336" s="37"/>
      <c r="N2336" s="37"/>
      <c r="O2336" s="37"/>
      <c r="P2336" s="37"/>
      <c r="Q2336" s="37"/>
      <c r="R2336" s="37"/>
      <c r="S2336" s="37"/>
      <c r="T2336" s="37"/>
      <c r="U2336" s="37"/>
      <c r="V2336" s="37"/>
      <c r="W2336" s="37"/>
      <c r="X2336" s="37"/>
      <c r="Y2336" s="37"/>
      <c r="Z2336" s="37">
        <f t="shared" si="1756"/>
        <v>0</v>
      </c>
      <c r="AA2336" s="37">
        <f t="shared" si="1757"/>
        <v>0</v>
      </c>
      <c r="AB2336" s="42" t="e">
        <f t="shared" si="1758"/>
        <v>#DIV/0!</v>
      </c>
      <c r="AC2336" s="38"/>
    </row>
    <row r="2337" spans="1:29" s="39" customFormat="1" ht="18" hidden="1" customHeight="1" x14ac:dyDescent="0.3">
      <c r="A2337" s="43" t="s">
        <v>40</v>
      </c>
      <c r="B2337" s="44">
        <f>SUM(B2333:B2336)</f>
        <v>0</v>
      </c>
      <c r="C2337" s="44">
        <f t="shared" ref="C2337:AA2337" si="1759">SUM(C2333:C2336)</f>
        <v>0</v>
      </c>
      <c r="D2337" s="44">
        <f t="shared" si="1759"/>
        <v>0</v>
      </c>
      <c r="E2337" s="44">
        <f t="shared" si="1759"/>
        <v>0</v>
      </c>
      <c r="F2337" s="44">
        <f t="shared" si="1759"/>
        <v>0</v>
      </c>
      <c r="G2337" s="44">
        <f t="shared" si="1759"/>
        <v>0</v>
      </c>
      <c r="H2337" s="44">
        <f t="shared" si="1759"/>
        <v>0</v>
      </c>
      <c r="I2337" s="44">
        <f t="shared" si="1759"/>
        <v>0</v>
      </c>
      <c r="J2337" s="44">
        <f t="shared" si="1759"/>
        <v>0</v>
      </c>
      <c r="K2337" s="44">
        <f t="shared" si="1759"/>
        <v>0</v>
      </c>
      <c r="L2337" s="44">
        <f t="shared" si="1759"/>
        <v>0</v>
      </c>
      <c r="M2337" s="44">
        <f t="shared" si="1759"/>
        <v>0</v>
      </c>
      <c r="N2337" s="44">
        <f t="shared" si="1759"/>
        <v>0</v>
      </c>
      <c r="O2337" s="44">
        <f t="shared" si="1759"/>
        <v>0</v>
      </c>
      <c r="P2337" s="44">
        <f t="shared" si="1759"/>
        <v>0</v>
      </c>
      <c r="Q2337" s="44">
        <f t="shared" si="1759"/>
        <v>0</v>
      </c>
      <c r="R2337" s="44">
        <f t="shared" si="1759"/>
        <v>0</v>
      </c>
      <c r="S2337" s="44">
        <f t="shared" si="1759"/>
        <v>0</v>
      </c>
      <c r="T2337" s="44">
        <f t="shared" si="1759"/>
        <v>0</v>
      </c>
      <c r="U2337" s="44">
        <f t="shared" si="1759"/>
        <v>0</v>
      </c>
      <c r="V2337" s="44">
        <f t="shared" si="1759"/>
        <v>0</v>
      </c>
      <c r="W2337" s="44">
        <f t="shared" si="1759"/>
        <v>0</v>
      </c>
      <c r="X2337" s="44">
        <f t="shared" si="1759"/>
        <v>0</v>
      </c>
      <c r="Y2337" s="44">
        <f t="shared" si="1759"/>
        <v>0</v>
      </c>
      <c r="Z2337" s="44">
        <f t="shared" si="1759"/>
        <v>0</v>
      </c>
      <c r="AA2337" s="44">
        <f t="shared" si="1759"/>
        <v>0</v>
      </c>
      <c r="AB2337" s="45" t="e">
        <f t="shared" si="1758"/>
        <v>#DIV/0!</v>
      </c>
      <c r="AC2337" s="38"/>
    </row>
    <row r="2338" spans="1:29" s="39" customFormat="1" ht="18" hidden="1" customHeight="1" x14ac:dyDescent="0.3">
      <c r="A2338" s="46" t="s">
        <v>41</v>
      </c>
      <c r="B2338" s="37"/>
      <c r="C2338" s="37"/>
      <c r="D2338" s="37"/>
      <c r="E2338" s="37"/>
      <c r="F2338" s="37"/>
      <c r="G2338" s="37"/>
      <c r="H2338" s="37"/>
      <c r="I2338" s="37"/>
      <c r="J2338" s="37"/>
      <c r="K2338" s="37"/>
      <c r="L2338" s="37"/>
      <c r="M2338" s="37"/>
      <c r="N2338" s="37"/>
      <c r="O2338" s="37"/>
      <c r="P2338" s="37"/>
      <c r="Q2338" s="37"/>
      <c r="R2338" s="37"/>
      <c r="S2338" s="37"/>
      <c r="T2338" s="37"/>
      <c r="U2338" s="37"/>
      <c r="V2338" s="37"/>
      <c r="W2338" s="37"/>
      <c r="X2338" s="37"/>
      <c r="Y2338" s="37"/>
      <c r="Z2338" s="37">
        <f t="shared" ref="Z2338" si="1760">SUM(M2338:Y2338)</f>
        <v>0</v>
      </c>
      <c r="AA2338" s="37">
        <f t="shared" ref="AA2338" si="1761">B2338-Z2338</f>
        <v>0</v>
      </c>
      <c r="AB2338" s="42" t="e">
        <f t="shared" si="1758"/>
        <v>#DIV/0!</v>
      </c>
      <c r="AC2338" s="38"/>
    </row>
    <row r="2339" spans="1:29" s="39" customFormat="1" ht="18" hidden="1" customHeight="1" x14ac:dyDescent="0.3">
      <c r="A2339" s="43" t="s">
        <v>42</v>
      </c>
      <c r="B2339" s="44">
        <f>B2338+B2337</f>
        <v>0</v>
      </c>
      <c r="C2339" s="44">
        <f t="shared" ref="C2339:AA2339" si="1762">C2338+C2337</f>
        <v>0</v>
      </c>
      <c r="D2339" s="44">
        <f t="shared" si="1762"/>
        <v>0</v>
      </c>
      <c r="E2339" s="44">
        <f t="shared" si="1762"/>
        <v>0</v>
      </c>
      <c r="F2339" s="44">
        <f t="shared" si="1762"/>
        <v>0</v>
      </c>
      <c r="G2339" s="44">
        <f t="shared" si="1762"/>
        <v>0</v>
      </c>
      <c r="H2339" s="44">
        <f t="shared" si="1762"/>
        <v>0</v>
      </c>
      <c r="I2339" s="44">
        <f t="shared" si="1762"/>
        <v>0</v>
      </c>
      <c r="J2339" s="44">
        <f t="shared" si="1762"/>
        <v>0</v>
      </c>
      <c r="K2339" s="44">
        <f t="shared" si="1762"/>
        <v>0</v>
      </c>
      <c r="L2339" s="44">
        <f t="shared" si="1762"/>
        <v>0</v>
      </c>
      <c r="M2339" s="44">
        <f t="shared" si="1762"/>
        <v>0</v>
      </c>
      <c r="N2339" s="44">
        <f t="shared" si="1762"/>
        <v>0</v>
      </c>
      <c r="O2339" s="44">
        <f t="shared" si="1762"/>
        <v>0</v>
      </c>
      <c r="P2339" s="44">
        <f t="shared" si="1762"/>
        <v>0</v>
      </c>
      <c r="Q2339" s="44">
        <f t="shared" si="1762"/>
        <v>0</v>
      </c>
      <c r="R2339" s="44">
        <f t="shared" si="1762"/>
        <v>0</v>
      </c>
      <c r="S2339" s="44">
        <f t="shared" si="1762"/>
        <v>0</v>
      </c>
      <c r="T2339" s="44">
        <f t="shared" si="1762"/>
        <v>0</v>
      </c>
      <c r="U2339" s="44">
        <f t="shared" si="1762"/>
        <v>0</v>
      </c>
      <c r="V2339" s="44">
        <f t="shared" si="1762"/>
        <v>0</v>
      </c>
      <c r="W2339" s="44">
        <f t="shared" si="1762"/>
        <v>0</v>
      </c>
      <c r="X2339" s="44">
        <f t="shared" si="1762"/>
        <v>0</v>
      </c>
      <c r="Y2339" s="44">
        <f t="shared" si="1762"/>
        <v>0</v>
      </c>
      <c r="Z2339" s="44">
        <f t="shared" si="1762"/>
        <v>0</v>
      </c>
      <c r="AA2339" s="44">
        <f t="shared" si="1762"/>
        <v>0</v>
      </c>
      <c r="AB2339" s="45" t="e">
        <f t="shared" si="1758"/>
        <v>#DIV/0!</v>
      </c>
      <c r="AC2339" s="47"/>
    </row>
    <row r="2340" spans="1:29" s="39" customFormat="1" ht="15" hidden="1" customHeight="1" x14ac:dyDescent="0.3">
      <c r="A2340" s="36"/>
      <c r="B2340" s="37"/>
      <c r="C2340" s="37"/>
      <c r="D2340" s="37"/>
      <c r="E2340" s="37"/>
      <c r="F2340" s="37"/>
      <c r="G2340" s="37"/>
      <c r="H2340" s="37"/>
      <c r="I2340" s="37"/>
      <c r="J2340" s="37"/>
      <c r="K2340" s="37"/>
      <c r="L2340" s="37"/>
      <c r="M2340" s="37"/>
      <c r="N2340" s="37"/>
      <c r="O2340" s="37"/>
      <c r="P2340" s="37"/>
      <c r="Q2340" s="37"/>
      <c r="R2340" s="37"/>
      <c r="S2340" s="37"/>
      <c r="T2340" s="37"/>
      <c r="U2340" s="37"/>
      <c r="V2340" s="37"/>
      <c r="W2340" s="37"/>
      <c r="X2340" s="37"/>
      <c r="Y2340" s="37"/>
      <c r="Z2340" s="37"/>
      <c r="AA2340" s="37"/>
      <c r="AB2340" s="37"/>
      <c r="AC2340" s="38"/>
    </row>
    <row r="2341" spans="1:29" s="39" customFormat="1" ht="15" hidden="1" customHeight="1" x14ac:dyDescent="0.3">
      <c r="A2341" s="36"/>
      <c r="B2341" s="37"/>
      <c r="C2341" s="37"/>
      <c r="D2341" s="37"/>
      <c r="E2341" s="37"/>
      <c r="F2341" s="37"/>
      <c r="G2341" s="37"/>
      <c r="H2341" s="37"/>
      <c r="I2341" s="37"/>
      <c r="J2341" s="37"/>
      <c r="K2341" s="37"/>
      <c r="L2341" s="37"/>
      <c r="M2341" s="37"/>
      <c r="N2341" s="37"/>
      <c r="O2341" s="37"/>
      <c r="P2341" s="37"/>
      <c r="Q2341" s="37"/>
      <c r="R2341" s="37"/>
      <c r="S2341" s="37"/>
      <c r="T2341" s="37"/>
      <c r="U2341" s="37"/>
      <c r="V2341" s="37"/>
      <c r="W2341" s="37"/>
      <c r="X2341" s="37"/>
      <c r="Y2341" s="37"/>
      <c r="Z2341" s="37"/>
      <c r="AA2341" s="37"/>
      <c r="AB2341" s="37"/>
      <c r="AC2341" s="38"/>
    </row>
    <row r="2342" spans="1:29" s="39" customFormat="1" ht="15" hidden="1" customHeight="1" x14ac:dyDescent="0.35">
      <c r="A2342" s="40" t="s">
        <v>140</v>
      </c>
      <c r="B2342" s="37"/>
      <c r="C2342" s="37"/>
      <c r="D2342" s="37"/>
      <c r="E2342" s="37"/>
      <c r="F2342" s="37"/>
      <c r="G2342" s="37"/>
      <c r="H2342" s="37"/>
      <c r="I2342" s="37"/>
      <c r="J2342" s="37"/>
      <c r="K2342" s="37"/>
      <c r="L2342" s="37"/>
      <c r="M2342" s="37"/>
      <c r="N2342" s="37"/>
      <c r="O2342" s="37"/>
      <c r="P2342" s="37"/>
      <c r="Q2342" s="37"/>
      <c r="R2342" s="37"/>
      <c r="S2342" s="37"/>
      <c r="T2342" s="37"/>
      <c r="U2342" s="37"/>
      <c r="V2342" s="37"/>
      <c r="W2342" s="37"/>
      <c r="X2342" s="37"/>
      <c r="Y2342" s="37"/>
      <c r="Z2342" s="37"/>
      <c r="AA2342" s="37"/>
      <c r="AB2342" s="37"/>
      <c r="AC2342" s="38"/>
    </row>
    <row r="2343" spans="1:29" s="39" customFormat="1" ht="18" hidden="1" customHeight="1" x14ac:dyDescent="0.3">
      <c r="A2343" s="41" t="s">
        <v>36</v>
      </c>
      <c r="B2343" s="37">
        <f>[1]consoCURRENT!E51279</f>
        <v>0</v>
      </c>
      <c r="C2343" s="37">
        <f>[1]consoCURRENT!F51279</f>
        <v>0</v>
      </c>
      <c r="D2343" s="37">
        <f>[1]consoCURRENT!G51279</f>
        <v>0</v>
      </c>
      <c r="E2343" s="37">
        <f>[1]consoCURRENT!H51279</f>
        <v>0</v>
      </c>
      <c r="F2343" s="37">
        <f>[1]consoCURRENT!I51279</f>
        <v>0</v>
      </c>
      <c r="G2343" s="37">
        <f>[1]consoCURRENT!J51279</f>
        <v>0</v>
      </c>
      <c r="H2343" s="37">
        <f>[1]consoCURRENT!K51279</f>
        <v>0</v>
      </c>
      <c r="I2343" s="37">
        <f>[1]consoCURRENT!L51279</f>
        <v>0</v>
      </c>
      <c r="J2343" s="37">
        <f>[1]consoCURRENT!M51279</f>
        <v>0</v>
      </c>
      <c r="K2343" s="37">
        <f>[1]consoCURRENT!N51279</f>
        <v>0</v>
      </c>
      <c r="L2343" s="37">
        <f>[1]consoCURRENT!O51279</f>
        <v>0</v>
      </c>
      <c r="M2343" s="37">
        <f>[1]consoCURRENT!P51279</f>
        <v>0</v>
      </c>
      <c r="N2343" s="37">
        <f>[1]consoCURRENT!Q51279</f>
        <v>0</v>
      </c>
      <c r="O2343" s="37">
        <f>[1]consoCURRENT!R51279</f>
        <v>0</v>
      </c>
      <c r="P2343" s="37">
        <f>[1]consoCURRENT!S51279</f>
        <v>0</v>
      </c>
      <c r="Q2343" s="37">
        <f>[1]consoCURRENT!T51279</f>
        <v>0</v>
      </c>
      <c r="R2343" s="37">
        <f>[1]consoCURRENT!U51279</f>
        <v>0</v>
      </c>
      <c r="S2343" s="37">
        <f>[1]consoCURRENT!V51279</f>
        <v>0</v>
      </c>
      <c r="T2343" s="37">
        <f>[1]consoCURRENT!W51279</f>
        <v>0</v>
      </c>
      <c r="U2343" s="37">
        <f>[1]consoCURRENT!X51279</f>
        <v>0</v>
      </c>
      <c r="V2343" s="37">
        <f>[1]consoCURRENT!Y51279</f>
        <v>0</v>
      </c>
      <c r="W2343" s="37">
        <f>[1]consoCURRENT!Z51279</f>
        <v>0</v>
      </c>
      <c r="X2343" s="37">
        <f>[1]consoCURRENT!AA51279</f>
        <v>0</v>
      </c>
      <c r="Y2343" s="37">
        <f>[1]consoCURRENT!AB51279</f>
        <v>0</v>
      </c>
      <c r="Z2343" s="37">
        <f>SUM(M2343:Y2343)</f>
        <v>0</v>
      </c>
      <c r="AA2343" s="37">
        <f>B2343-Z2343</f>
        <v>0</v>
      </c>
      <c r="AB2343" s="42" t="e">
        <f>Z2343/B2343</f>
        <v>#DIV/0!</v>
      </c>
      <c r="AC2343" s="38"/>
    </row>
    <row r="2344" spans="1:29" s="39" customFormat="1" ht="18" hidden="1" customHeight="1" x14ac:dyDescent="0.3">
      <c r="A2344" s="41" t="s">
        <v>37</v>
      </c>
      <c r="B2344" s="37">
        <f>[1]consoCURRENT!E51391</f>
        <v>0</v>
      </c>
      <c r="C2344" s="37">
        <f>[1]consoCURRENT!F51391</f>
        <v>0</v>
      </c>
      <c r="D2344" s="37">
        <f>[1]consoCURRENT!G51391</f>
        <v>0</v>
      </c>
      <c r="E2344" s="37">
        <f>[1]consoCURRENT!H51391</f>
        <v>0</v>
      </c>
      <c r="F2344" s="37">
        <f>[1]consoCURRENT!I51391</f>
        <v>0</v>
      </c>
      <c r="G2344" s="37">
        <f>[1]consoCURRENT!J51391</f>
        <v>0</v>
      </c>
      <c r="H2344" s="37">
        <f>[1]consoCURRENT!K51391</f>
        <v>0</v>
      </c>
      <c r="I2344" s="37">
        <f>[1]consoCURRENT!L51391</f>
        <v>0</v>
      </c>
      <c r="J2344" s="37">
        <f>[1]consoCURRENT!M51391</f>
        <v>0</v>
      </c>
      <c r="K2344" s="37">
        <f>[1]consoCURRENT!N51391</f>
        <v>0</v>
      </c>
      <c r="L2344" s="37">
        <f>[1]consoCURRENT!O51391</f>
        <v>0</v>
      </c>
      <c r="M2344" s="37">
        <f>[1]consoCURRENT!P51391</f>
        <v>0</v>
      </c>
      <c r="N2344" s="37">
        <f>[1]consoCURRENT!Q51391</f>
        <v>0</v>
      </c>
      <c r="O2344" s="37">
        <f>[1]consoCURRENT!R51391</f>
        <v>0</v>
      </c>
      <c r="P2344" s="37">
        <f>[1]consoCURRENT!S51391</f>
        <v>0</v>
      </c>
      <c r="Q2344" s="37">
        <f>[1]consoCURRENT!T51391</f>
        <v>0</v>
      </c>
      <c r="R2344" s="37">
        <f>[1]consoCURRENT!U51391</f>
        <v>0</v>
      </c>
      <c r="S2344" s="37">
        <f>[1]consoCURRENT!V51391</f>
        <v>0</v>
      </c>
      <c r="T2344" s="37">
        <f>[1]consoCURRENT!W51391</f>
        <v>0</v>
      </c>
      <c r="U2344" s="37">
        <f>[1]consoCURRENT!X51391</f>
        <v>0</v>
      </c>
      <c r="V2344" s="37">
        <f>[1]consoCURRENT!Y51391</f>
        <v>0</v>
      </c>
      <c r="W2344" s="37">
        <f>[1]consoCURRENT!Z51391</f>
        <v>0</v>
      </c>
      <c r="X2344" s="37">
        <f>[1]consoCURRENT!AA51391</f>
        <v>0</v>
      </c>
      <c r="Y2344" s="37">
        <f>[1]consoCURRENT!AB51391</f>
        <v>0</v>
      </c>
      <c r="Z2344" s="37">
        <f t="shared" ref="Z2344:Z2346" si="1763">SUM(M2344:Y2344)</f>
        <v>0</v>
      </c>
      <c r="AA2344" s="37">
        <f t="shared" ref="AA2344:AA2346" si="1764">B2344-Z2344</f>
        <v>0</v>
      </c>
      <c r="AB2344" s="42" t="e">
        <f t="shared" ref="AB2344:AB2349" si="1765">Z2344/B2344</f>
        <v>#DIV/0!</v>
      </c>
      <c r="AC2344" s="38"/>
    </row>
    <row r="2345" spans="1:29" s="39" customFormat="1" ht="18" hidden="1" customHeight="1" x14ac:dyDescent="0.3">
      <c r="A2345" s="41" t="s">
        <v>38</v>
      </c>
      <c r="B2345" s="37">
        <f>[1]consoCURRENT!E51397</f>
        <v>0</v>
      </c>
      <c r="C2345" s="37">
        <f>[1]consoCURRENT!F51397</f>
        <v>0</v>
      </c>
      <c r="D2345" s="37">
        <f>[1]consoCURRENT!G51397</f>
        <v>0</v>
      </c>
      <c r="E2345" s="37">
        <f>[1]consoCURRENT!H51397</f>
        <v>0</v>
      </c>
      <c r="F2345" s="37">
        <f>[1]consoCURRENT!I51397</f>
        <v>0</v>
      </c>
      <c r="G2345" s="37">
        <f>[1]consoCURRENT!J51397</f>
        <v>0</v>
      </c>
      <c r="H2345" s="37">
        <f>[1]consoCURRENT!K51397</f>
        <v>0</v>
      </c>
      <c r="I2345" s="37">
        <f>[1]consoCURRENT!L51397</f>
        <v>0</v>
      </c>
      <c r="J2345" s="37">
        <f>[1]consoCURRENT!M51397</f>
        <v>0</v>
      </c>
      <c r="K2345" s="37">
        <f>[1]consoCURRENT!N51397</f>
        <v>0</v>
      </c>
      <c r="L2345" s="37">
        <f>[1]consoCURRENT!O51397</f>
        <v>0</v>
      </c>
      <c r="M2345" s="37">
        <f>[1]consoCURRENT!P51397</f>
        <v>0</v>
      </c>
      <c r="N2345" s="37">
        <f>[1]consoCURRENT!Q51397</f>
        <v>0</v>
      </c>
      <c r="O2345" s="37">
        <f>[1]consoCURRENT!R51397</f>
        <v>0</v>
      </c>
      <c r="P2345" s="37">
        <f>[1]consoCURRENT!S51397</f>
        <v>0</v>
      </c>
      <c r="Q2345" s="37">
        <f>[1]consoCURRENT!T51397</f>
        <v>0</v>
      </c>
      <c r="R2345" s="37">
        <f>[1]consoCURRENT!U51397</f>
        <v>0</v>
      </c>
      <c r="S2345" s="37">
        <f>[1]consoCURRENT!V51397</f>
        <v>0</v>
      </c>
      <c r="T2345" s="37">
        <f>[1]consoCURRENT!W51397</f>
        <v>0</v>
      </c>
      <c r="U2345" s="37">
        <f>[1]consoCURRENT!X51397</f>
        <v>0</v>
      </c>
      <c r="V2345" s="37">
        <f>[1]consoCURRENT!Y51397</f>
        <v>0</v>
      </c>
      <c r="W2345" s="37">
        <f>[1]consoCURRENT!Z51397</f>
        <v>0</v>
      </c>
      <c r="X2345" s="37">
        <f>[1]consoCURRENT!AA51397</f>
        <v>0</v>
      </c>
      <c r="Y2345" s="37">
        <f>[1]consoCURRENT!AB51397</f>
        <v>0</v>
      </c>
      <c r="Z2345" s="37">
        <f t="shared" si="1763"/>
        <v>0</v>
      </c>
      <c r="AA2345" s="37">
        <f t="shared" si="1764"/>
        <v>0</v>
      </c>
      <c r="AB2345" s="42" t="e">
        <f t="shared" si="1765"/>
        <v>#DIV/0!</v>
      </c>
      <c r="AC2345" s="38"/>
    </row>
    <row r="2346" spans="1:29" s="39" customFormat="1" ht="18" hidden="1" customHeight="1" x14ac:dyDescent="0.3">
      <c r="A2346" s="41" t="s">
        <v>39</v>
      </c>
      <c r="B2346" s="37">
        <f>[1]consoCURRENT!E51426</f>
        <v>0</v>
      </c>
      <c r="C2346" s="37">
        <f>[1]consoCURRENT!F51426</f>
        <v>0</v>
      </c>
      <c r="D2346" s="37">
        <f>[1]consoCURRENT!G51426</f>
        <v>0</v>
      </c>
      <c r="E2346" s="37">
        <f>[1]consoCURRENT!H51426</f>
        <v>0</v>
      </c>
      <c r="F2346" s="37">
        <f>[1]consoCURRENT!I51426</f>
        <v>0</v>
      </c>
      <c r="G2346" s="37">
        <f>[1]consoCURRENT!J51426</f>
        <v>0</v>
      </c>
      <c r="H2346" s="37">
        <f>[1]consoCURRENT!K51426</f>
        <v>0</v>
      </c>
      <c r="I2346" s="37">
        <f>[1]consoCURRENT!L51426</f>
        <v>0</v>
      </c>
      <c r="J2346" s="37">
        <f>[1]consoCURRENT!M51426</f>
        <v>0</v>
      </c>
      <c r="K2346" s="37">
        <f>[1]consoCURRENT!N51426</f>
        <v>0</v>
      </c>
      <c r="L2346" s="37">
        <f>[1]consoCURRENT!O51426</f>
        <v>0</v>
      </c>
      <c r="M2346" s="37">
        <f>[1]consoCURRENT!P51426</f>
        <v>0</v>
      </c>
      <c r="N2346" s="37">
        <f>[1]consoCURRENT!Q51426</f>
        <v>0</v>
      </c>
      <c r="O2346" s="37">
        <f>[1]consoCURRENT!R51426</f>
        <v>0</v>
      </c>
      <c r="P2346" s="37">
        <f>[1]consoCURRENT!S51426</f>
        <v>0</v>
      </c>
      <c r="Q2346" s="37">
        <f>[1]consoCURRENT!T51426</f>
        <v>0</v>
      </c>
      <c r="R2346" s="37">
        <f>[1]consoCURRENT!U51426</f>
        <v>0</v>
      </c>
      <c r="S2346" s="37">
        <f>[1]consoCURRENT!V51426</f>
        <v>0</v>
      </c>
      <c r="T2346" s="37">
        <f>[1]consoCURRENT!W51426</f>
        <v>0</v>
      </c>
      <c r="U2346" s="37">
        <f>[1]consoCURRENT!X51426</f>
        <v>0</v>
      </c>
      <c r="V2346" s="37">
        <f>[1]consoCURRENT!Y51426</f>
        <v>0</v>
      </c>
      <c r="W2346" s="37">
        <f>[1]consoCURRENT!Z51426</f>
        <v>0</v>
      </c>
      <c r="X2346" s="37">
        <f>[1]consoCURRENT!AA51426</f>
        <v>0</v>
      </c>
      <c r="Y2346" s="37">
        <f>[1]consoCURRENT!AB51426</f>
        <v>0</v>
      </c>
      <c r="Z2346" s="37">
        <f t="shared" si="1763"/>
        <v>0</v>
      </c>
      <c r="AA2346" s="37">
        <f t="shared" si="1764"/>
        <v>0</v>
      </c>
      <c r="AB2346" s="42" t="e">
        <f t="shared" si="1765"/>
        <v>#DIV/0!</v>
      </c>
      <c r="AC2346" s="38"/>
    </row>
    <row r="2347" spans="1:29" s="39" customFormat="1" ht="18" hidden="1" customHeight="1" x14ac:dyDescent="0.3">
      <c r="A2347" s="43" t="s">
        <v>40</v>
      </c>
      <c r="B2347" s="44">
        <f>SUM(B2343:B2346)</f>
        <v>0</v>
      </c>
      <c r="C2347" s="44">
        <f t="shared" ref="C2347:AA2347" si="1766">SUM(C2343:C2346)</f>
        <v>0</v>
      </c>
      <c r="D2347" s="44">
        <f t="shared" si="1766"/>
        <v>0</v>
      </c>
      <c r="E2347" s="44">
        <f t="shared" si="1766"/>
        <v>0</v>
      </c>
      <c r="F2347" s="44">
        <f t="shared" si="1766"/>
        <v>0</v>
      </c>
      <c r="G2347" s="44">
        <f t="shared" si="1766"/>
        <v>0</v>
      </c>
      <c r="H2347" s="44">
        <f t="shared" si="1766"/>
        <v>0</v>
      </c>
      <c r="I2347" s="44">
        <f t="shared" si="1766"/>
        <v>0</v>
      </c>
      <c r="J2347" s="44">
        <f t="shared" si="1766"/>
        <v>0</v>
      </c>
      <c r="K2347" s="44">
        <f t="shared" si="1766"/>
        <v>0</v>
      </c>
      <c r="L2347" s="44">
        <f t="shared" si="1766"/>
        <v>0</v>
      </c>
      <c r="M2347" s="44">
        <f t="shared" si="1766"/>
        <v>0</v>
      </c>
      <c r="N2347" s="44">
        <f t="shared" si="1766"/>
        <v>0</v>
      </c>
      <c r="O2347" s="44">
        <f t="shared" si="1766"/>
        <v>0</v>
      </c>
      <c r="P2347" s="44">
        <f t="shared" si="1766"/>
        <v>0</v>
      </c>
      <c r="Q2347" s="44">
        <f t="shared" si="1766"/>
        <v>0</v>
      </c>
      <c r="R2347" s="44">
        <f t="shared" si="1766"/>
        <v>0</v>
      </c>
      <c r="S2347" s="44">
        <f t="shared" si="1766"/>
        <v>0</v>
      </c>
      <c r="T2347" s="44">
        <f t="shared" si="1766"/>
        <v>0</v>
      </c>
      <c r="U2347" s="44">
        <f t="shared" si="1766"/>
        <v>0</v>
      </c>
      <c r="V2347" s="44">
        <f t="shared" si="1766"/>
        <v>0</v>
      </c>
      <c r="W2347" s="44">
        <f t="shared" si="1766"/>
        <v>0</v>
      </c>
      <c r="X2347" s="44">
        <f t="shared" si="1766"/>
        <v>0</v>
      </c>
      <c r="Y2347" s="44">
        <f t="shared" si="1766"/>
        <v>0</v>
      </c>
      <c r="Z2347" s="44">
        <f t="shared" si="1766"/>
        <v>0</v>
      </c>
      <c r="AA2347" s="44">
        <f t="shared" si="1766"/>
        <v>0</v>
      </c>
      <c r="AB2347" s="45" t="e">
        <f t="shared" si="1765"/>
        <v>#DIV/0!</v>
      </c>
      <c r="AC2347" s="38"/>
    </row>
    <row r="2348" spans="1:29" s="39" customFormat="1" ht="18" hidden="1" customHeight="1" x14ac:dyDescent="0.3">
      <c r="A2348" s="46" t="s">
        <v>41</v>
      </c>
      <c r="B2348" s="37">
        <f>[1]consoCURRENT!E51430</f>
        <v>0</v>
      </c>
      <c r="C2348" s="37">
        <f>[1]consoCURRENT!F51430</f>
        <v>0</v>
      </c>
      <c r="D2348" s="37">
        <f>[1]consoCURRENT!G51430</f>
        <v>0</v>
      </c>
      <c r="E2348" s="37">
        <f>[1]consoCURRENT!H51430</f>
        <v>0</v>
      </c>
      <c r="F2348" s="37">
        <f>[1]consoCURRENT!I51430</f>
        <v>0</v>
      </c>
      <c r="G2348" s="37">
        <f>[1]consoCURRENT!J51430</f>
        <v>0</v>
      </c>
      <c r="H2348" s="37">
        <f>[1]consoCURRENT!K51430</f>
        <v>0</v>
      </c>
      <c r="I2348" s="37">
        <f>[1]consoCURRENT!L51430</f>
        <v>0</v>
      </c>
      <c r="J2348" s="37">
        <f>[1]consoCURRENT!M51430</f>
        <v>0</v>
      </c>
      <c r="K2348" s="37">
        <f>[1]consoCURRENT!N51430</f>
        <v>0</v>
      </c>
      <c r="L2348" s="37">
        <f>[1]consoCURRENT!O51430</f>
        <v>0</v>
      </c>
      <c r="M2348" s="37">
        <f>[1]consoCURRENT!P51430</f>
        <v>0</v>
      </c>
      <c r="N2348" s="37">
        <f>[1]consoCURRENT!Q51430</f>
        <v>0</v>
      </c>
      <c r="O2348" s="37">
        <f>[1]consoCURRENT!R51430</f>
        <v>0</v>
      </c>
      <c r="P2348" s="37">
        <f>[1]consoCURRENT!S51430</f>
        <v>0</v>
      </c>
      <c r="Q2348" s="37">
        <f>[1]consoCURRENT!T51430</f>
        <v>0</v>
      </c>
      <c r="R2348" s="37">
        <f>[1]consoCURRENT!U51430</f>
        <v>0</v>
      </c>
      <c r="S2348" s="37">
        <f>[1]consoCURRENT!V51430</f>
        <v>0</v>
      </c>
      <c r="T2348" s="37">
        <f>[1]consoCURRENT!W51430</f>
        <v>0</v>
      </c>
      <c r="U2348" s="37">
        <f>[1]consoCURRENT!X51430</f>
        <v>0</v>
      </c>
      <c r="V2348" s="37">
        <f>[1]consoCURRENT!Y51430</f>
        <v>0</v>
      </c>
      <c r="W2348" s="37">
        <f>[1]consoCURRENT!Z51430</f>
        <v>0</v>
      </c>
      <c r="X2348" s="37">
        <f>[1]consoCURRENT!AA51430</f>
        <v>0</v>
      </c>
      <c r="Y2348" s="37">
        <f>[1]consoCURRENT!AB51430</f>
        <v>0</v>
      </c>
      <c r="Z2348" s="37">
        <f t="shared" ref="Z2348" si="1767">SUM(M2348:Y2348)</f>
        <v>0</v>
      </c>
      <c r="AA2348" s="37">
        <f t="shared" ref="AA2348" si="1768">B2348-Z2348</f>
        <v>0</v>
      </c>
      <c r="AB2348" s="42" t="e">
        <f t="shared" si="1765"/>
        <v>#DIV/0!</v>
      </c>
      <c r="AC2348" s="38"/>
    </row>
    <row r="2349" spans="1:29" s="39" customFormat="1" ht="18" hidden="1" customHeight="1" x14ac:dyDescent="0.3">
      <c r="A2349" s="43" t="s">
        <v>42</v>
      </c>
      <c r="B2349" s="44">
        <f>B2348+B2347</f>
        <v>0</v>
      </c>
      <c r="C2349" s="44">
        <f t="shared" ref="C2349:AA2349" si="1769">C2348+C2347</f>
        <v>0</v>
      </c>
      <c r="D2349" s="44">
        <f t="shared" si="1769"/>
        <v>0</v>
      </c>
      <c r="E2349" s="44">
        <f t="shared" si="1769"/>
        <v>0</v>
      </c>
      <c r="F2349" s="44">
        <f t="shared" si="1769"/>
        <v>0</v>
      </c>
      <c r="G2349" s="44">
        <f t="shared" si="1769"/>
        <v>0</v>
      </c>
      <c r="H2349" s="44">
        <f t="shared" si="1769"/>
        <v>0</v>
      </c>
      <c r="I2349" s="44">
        <f t="shared" si="1769"/>
        <v>0</v>
      </c>
      <c r="J2349" s="44">
        <f t="shared" si="1769"/>
        <v>0</v>
      </c>
      <c r="K2349" s="44">
        <f t="shared" si="1769"/>
        <v>0</v>
      </c>
      <c r="L2349" s="44">
        <f t="shared" si="1769"/>
        <v>0</v>
      </c>
      <c r="M2349" s="44">
        <f t="shared" si="1769"/>
        <v>0</v>
      </c>
      <c r="N2349" s="44">
        <f t="shared" si="1769"/>
        <v>0</v>
      </c>
      <c r="O2349" s="44">
        <f t="shared" si="1769"/>
        <v>0</v>
      </c>
      <c r="P2349" s="44">
        <f t="shared" si="1769"/>
        <v>0</v>
      </c>
      <c r="Q2349" s="44">
        <f t="shared" si="1769"/>
        <v>0</v>
      </c>
      <c r="R2349" s="44">
        <f t="shared" si="1769"/>
        <v>0</v>
      </c>
      <c r="S2349" s="44">
        <f t="shared" si="1769"/>
        <v>0</v>
      </c>
      <c r="T2349" s="44">
        <f t="shared" si="1769"/>
        <v>0</v>
      </c>
      <c r="U2349" s="44">
        <f t="shared" si="1769"/>
        <v>0</v>
      </c>
      <c r="V2349" s="44">
        <f t="shared" si="1769"/>
        <v>0</v>
      </c>
      <c r="W2349" s="44">
        <f t="shared" si="1769"/>
        <v>0</v>
      </c>
      <c r="X2349" s="44">
        <f t="shared" si="1769"/>
        <v>0</v>
      </c>
      <c r="Y2349" s="44">
        <f t="shared" si="1769"/>
        <v>0</v>
      </c>
      <c r="Z2349" s="44">
        <f t="shared" si="1769"/>
        <v>0</v>
      </c>
      <c r="AA2349" s="44">
        <f t="shared" si="1769"/>
        <v>0</v>
      </c>
      <c r="AB2349" s="45" t="e">
        <f t="shared" si="1765"/>
        <v>#DIV/0!</v>
      </c>
      <c r="AC2349" s="47"/>
    </row>
    <row r="2350" spans="1:29" s="39" customFormat="1" ht="15" hidden="1" customHeight="1" x14ac:dyDescent="0.3">
      <c r="A2350" s="36"/>
      <c r="B2350" s="37"/>
      <c r="C2350" s="37"/>
      <c r="D2350" s="37"/>
      <c r="E2350" s="37"/>
      <c r="F2350" s="37"/>
      <c r="G2350" s="37"/>
      <c r="H2350" s="37"/>
      <c r="I2350" s="37"/>
      <c r="J2350" s="37"/>
      <c r="K2350" s="37"/>
      <c r="L2350" s="37"/>
      <c r="M2350" s="37"/>
      <c r="N2350" s="37"/>
      <c r="O2350" s="37"/>
      <c r="P2350" s="37"/>
      <c r="Q2350" s="37"/>
      <c r="R2350" s="37"/>
      <c r="S2350" s="37"/>
      <c r="T2350" s="37"/>
      <c r="U2350" s="37"/>
      <c r="V2350" s="37"/>
      <c r="W2350" s="37"/>
      <c r="X2350" s="37"/>
      <c r="Y2350" s="37"/>
      <c r="Z2350" s="37"/>
      <c r="AA2350" s="37"/>
      <c r="AB2350" s="37"/>
      <c r="AC2350" s="38"/>
    </row>
    <row r="2351" spans="1:29" s="39" customFormat="1" ht="15" hidden="1" customHeight="1" x14ac:dyDescent="0.3">
      <c r="A2351" s="36"/>
      <c r="B2351" s="37"/>
      <c r="C2351" s="37"/>
      <c r="D2351" s="37"/>
      <c r="E2351" s="37"/>
      <c r="F2351" s="37"/>
      <c r="G2351" s="37"/>
      <c r="H2351" s="37"/>
      <c r="I2351" s="37"/>
      <c r="J2351" s="37"/>
      <c r="K2351" s="37"/>
      <c r="L2351" s="37"/>
      <c r="M2351" s="37"/>
      <c r="N2351" s="37"/>
      <c r="O2351" s="37"/>
      <c r="P2351" s="37"/>
      <c r="Q2351" s="37"/>
      <c r="R2351" s="37"/>
      <c r="S2351" s="37"/>
      <c r="T2351" s="37"/>
      <c r="U2351" s="37"/>
      <c r="V2351" s="37"/>
      <c r="W2351" s="37"/>
      <c r="X2351" s="37"/>
      <c r="Y2351" s="37"/>
      <c r="Z2351" s="37"/>
      <c r="AA2351" s="37"/>
      <c r="AB2351" s="37"/>
      <c r="AC2351" s="38"/>
    </row>
    <row r="2352" spans="1:29" s="39" customFormat="1" ht="20" hidden="1" customHeight="1" x14ac:dyDescent="0.35">
      <c r="A2352" s="40" t="s">
        <v>141</v>
      </c>
      <c r="B2352" s="37"/>
      <c r="C2352" s="37"/>
      <c r="D2352" s="37"/>
      <c r="E2352" s="37"/>
      <c r="F2352" s="37"/>
      <c r="G2352" s="37"/>
      <c r="H2352" s="37"/>
      <c r="I2352" s="37"/>
      <c r="J2352" s="37"/>
      <c r="K2352" s="37"/>
      <c r="L2352" s="37"/>
      <c r="M2352" s="37"/>
      <c r="N2352" s="37"/>
      <c r="O2352" s="37"/>
      <c r="P2352" s="37"/>
      <c r="Q2352" s="37"/>
      <c r="R2352" s="37"/>
      <c r="S2352" s="37"/>
      <c r="T2352" s="37"/>
      <c r="U2352" s="37"/>
      <c r="V2352" s="37"/>
      <c r="W2352" s="37"/>
      <c r="X2352" s="37"/>
      <c r="Y2352" s="37"/>
      <c r="Z2352" s="37"/>
      <c r="AA2352" s="37"/>
      <c r="AB2352" s="37"/>
      <c r="AC2352" s="38"/>
    </row>
    <row r="2353" spans="1:29" s="39" customFormat="1" ht="21" hidden="1" customHeight="1" x14ac:dyDescent="0.3">
      <c r="A2353" s="41" t="s">
        <v>36</v>
      </c>
      <c r="B2353" s="37">
        <f>B2363+B2373+B2383+B2393+B2403+B2413+B2423+B2433+B2443+B2453+B2463+B2473+B2483+B2493+B2503</f>
        <v>0</v>
      </c>
      <c r="C2353" s="37">
        <f t="shared" ref="C2353:Y2353" si="1770">C2363+C2373+C2383+C2393+C2403+C2413+C2423+C2433+C2443+C2453+C2463+C2473+C2483+C2493+C2503</f>
        <v>0</v>
      </c>
      <c r="D2353" s="37">
        <f t="shared" si="1770"/>
        <v>0</v>
      </c>
      <c r="E2353" s="37">
        <f t="shared" si="1770"/>
        <v>0</v>
      </c>
      <c r="F2353" s="37">
        <f t="shared" si="1770"/>
        <v>0</v>
      </c>
      <c r="G2353" s="37">
        <f t="shared" si="1770"/>
        <v>0</v>
      </c>
      <c r="H2353" s="37">
        <f t="shared" si="1770"/>
        <v>0</v>
      </c>
      <c r="I2353" s="37">
        <f t="shared" si="1770"/>
        <v>0</v>
      </c>
      <c r="J2353" s="37">
        <f t="shared" si="1770"/>
        <v>0</v>
      </c>
      <c r="K2353" s="37">
        <f t="shared" si="1770"/>
        <v>0</v>
      </c>
      <c r="L2353" s="37">
        <f t="shared" si="1770"/>
        <v>0</v>
      </c>
      <c r="M2353" s="37">
        <f t="shared" si="1770"/>
        <v>0</v>
      </c>
      <c r="N2353" s="37">
        <f t="shared" si="1770"/>
        <v>0</v>
      </c>
      <c r="O2353" s="37">
        <f t="shared" si="1770"/>
        <v>0</v>
      </c>
      <c r="P2353" s="37">
        <f t="shared" si="1770"/>
        <v>0</v>
      </c>
      <c r="Q2353" s="37">
        <f t="shared" si="1770"/>
        <v>0</v>
      </c>
      <c r="R2353" s="37">
        <f t="shared" si="1770"/>
        <v>0</v>
      </c>
      <c r="S2353" s="37">
        <f t="shared" si="1770"/>
        <v>0</v>
      </c>
      <c r="T2353" s="37">
        <f t="shared" si="1770"/>
        <v>0</v>
      </c>
      <c r="U2353" s="37">
        <f t="shared" si="1770"/>
        <v>0</v>
      </c>
      <c r="V2353" s="37">
        <f t="shared" si="1770"/>
        <v>0</v>
      </c>
      <c r="W2353" s="37">
        <f t="shared" si="1770"/>
        <v>0</v>
      </c>
      <c r="X2353" s="37">
        <f t="shared" si="1770"/>
        <v>0</v>
      </c>
      <c r="Y2353" s="37">
        <f t="shared" si="1770"/>
        <v>0</v>
      </c>
      <c r="Z2353" s="37">
        <f>SUM(M2353:Y2353)</f>
        <v>0</v>
      </c>
      <c r="AA2353" s="37">
        <f>B2353-Z2353</f>
        <v>0</v>
      </c>
      <c r="AB2353" s="42"/>
      <c r="AC2353" s="38"/>
    </row>
    <row r="2354" spans="1:29" s="39" customFormat="1" ht="22.25" hidden="1" customHeight="1" x14ac:dyDescent="0.3">
      <c r="A2354" s="41" t="s">
        <v>37</v>
      </c>
      <c r="B2354" s="37">
        <f t="shared" ref="B2354:Y2356" si="1771">B2364+B2374+B2384+B2394+B2404+B2414+B2424+B2434+B2444+B2454+B2464+B2474+B2484+B2494+B2504</f>
        <v>0</v>
      </c>
      <c r="C2354" s="37">
        <f t="shared" si="1771"/>
        <v>0</v>
      </c>
      <c r="D2354" s="37">
        <f t="shared" si="1771"/>
        <v>0</v>
      </c>
      <c r="E2354" s="37">
        <f t="shared" si="1771"/>
        <v>0</v>
      </c>
      <c r="F2354" s="37">
        <f t="shared" si="1771"/>
        <v>0</v>
      </c>
      <c r="G2354" s="37">
        <f t="shared" si="1771"/>
        <v>0</v>
      </c>
      <c r="H2354" s="37">
        <f t="shared" si="1771"/>
        <v>0</v>
      </c>
      <c r="I2354" s="37">
        <f t="shared" si="1771"/>
        <v>0</v>
      </c>
      <c r="J2354" s="37">
        <f t="shared" si="1771"/>
        <v>0</v>
      </c>
      <c r="K2354" s="37">
        <f t="shared" si="1771"/>
        <v>0</v>
      </c>
      <c r="L2354" s="37">
        <f t="shared" si="1771"/>
        <v>0</v>
      </c>
      <c r="M2354" s="37">
        <f t="shared" si="1771"/>
        <v>0</v>
      </c>
      <c r="N2354" s="37">
        <f t="shared" si="1771"/>
        <v>0</v>
      </c>
      <c r="O2354" s="37">
        <f t="shared" si="1771"/>
        <v>0</v>
      </c>
      <c r="P2354" s="37">
        <f t="shared" si="1771"/>
        <v>0</v>
      </c>
      <c r="Q2354" s="37">
        <f t="shared" si="1771"/>
        <v>0</v>
      </c>
      <c r="R2354" s="37">
        <f t="shared" si="1771"/>
        <v>0</v>
      </c>
      <c r="S2354" s="37">
        <f t="shared" si="1771"/>
        <v>0</v>
      </c>
      <c r="T2354" s="37">
        <f t="shared" si="1771"/>
        <v>0</v>
      </c>
      <c r="U2354" s="37">
        <f t="shared" si="1771"/>
        <v>0</v>
      </c>
      <c r="V2354" s="37">
        <f t="shared" si="1771"/>
        <v>0</v>
      </c>
      <c r="W2354" s="37">
        <f t="shared" si="1771"/>
        <v>0</v>
      </c>
      <c r="X2354" s="37">
        <f t="shared" si="1771"/>
        <v>0</v>
      </c>
      <c r="Y2354" s="37">
        <f t="shared" si="1771"/>
        <v>0</v>
      </c>
      <c r="Z2354" s="37">
        <f t="shared" ref="Z2354:Z2356" si="1772">SUM(M2354:Y2354)</f>
        <v>0</v>
      </c>
      <c r="AA2354" s="37">
        <f t="shared" ref="AA2354:AA2356" si="1773">B2354-Z2354</f>
        <v>0</v>
      </c>
      <c r="AB2354" s="42" t="e">
        <f t="shared" ref="AB2354:AB2359" si="1774">Z2354/B2354</f>
        <v>#DIV/0!</v>
      </c>
      <c r="AC2354" s="38"/>
    </row>
    <row r="2355" spans="1:29" s="39" customFormat="1" ht="23" hidden="1" customHeight="1" x14ac:dyDescent="0.3">
      <c r="A2355" s="41" t="s">
        <v>38</v>
      </c>
      <c r="B2355" s="37">
        <f t="shared" si="1771"/>
        <v>0</v>
      </c>
      <c r="C2355" s="37">
        <f t="shared" si="1771"/>
        <v>0</v>
      </c>
      <c r="D2355" s="37">
        <f t="shared" si="1771"/>
        <v>0</v>
      </c>
      <c r="E2355" s="37">
        <f t="shared" si="1771"/>
        <v>0</v>
      </c>
      <c r="F2355" s="37">
        <f t="shared" si="1771"/>
        <v>0</v>
      </c>
      <c r="G2355" s="37">
        <f t="shared" si="1771"/>
        <v>0</v>
      </c>
      <c r="H2355" s="37">
        <f t="shared" si="1771"/>
        <v>0</v>
      </c>
      <c r="I2355" s="37">
        <f t="shared" si="1771"/>
        <v>0</v>
      </c>
      <c r="J2355" s="37">
        <f t="shared" si="1771"/>
        <v>0</v>
      </c>
      <c r="K2355" s="37">
        <f t="shared" si="1771"/>
        <v>0</v>
      </c>
      <c r="L2355" s="37">
        <f t="shared" si="1771"/>
        <v>0</v>
      </c>
      <c r="M2355" s="37">
        <f t="shared" si="1771"/>
        <v>0</v>
      </c>
      <c r="N2355" s="37">
        <f t="shared" si="1771"/>
        <v>0</v>
      </c>
      <c r="O2355" s="37">
        <f t="shared" si="1771"/>
        <v>0</v>
      </c>
      <c r="P2355" s="37">
        <f t="shared" si="1771"/>
        <v>0</v>
      </c>
      <c r="Q2355" s="37">
        <f t="shared" si="1771"/>
        <v>0</v>
      </c>
      <c r="R2355" s="37">
        <f t="shared" si="1771"/>
        <v>0</v>
      </c>
      <c r="S2355" s="37">
        <f t="shared" si="1771"/>
        <v>0</v>
      </c>
      <c r="T2355" s="37">
        <f t="shared" si="1771"/>
        <v>0</v>
      </c>
      <c r="U2355" s="37">
        <f t="shared" si="1771"/>
        <v>0</v>
      </c>
      <c r="V2355" s="37">
        <f t="shared" si="1771"/>
        <v>0</v>
      </c>
      <c r="W2355" s="37">
        <f t="shared" si="1771"/>
        <v>0</v>
      </c>
      <c r="X2355" s="37">
        <f t="shared" si="1771"/>
        <v>0</v>
      </c>
      <c r="Y2355" s="37">
        <f t="shared" si="1771"/>
        <v>0</v>
      </c>
      <c r="Z2355" s="37">
        <f t="shared" si="1772"/>
        <v>0</v>
      </c>
      <c r="AA2355" s="37">
        <f t="shared" si="1773"/>
        <v>0</v>
      </c>
      <c r="AB2355" s="42"/>
      <c r="AC2355" s="38"/>
    </row>
    <row r="2356" spans="1:29" s="39" customFormat="1" ht="24.65" hidden="1" customHeight="1" x14ac:dyDescent="0.3">
      <c r="A2356" s="41" t="s">
        <v>39</v>
      </c>
      <c r="B2356" s="37">
        <f t="shared" si="1771"/>
        <v>0</v>
      </c>
      <c r="C2356" s="37">
        <f t="shared" si="1771"/>
        <v>0</v>
      </c>
      <c r="D2356" s="37">
        <f t="shared" si="1771"/>
        <v>0</v>
      </c>
      <c r="E2356" s="37">
        <f t="shared" si="1771"/>
        <v>0</v>
      </c>
      <c r="F2356" s="37">
        <f t="shared" si="1771"/>
        <v>0</v>
      </c>
      <c r="G2356" s="37">
        <f t="shared" si="1771"/>
        <v>0</v>
      </c>
      <c r="H2356" s="37">
        <f t="shared" si="1771"/>
        <v>0</v>
      </c>
      <c r="I2356" s="37">
        <f t="shared" si="1771"/>
        <v>0</v>
      </c>
      <c r="J2356" s="37">
        <f t="shared" si="1771"/>
        <v>0</v>
      </c>
      <c r="K2356" s="37">
        <f t="shared" si="1771"/>
        <v>0</v>
      </c>
      <c r="L2356" s="37">
        <f t="shared" si="1771"/>
        <v>0</v>
      </c>
      <c r="M2356" s="37">
        <f t="shared" si="1771"/>
        <v>0</v>
      </c>
      <c r="N2356" s="37">
        <f t="shared" si="1771"/>
        <v>0</v>
      </c>
      <c r="O2356" s="37">
        <f t="shared" si="1771"/>
        <v>0</v>
      </c>
      <c r="P2356" s="37">
        <f t="shared" si="1771"/>
        <v>0</v>
      </c>
      <c r="Q2356" s="37">
        <f t="shared" si="1771"/>
        <v>0</v>
      </c>
      <c r="R2356" s="37">
        <f t="shared" si="1771"/>
        <v>0</v>
      </c>
      <c r="S2356" s="37">
        <f t="shared" si="1771"/>
        <v>0</v>
      </c>
      <c r="T2356" s="37">
        <f t="shared" si="1771"/>
        <v>0</v>
      </c>
      <c r="U2356" s="37">
        <f t="shared" si="1771"/>
        <v>0</v>
      </c>
      <c r="V2356" s="37">
        <f t="shared" si="1771"/>
        <v>0</v>
      </c>
      <c r="W2356" s="37">
        <f t="shared" si="1771"/>
        <v>0</v>
      </c>
      <c r="X2356" s="37">
        <f t="shared" si="1771"/>
        <v>0</v>
      </c>
      <c r="Y2356" s="37">
        <f t="shared" si="1771"/>
        <v>0</v>
      </c>
      <c r="Z2356" s="37">
        <f t="shared" si="1772"/>
        <v>0</v>
      </c>
      <c r="AA2356" s="37">
        <f t="shared" si="1773"/>
        <v>0</v>
      </c>
      <c r="AB2356" s="42" t="e">
        <f t="shared" si="1774"/>
        <v>#DIV/0!</v>
      </c>
      <c r="AC2356" s="38"/>
    </row>
    <row r="2357" spans="1:29" s="39" customFormat="1" ht="18" hidden="1" customHeight="1" x14ac:dyDescent="0.3">
      <c r="A2357" s="43" t="s">
        <v>40</v>
      </c>
      <c r="B2357" s="44">
        <f>SUM(B2353:B2356)</f>
        <v>0</v>
      </c>
      <c r="C2357" s="44">
        <f t="shared" ref="C2357:AA2357" si="1775">SUM(C2353:C2356)</f>
        <v>0</v>
      </c>
      <c r="D2357" s="44">
        <f t="shared" si="1775"/>
        <v>0</v>
      </c>
      <c r="E2357" s="44">
        <f t="shared" si="1775"/>
        <v>0</v>
      </c>
      <c r="F2357" s="44">
        <f t="shared" si="1775"/>
        <v>0</v>
      </c>
      <c r="G2357" s="44">
        <f t="shared" si="1775"/>
        <v>0</v>
      </c>
      <c r="H2357" s="44">
        <f t="shared" si="1775"/>
        <v>0</v>
      </c>
      <c r="I2357" s="44">
        <f t="shared" si="1775"/>
        <v>0</v>
      </c>
      <c r="J2357" s="44">
        <f t="shared" si="1775"/>
        <v>0</v>
      </c>
      <c r="K2357" s="44">
        <f t="shared" si="1775"/>
        <v>0</v>
      </c>
      <c r="L2357" s="44">
        <f t="shared" si="1775"/>
        <v>0</v>
      </c>
      <c r="M2357" s="44">
        <f t="shared" si="1775"/>
        <v>0</v>
      </c>
      <c r="N2357" s="44">
        <f t="shared" si="1775"/>
        <v>0</v>
      </c>
      <c r="O2357" s="44">
        <f t="shared" si="1775"/>
        <v>0</v>
      </c>
      <c r="P2357" s="44">
        <f t="shared" si="1775"/>
        <v>0</v>
      </c>
      <c r="Q2357" s="44">
        <f t="shared" si="1775"/>
        <v>0</v>
      </c>
      <c r="R2357" s="44">
        <f t="shared" si="1775"/>
        <v>0</v>
      </c>
      <c r="S2357" s="44">
        <f t="shared" si="1775"/>
        <v>0</v>
      </c>
      <c r="T2357" s="44">
        <f t="shared" si="1775"/>
        <v>0</v>
      </c>
      <c r="U2357" s="44">
        <f t="shared" si="1775"/>
        <v>0</v>
      </c>
      <c r="V2357" s="44">
        <f t="shared" si="1775"/>
        <v>0</v>
      </c>
      <c r="W2357" s="44">
        <f t="shared" si="1775"/>
        <v>0</v>
      </c>
      <c r="X2357" s="44">
        <f t="shared" si="1775"/>
        <v>0</v>
      </c>
      <c r="Y2357" s="44">
        <f t="shared" si="1775"/>
        <v>0</v>
      </c>
      <c r="Z2357" s="44">
        <f t="shared" si="1775"/>
        <v>0</v>
      </c>
      <c r="AA2357" s="44">
        <f t="shared" si="1775"/>
        <v>0</v>
      </c>
      <c r="AB2357" s="45" t="e">
        <f t="shared" si="1774"/>
        <v>#DIV/0!</v>
      </c>
      <c r="AC2357" s="38"/>
    </row>
    <row r="2358" spans="1:29" s="39" customFormat="1" ht="18" hidden="1" customHeight="1" x14ac:dyDescent="0.3">
      <c r="A2358" s="46" t="s">
        <v>41</v>
      </c>
      <c r="B2358" s="37">
        <f t="shared" ref="B2358:Y2358" si="1776">B2368+B2378+B2388+B2398+B2408+B2418+B2428+B2438+B2448+B2458+B2468+B2478+B2488+B2498+B2508</f>
        <v>0</v>
      </c>
      <c r="C2358" s="37">
        <f t="shared" si="1776"/>
        <v>0</v>
      </c>
      <c r="D2358" s="37">
        <f t="shared" si="1776"/>
        <v>0</v>
      </c>
      <c r="E2358" s="37">
        <f t="shared" si="1776"/>
        <v>0</v>
      </c>
      <c r="F2358" s="37">
        <f t="shared" si="1776"/>
        <v>0</v>
      </c>
      <c r="G2358" s="37">
        <f t="shared" si="1776"/>
        <v>0</v>
      </c>
      <c r="H2358" s="37">
        <f t="shared" si="1776"/>
        <v>0</v>
      </c>
      <c r="I2358" s="37">
        <f t="shared" si="1776"/>
        <v>0</v>
      </c>
      <c r="J2358" s="37">
        <f t="shared" si="1776"/>
        <v>0</v>
      </c>
      <c r="K2358" s="37">
        <f t="shared" si="1776"/>
        <v>0</v>
      </c>
      <c r="L2358" s="37">
        <f t="shared" si="1776"/>
        <v>0</v>
      </c>
      <c r="M2358" s="37">
        <f t="shared" si="1776"/>
        <v>0</v>
      </c>
      <c r="N2358" s="37">
        <f t="shared" si="1776"/>
        <v>0</v>
      </c>
      <c r="O2358" s="37">
        <f t="shared" si="1776"/>
        <v>0</v>
      </c>
      <c r="P2358" s="37">
        <f t="shared" si="1776"/>
        <v>0</v>
      </c>
      <c r="Q2358" s="37">
        <f t="shared" si="1776"/>
        <v>0</v>
      </c>
      <c r="R2358" s="37">
        <f t="shared" si="1776"/>
        <v>0</v>
      </c>
      <c r="S2358" s="37">
        <f t="shared" si="1776"/>
        <v>0</v>
      </c>
      <c r="T2358" s="37">
        <f t="shared" si="1776"/>
        <v>0</v>
      </c>
      <c r="U2358" s="37">
        <f t="shared" si="1776"/>
        <v>0</v>
      </c>
      <c r="V2358" s="37">
        <f t="shared" si="1776"/>
        <v>0</v>
      </c>
      <c r="W2358" s="37">
        <f t="shared" si="1776"/>
        <v>0</v>
      </c>
      <c r="X2358" s="37">
        <f t="shared" si="1776"/>
        <v>0</v>
      </c>
      <c r="Y2358" s="37">
        <f t="shared" si="1776"/>
        <v>0</v>
      </c>
      <c r="Z2358" s="37">
        <f t="shared" ref="Z2358" si="1777">SUM(M2358:Y2358)</f>
        <v>0</v>
      </c>
      <c r="AA2358" s="37">
        <f t="shared" ref="AA2358" si="1778">B2358-Z2358</f>
        <v>0</v>
      </c>
      <c r="AB2358" s="42"/>
      <c r="AC2358" s="38"/>
    </row>
    <row r="2359" spans="1:29" s="39" customFormat="1" ht="23.4" hidden="1" customHeight="1" x14ac:dyDescent="0.3">
      <c r="A2359" s="43" t="s">
        <v>42</v>
      </c>
      <c r="B2359" s="44">
        <f>B2358+B2357</f>
        <v>0</v>
      </c>
      <c r="C2359" s="44">
        <f t="shared" ref="C2359:AA2359" si="1779">C2358+C2357</f>
        <v>0</v>
      </c>
      <c r="D2359" s="44">
        <f t="shared" si="1779"/>
        <v>0</v>
      </c>
      <c r="E2359" s="44">
        <f t="shared" si="1779"/>
        <v>0</v>
      </c>
      <c r="F2359" s="44">
        <f t="shared" si="1779"/>
        <v>0</v>
      </c>
      <c r="G2359" s="44">
        <f t="shared" si="1779"/>
        <v>0</v>
      </c>
      <c r="H2359" s="44">
        <f t="shared" si="1779"/>
        <v>0</v>
      </c>
      <c r="I2359" s="44">
        <f t="shared" si="1779"/>
        <v>0</v>
      </c>
      <c r="J2359" s="44">
        <f t="shared" si="1779"/>
        <v>0</v>
      </c>
      <c r="K2359" s="44">
        <f t="shared" si="1779"/>
        <v>0</v>
      </c>
      <c r="L2359" s="44">
        <f t="shared" si="1779"/>
        <v>0</v>
      </c>
      <c r="M2359" s="44">
        <f t="shared" si="1779"/>
        <v>0</v>
      </c>
      <c r="N2359" s="44">
        <f t="shared" si="1779"/>
        <v>0</v>
      </c>
      <c r="O2359" s="44">
        <f t="shared" si="1779"/>
        <v>0</v>
      </c>
      <c r="P2359" s="44">
        <f t="shared" si="1779"/>
        <v>0</v>
      </c>
      <c r="Q2359" s="44">
        <f t="shared" si="1779"/>
        <v>0</v>
      </c>
      <c r="R2359" s="44">
        <f t="shared" si="1779"/>
        <v>0</v>
      </c>
      <c r="S2359" s="44">
        <f t="shared" si="1779"/>
        <v>0</v>
      </c>
      <c r="T2359" s="44">
        <f t="shared" si="1779"/>
        <v>0</v>
      </c>
      <c r="U2359" s="44">
        <f t="shared" si="1779"/>
        <v>0</v>
      </c>
      <c r="V2359" s="44">
        <f t="shared" si="1779"/>
        <v>0</v>
      </c>
      <c r="W2359" s="44">
        <f t="shared" si="1779"/>
        <v>0</v>
      </c>
      <c r="X2359" s="44">
        <f t="shared" si="1779"/>
        <v>0</v>
      </c>
      <c r="Y2359" s="44">
        <f t="shared" si="1779"/>
        <v>0</v>
      </c>
      <c r="Z2359" s="44">
        <f t="shared" si="1779"/>
        <v>0</v>
      </c>
      <c r="AA2359" s="44">
        <f t="shared" si="1779"/>
        <v>0</v>
      </c>
      <c r="AB2359" s="45" t="e">
        <f t="shared" si="1774"/>
        <v>#DIV/0!</v>
      </c>
      <c r="AC2359" s="47"/>
    </row>
    <row r="2360" spans="1:29" s="39" customFormat="1" ht="33.65" hidden="1" customHeight="1" x14ac:dyDescent="0.3">
      <c r="A2360" s="36"/>
      <c r="B2360" s="37"/>
      <c r="C2360" s="37"/>
      <c r="D2360" s="37"/>
      <c r="E2360" s="37"/>
      <c r="F2360" s="37"/>
      <c r="G2360" s="37"/>
      <c r="H2360" s="37"/>
      <c r="I2360" s="37"/>
      <c r="J2360" s="37"/>
      <c r="K2360" s="37"/>
      <c r="L2360" s="37"/>
      <c r="M2360" s="37"/>
      <c r="N2360" s="37"/>
      <c r="O2360" s="37"/>
      <c r="P2360" s="37"/>
      <c r="Q2360" s="37"/>
      <c r="R2360" s="37"/>
      <c r="S2360" s="37"/>
      <c r="T2360" s="37"/>
      <c r="U2360" s="37"/>
      <c r="V2360" s="37"/>
      <c r="W2360" s="37"/>
      <c r="X2360" s="37"/>
      <c r="Y2360" s="37"/>
      <c r="Z2360" s="37"/>
      <c r="AA2360" s="37"/>
      <c r="AB2360" s="37"/>
      <c r="AC2360" s="38"/>
    </row>
    <row r="2361" spans="1:29" s="39" customFormat="1" ht="15" hidden="1" customHeight="1" x14ac:dyDescent="0.35">
      <c r="A2361" s="40" t="s">
        <v>142</v>
      </c>
      <c r="B2361" s="37"/>
      <c r="C2361" s="37"/>
      <c r="D2361" s="37"/>
      <c r="E2361" s="37"/>
      <c r="F2361" s="37"/>
      <c r="G2361" s="37"/>
      <c r="H2361" s="37"/>
      <c r="I2361" s="37"/>
      <c r="J2361" s="37"/>
      <c r="K2361" s="37"/>
      <c r="L2361" s="37"/>
      <c r="M2361" s="37"/>
      <c r="N2361" s="37"/>
      <c r="O2361" s="37"/>
      <c r="P2361" s="37"/>
      <c r="Q2361" s="37"/>
      <c r="R2361" s="37"/>
      <c r="S2361" s="37"/>
      <c r="T2361" s="37"/>
      <c r="U2361" s="37"/>
      <c r="V2361" s="37"/>
      <c r="W2361" s="37"/>
      <c r="X2361" s="37"/>
      <c r="Y2361" s="37"/>
      <c r="Z2361" s="37"/>
      <c r="AA2361" s="37"/>
      <c r="AB2361" s="37"/>
      <c r="AC2361" s="38"/>
    </row>
    <row r="2362" spans="1:29" s="39" customFormat="1" ht="15" hidden="1" customHeight="1" x14ac:dyDescent="0.3">
      <c r="A2362" s="48"/>
      <c r="B2362" s="37"/>
      <c r="C2362" s="37"/>
      <c r="D2362" s="37"/>
      <c r="E2362" s="37"/>
      <c r="F2362" s="37"/>
      <c r="G2362" s="37"/>
      <c r="H2362" s="37"/>
      <c r="I2362" s="37"/>
      <c r="J2362" s="37"/>
      <c r="K2362" s="37"/>
      <c r="L2362" s="37"/>
      <c r="M2362" s="37"/>
      <c r="N2362" s="37"/>
      <c r="O2362" s="37"/>
      <c r="P2362" s="37"/>
      <c r="Q2362" s="37"/>
      <c r="R2362" s="37"/>
      <c r="S2362" s="37"/>
      <c r="T2362" s="37"/>
      <c r="U2362" s="37"/>
      <c r="V2362" s="37"/>
      <c r="W2362" s="37"/>
      <c r="X2362" s="37"/>
      <c r="Y2362" s="37"/>
      <c r="Z2362" s="37"/>
      <c r="AA2362" s="37"/>
      <c r="AB2362" s="37"/>
      <c r="AC2362" s="38"/>
    </row>
    <row r="2363" spans="1:29" s="39" customFormat="1" ht="18" hidden="1" customHeight="1" x14ac:dyDescent="0.3">
      <c r="A2363" s="41" t="s">
        <v>36</v>
      </c>
      <c r="B2363" s="37"/>
      <c r="C2363" s="37"/>
      <c r="D2363" s="37"/>
      <c r="E2363" s="37"/>
      <c r="F2363" s="37"/>
      <c r="G2363" s="37"/>
      <c r="H2363" s="37"/>
      <c r="I2363" s="37"/>
      <c r="J2363" s="37"/>
      <c r="K2363" s="37"/>
      <c r="L2363" s="37"/>
      <c r="M2363" s="37"/>
      <c r="N2363" s="37"/>
      <c r="O2363" s="37"/>
      <c r="P2363" s="37"/>
      <c r="Q2363" s="37"/>
      <c r="R2363" s="37"/>
      <c r="S2363" s="37"/>
      <c r="T2363" s="37"/>
      <c r="U2363" s="37"/>
      <c r="V2363" s="37"/>
      <c r="W2363" s="37"/>
      <c r="X2363" s="37"/>
      <c r="Y2363" s="37"/>
      <c r="Z2363" s="37">
        <f>SUM(M2363:Y2363)</f>
        <v>0</v>
      </c>
      <c r="AA2363" s="37">
        <f>B2363-Z2363</f>
        <v>0</v>
      </c>
      <c r="AB2363" s="42"/>
      <c r="AC2363" s="38"/>
    </row>
    <row r="2364" spans="1:29" s="39" customFormat="1" ht="18" hidden="1" customHeight="1" x14ac:dyDescent="0.3">
      <c r="A2364" s="41" t="s">
        <v>37</v>
      </c>
      <c r="B2364" s="37">
        <f>[1]consoCURRENT!E51813</f>
        <v>0</v>
      </c>
      <c r="C2364" s="37">
        <f>[1]consoCURRENT!F51813</f>
        <v>0</v>
      </c>
      <c r="D2364" s="37">
        <f>[1]consoCURRENT!G51813</f>
        <v>0</v>
      </c>
      <c r="E2364" s="37">
        <f>[1]consoCURRENT!H51813</f>
        <v>0</v>
      </c>
      <c r="F2364" s="37">
        <f>[1]consoCURRENT!I51813</f>
        <v>0</v>
      </c>
      <c r="G2364" s="37">
        <f>[1]consoCURRENT!J51813</f>
        <v>0</v>
      </c>
      <c r="H2364" s="37">
        <f>[1]consoCURRENT!K51813</f>
        <v>0</v>
      </c>
      <c r="I2364" s="37">
        <f>[1]consoCURRENT!L51813</f>
        <v>0</v>
      </c>
      <c r="J2364" s="37">
        <f>[1]consoCURRENT!M51813</f>
        <v>0</v>
      </c>
      <c r="K2364" s="37">
        <f>[1]consoCURRENT!N51813</f>
        <v>0</v>
      </c>
      <c r="L2364" s="37">
        <f>[1]consoCURRENT!O51813</f>
        <v>0</v>
      </c>
      <c r="M2364" s="37">
        <f>[1]consoCURRENT!P51813</f>
        <v>0</v>
      </c>
      <c r="N2364" s="37">
        <f>[1]consoCURRENT!Q51813</f>
        <v>0</v>
      </c>
      <c r="O2364" s="37">
        <f>[1]consoCURRENT!R51813</f>
        <v>0</v>
      </c>
      <c r="P2364" s="37">
        <f>[1]consoCURRENT!S51813</f>
        <v>0</v>
      </c>
      <c r="Q2364" s="37">
        <f>[1]consoCURRENT!T51813</f>
        <v>0</v>
      </c>
      <c r="R2364" s="37">
        <f>[1]consoCURRENT!U51813</f>
        <v>0</v>
      </c>
      <c r="S2364" s="37">
        <f>[1]consoCURRENT!V51813</f>
        <v>0</v>
      </c>
      <c r="T2364" s="37">
        <f>[1]consoCURRENT!W51813</f>
        <v>0</v>
      </c>
      <c r="U2364" s="37">
        <f>[1]consoCURRENT!X51813</f>
        <v>0</v>
      </c>
      <c r="V2364" s="37">
        <f>[1]consoCURRENT!Y51813</f>
        <v>0</v>
      </c>
      <c r="W2364" s="37">
        <f>[1]consoCURRENT!Z51813</f>
        <v>0</v>
      </c>
      <c r="X2364" s="37">
        <f>[1]consoCURRENT!AA51813</f>
        <v>0</v>
      </c>
      <c r="Y2364" s="37">
        <f>[1]consoCURRENT!AB51813</f>
        <v>0</v>
      </c>
      <c r="Z2364" s="37">
        <f t="shared" ref="Z2364:Z2366" si="1780">SUM(M2364:Y2364)</f>
        <v>0</v>
      </c>
      <c r="AA2364" s="37">
        <f t="shared" ref="AA2364:AA2366" si="1781">B2364-Z2364</f>
        <v>0</v>
      </c>
      <c r="AB2364" s="42" t="e">
        <f t="shared" ref="AB2364:AB2369" si="1782">Z2364/B2364</f>
        <v>#DIV/0!</v>
      </c>
      <c r="AC2364" s="38"/>
    </row>
    <row r="2365" spans="1:29" s="39" customFormat="1" ht="18" hidden="1" customHeight="1" x14ac:dyDescent="0.3">
      <c r="A2365" s="41" t="s">
        <v>38</v>
      </c>
      <c r="B2365" s="37"/>
      <c r="C2365" s="37"/>
      <c r="D2365" s="37"/>
      <c r="E2365" s="37"/>
      <c r="F2365" s="37"/>
      <c r="G2365" s="37"/>
      <c r="H2365" s="37"/>
      <c r="I2365" s="37"/>
      <c r="J2365" s="37"/>
      <c r="K2365" s="37"/>
      <c r="L2365" s="37"/>
      <c r="M2365" s="37"/>
      <c r="N2365" s="37"/>
      <c r="O2365" s="37"/>
      <c r="P2365" s="37"/>
      <c r="Q2365" s="37"/>
      <c r="R2365" s="37"/>
      <c r="S2365" s="37"/>
      <c r="T2365" s="37"/>
      <c r="U2365" s="37"/>
      <c r="V2365" s="37"/>
      <c r="W2365" s="37"/>
      <c r="X2365" s="37"/>
      <c r="Y2365" s="37"/>
      <c r="Z2365" s="37">
        <f t="shared" si="1780"/>
        <v>0</v>
      </c>
      <c r="AA2365" s="37">
        <f t="shared" si="1781"/>
        <v>0</v>
      </c>
      <c r="AB2365" s="42"/>
      <c r="AC2365" s="38"/>
    </row>
    <row r="2366" spans="1:29" s="39" customFormat="1" ht="18" hidden="1" customHeight="1" x14ac:dyDescent="0.3">
      <c r="A2366" s="41" t="s">
        <v>39</v>
      </c>
      <c r="B2366" s="37">
        <f>[1]consoCURRENT!E51848</f>
        <v>0</v>
      </c>
      <c r="C2366" s="37">
        <f>[1]consoCURRENT!F51848</f>
        <v>0</v>
      </c>
      <c r="D2366" s="37">
        <f>[1]consoCURRENT!G51848</f>
        <v>0</v>
      </c>
      <c r="E2366" s="37">
        <f>[1]consoCURRENT!H51848</f>
        <v>0</v>
      </c>
      <c r="F2366" s="37">
        <f>[1]consoCURRENT!I51848</f>
        <v>0</v>
      </c>
      <c r="G2366" s="37">
        <f>[1]consoCURRENT!J51848</f>
        <v>0</v>
      </c>
      <c r="H2366" s="37">
        <f>[1]consoCURRENT!K51848</f>
        <v>0</v>
      </c>
      <c r="I2366" s="37">
        <f>[1]consoCURRENT!L51848</f>
        <v>0</v>
      </c>
      <c r="J2366" s="37">
        <f>[1]consoCURRENT!M51848</f>
        <v>0</v>
      </c>
      <c r="K2366" s="37">
        <f>[1]consoCURRENT!N51848</f>
        <v>0</v>
      </c>
      <c r="L2366" s="37">
        <f>[1]consoCURRENT!O51848</f>
        <v>0</v>
      </c>
      <c r="M2366" s="37">
        <f>[1]consoCURRENT!P51848</f>
        <v>0</v>
      </c>
      <c r="N2366" s="37">
        <f>[1]consoCURRENT!Q51848</f>
        <v>0</v>
      </c>
      <c r="O2366" s="37">
        <f>[1]consoCURRENT!R51848</f>
        <v>0</v>
      </c>
      <c r="P2366" s="37">
        <f>[1]consoCURRENT!S51848</f>
        <v>0</v>
      </c>
      <c r="Q2366" s="37">
        <f>[1]consoCURRENT!T51848</f>
        <v>0</v>
      </c>
      <c r="R2366" s="37">
        <f>[1]consoCURRENT!U51848</f>
        <v>0</v>
      </c>
      <c r="S2366" s="37">
        <f>[1]consoCURRENT!V51848</f>
        <v>0</v>
      </c>
      <c r="T2366" s="37">
        <f>[1]consoCURRENT!W51848</f>
        <v>0</v>
      </c>
      <c r="U2366" s="37">
        <f>[1]consoCURRENT!X51848</f>
        <v>0</v>
      </c>
      <c r="V2366" s="37">
        <f>[1]consoCURRENT!Y51848</f>
        <v>0</v>
      </c>
      <c r="W2366" s="37">
        <f>[1]consoCURRENT!Z51848</f>
        <v>0</v>
      </c>
      <c r="X2366" s="37">
        <f>[1]consoCURRENT!AA51848</f>
        <v>0</v>
      </c>
      <c r="Y2366" s="37">
        <f>[1]consoCURRENT!AB51848</f>
        <v>0</v>
      </c>
      <c r="Z2366" s="37">
        <f t="shared" si="1780"/>
        <v>0</v>
      </c>
      <c r="AA2366" s="37">
        <f t="shared" si="1781"/>
        <v>0</v>
      </c>
      <c r="AB2366" s="42" t="e">
        <f t="shared" si="1782"/>
        <v>#DIV/0!</v>
      </c>
      <c r="AC2366" s="38"/>
    </row>
    <row r="2367" spans="1:29" s="39" customFormat="1" ht="18" hidden="1" customHeight="1" x14ac:dyDescent="0.3">
      <c r="A2367" s="43" t="s">
        <v>40</v>
      </c>
      <c r="B2367" s="44">
        <f>SUM(B2363:B2366)</f>
        <v>0</v>
      </c>
      <c r="C2367" s="44">
        <f t="shared" ref="C2367:AA2367" si="1783">SUM(C2363:C2366)</f>
        <v>0</v>
      </c>
      <c r="D2367" s="44">
        <f t="shared" si="1783"/>
        <v>0</v>
      </c>
      <c r="E2367" s="44">
        <f t="shared" si="1783"/>
        <v>0</v>
      </c>
      <c r="F2367" s="44">
        <f t="shared" si="1783"/>
        <v>0</v>
      </c>
      <c r="G2367" s="44">
        <f t="shared" si="1783"/>
        <v>0</v>
      </c>
      <c r="H2367" s="44">
        <f t="shared" si="1783"/>
        <v>0</v>
      </c>
      <c r="I2367" s="44">
        <f t="shared" si="1783"/>
        <v>0</v>
      </c>
      <c r="J2367" s="44">
        <f t="shared" si="1783"/>
        <v>0</v>
      </c>
      <c r="K2367" s="44">
        <f t="shared" si="1783"/>
        <v>0</v>
      </c>
      <c r="L2367" s="44">
        <f t="shared" si="1783"/>
        <v>0</v>
      </c>
      <c r="M2367" s="44">
        <f t="shared" si="1783"/>
        <v>0</v>
      </c>
      <c r="N2367" s="44">
        <f t="shared" si="1783"/>
        <v>0</v>
      </c>
      <c r="O2367" s="44">
        <f t="shared" si="1783"/>
        <v>0</v>
      </c>
      <c r="P2367" s="44">
        <f t="shared" si="1783"/>
        <v>0</v>
      </c>
      <c r="Q2367" s="44">
        <f t="shared" si="1783"/>
        <v>0</v>
      </c>
      <c r="R2367" s="44">
        <f t="shared" si="1783"/>
        <v>0</v>
      </c>
      <c r="S2367" s="44">
        <f t="shared" si="1783"/>
        <v>0</v>
      </c>
      <c r="T2367" s="44">
        <f t="shared" si="1783"/>
        <v>0</v>
      </c>
      <c r="U2367" s="44">
        <f t="shared" si="1783"/>
        <v>0</v>
      </c>
      <c r="V2367" s="44">
        <f t="shared" si="1783"/>
        <v>0</v>
      </c>
      <c r="W2367" s="44">
        <f t="shared" si="1783"/>
        <v>0</v>
      </c>
      <c r="X2367" s="44">
        <f t="shared" si="1783"/>
        <v>0</v>
      </c>
      <c r="Y2367" s="44">
        <f t="shared" si="1783"/>
        <v>0</v>
      </c>
      <c r="Z2367" s="44">
        <f t="shared" si="1783"/>
        <v>0</v>
      </c>
      <c r="AA2367" s="44">
        <f t="shared" si="1783"/>
        <v>0</v>
      </c>
      <c r="AB2367" s="45" t="e">
        <f t="shared" si="1782"/>
        <v>#DIV/0!</v>
      </c>
      <c r="AC2367" s="38"/>
    </row>
    <row r="2368" spans="1:29" s="39" customFormat="1" ht="18" hidden="1" customHeight="1" x14ac:dyDescent="0.3">
      <c r="A2368" s="46" t="s">
        <v>41</v>
      </c>
      <c r="B2368" s="37"/>
      <c r="C2368" s="37"/>
      <c r="D2368" s="37"/>
      <c r="E2368" s="37"/>
      <c r="F2368" s="37"/>
      <c r="G2368" s="37"/>
      <c r="H2368" s="37"/>
      <c r="I2368" s="37"/>
      <c r="J2368" s="37"/>
      <c r="K2368" s="37"/>
      <c r="L2368" s="37"/>
      <c r="M2368" s="37"/>
      <c r="N2368" s="37"/>
      <c r="O2368" s="37"/>
      <c r="P2368" s="37"/>
      <c r="Q2368" s="37"/>
      <c r="R2368" s="37"/>
      <c r="S2368" s="37"/>
      <c r="T2368" s="37"/>
      <c r="U2368" s="37"/>
      <c r="V2368" s="37"/>
      <c r="W2368" s="37"/>
      <c r="X2368" s="37"/>
      <c r="Y2368" s="37"/>
      <c r="Z2368" s="37">
        <f t="shared" ref="Z2368" si="1784">SUM(M2368:Y2368)</f>
        <v>0</v>
      </c>
      <c r="AA2368" s="37">
        <f t="shared" ref="AA2368" si="1785">B2368-Z2368</f>
        <v>0</v>
      </c>
      <c r="AB2368" s="42" t="e">
        <f t="shared" si="1782"/>
        <v>#DIV/0!</v>
      </c>
      <c r="AC2368" s="38"/>
    </row>
    <row r="2369" spans="1:29" s="39" customFormat="1" ht="24.65" hidden="1" customHeight="1" x14ac:dyDescent="0.3">
      <c r="A2369" s="43" t="s">
        <v>42</v>
      </c>
      <c r="B2369" s="44">
        <f>B2368+B2367</f>
        <v>0</v>
      </c>
      <c r="C2369" s="44">
        <f t="shared" ref="C2369:AA2369" si="1786">C2368+C2367</f>
        <v>0</v>
      </c>
      <c r="D2369" s="44">
        <f t="shared" si="1786"/>
        <v>0</v>
      </c>
      <c r="E2369" s="44">
        <f t="shared" si="1786"/>
        <v>0</v>
      </c>
      <c r="F2369" s="44">
        <f t="shared" si="1786"/>
        <v>0</v>
      </c>
      <c r="G2369" s="44">
        <f t="shared" si="1786"/>
        <v>0</v>
      </c>
      <c r="H2369" s="44">
        <f t="shared" si="1786"/>
        <v>0</v>
      </c>
      <c r="I2369" s="44">
        <f t="shared" si="1786"/>
        <v>0</v>
      </c>
      <c r="J2369" s="44">
        <f t="shared" si="1786"/>
        <v>0</v>
      </c>
      <c r="K2369" s="44">
        <f t="shared" si="1786"/>
        <v>0</v>
      </c>
      <c r="L2369" s="44">
        <f t="shared" si="1786"/>
        <v>0</v>
      </c>
      <c r="M2369" s="44">
        <f t="shared" si="1786"/>
        <v>0</v>
      </c>
      <c r="N2369" s="44">
        <f t="shared" si="1786"/>
        <v>0</v>
      </c>
      <c r="O2369" s="44">
        <f t="shared" si="1786"/>
        <v>0</v>
      </c>
      <c r="P2369" s="44">
        <f t="shared" si="1786"/>
        <v>0</v>
      </c>
      <c r="Q2369" s="44">
        <f t="shared" si="1786"/>
        <v>0</v>
      </c>
      <c r="R2369" s="44">
        <f t="shared" si="1786"/>
        <v>0</v>
      </c>
      <c r="S2369" s="44">
        <f t="shared" si="1786"/>
        <v>0</v>
      </c>
      <c r="T2369" s="44">
        <f t="shared" si="1786"/>
        <v>0</v>
      </c>
      <c r="U2369" s="44">
        <f t="shared" si="1786"/>
        <v>0</v>
      </c>
      <c r="V2369" s="44">
        <f t="shared" si="1786"/>
        <v>0</v>
      </c>
      <c r="W2369" s="44">
        <f t="shared" si="1786"/>
        <v>0</v>
      </c>
      <c r="X2369" s="44">
        <f t="shared" si="1786"/>
        <v>0</v>
      </c>
      <c r="Y2369" s="44">
        <f t="shared" si="1786"/>
        <v>0</v>
      </c>
      <c r="Z2369" s="44">
        <f t="shared" si="1786"/>
        <v>0</v>
      </c>
      <c r="AA2369" s="44">
        <f t="shared" si="1786"/>
        <v>0</v>
      </c>
      <c r="AB2369" s="45" t="e">
        <f t="shared" si="1782"/>
        <v>#DIV/0!</v>
      </c>
      <c r="AC2369" s="47"/>
    </row>
    <row r="2370" spans="1:29" s="39" customFormat="1" ht="28.25" hidden="1" customHeight="1" x14ac:dyDescent="0.3">
      <c r="A2370" s="36"/>
      <c r="B2370" s="37"/>
      <c r="C2370" s="37"/>
      <c r="D2370" s="37"/>
      <c r="E2370" s="37"/>
      <c r="F2370" s="37"/>
      <c r="G2370" s="37"/>
      <c r="H2370" s="37"/>
      <c r="I2370" s="37"/>
      <c r="J2370" s="37"/>
      <c r="K2370" s="37"/>
      <c r="L2370" s="37"/>
      <c r="M2370" s="37"/>
      <c r="N2370" s="37"/>
      <c r="O2370" s="37"/>
      <c r="P2370" s="37"/>
      <c r="Q2370" s="37"/>
      <c r="R2370" s="37"/>
      <c r="S2370" s="37"/>
      <c r="T2370" s="37"/>
      <c r="U2370" s="37"/>
      <c r="V2370" s="37"/>
      <c r="W2370" s="37"/>
      <c r="X2370" s="37"/>
      <c r="Y2370" s="37"/>
      <c r="Z2370" s="37"/>
      <c r="AA2370" s="37"/>
      <c r="AB2370" s="37"/>
      <c r="AC2370" s="38"/>
    </row>
    <row r="2371" spans="1:29" s="39" customFormat="1" ht="15" hidden="1" customHeight="1" x14ac:dyDescent="0.3">
      <c r="A2371" s="74" t="s">
        <v>143</v>
      </c>
      <c r="B2371" s="37"/>
      <c r="C2371" s="37"/>
      <c r="D2371" s="37"/>
      <c r="E2371" s="37"/>
      <c r="F2371" s="37"/>
      <c r="G2371" s="37"/>
      <c r="H2371" s="37"/>
      <c r="I2371" s="37"/>
      <c r="J2371" s="37"/>
      <c r="K2371" s="37"/>
      <c r="L2371" s="37"/>
      <c r="M2371" s="37"/>
      <c r="N2371" s="37"/>
      <c r="O2371" s="37"/>
      <c r="P2371" s="37"/>
      <c r="Q2371" s="37"/>
      <c r="R2371" s="37"/>
      <c r="S2371" s="37"/>
      <c r="T2371" s="37"/>
      <c r="U2371" s="37"/>
      <c r="V2371" s="37"/>
      <c r="W2371" s="37"/>
      <c r="X2371" s="37"/>
      <c r="Y2371" s="37"/>
      <c r="Z2371" s="37"/>
      <c r="AA2371" s="37"/>
      <c r="AB2371" s="37"/>
      <c r="AC2371" s="38"/>
    </row>
    <row r="2372" spans="1:29" s="39" customFormat="1" ht="15" hidden="1" customHeight="1" x14ac:dyDescent="0.3">
      <c r="A2372" s="63"/>
      <c r="B2372" s="37"/>
      <c r="C2372" s="37"/>
      <c r="D2372" s="37"/>
      <c r="E2372" s="37"/>
      <c r="F2372" s="37"/>
      <c r="G2372" s="37"/>
      <c r="H2372" s="37"/>
      <c r="I2372" s="37"/>
      <c r="J2372" s="37"/>
      <c r="K2372" s="37"/>
      <c r="L2372" s="37"/>
      <c r="M2372" s="37"/>
      <c r="N2372" s="37"/>
      <c r="O2372" s="37"/>
      <c r="P2372" s="37"/>
      <c r="Q2372" s="37"/>
      <c r="R2372" s="37"/>
      <c r="S2372" s="37"/>
      <c r="T2372" s="37"/>
      <c r="U2372" s="37"/>
      <c r="V2372" s="37"/>
      <c r="W2372" s="37"/>
      <c r="X2372" s="37"/>
      <c r="Y2372" s="37"/>
      <c r="Z2372" s="37"/>
      <c r="AA2372" s="37"/>
      <c r="AB2372" s="37"/>
      <c r="AC2372" s="38"/>
    </row>
    <row r="2373" spans="1:29" s="39" customFormat="1" ht="18" hidden="1" customHeight="1" x14ac:dyDescent="0.3">
      <c r="A2373" s="41" t="s">
        <v>36</v>
      </c>
      <c r="B2373" s="37"/>
      <c r="C2373" s="37"/>
      <c r="D2373" s="37"/>
      <c r="E2373" s="37"/>
      <c r="F2373" s="37"/>
      <c r="G2373" s="37"/>
      <c r="H2373" s="37"/>
      <c r="I2373" s="37"/>
      <c r="J2373" s="37"/>
      <c r="K2373" s="37"/>
      <c r="L2373" s="37"/>
      <c r="M2373" s="37"/>
      <c r="N2373" s="37"/>
      <c r="O2373" s="37"/>
      <c r="P2373" s="37"/>
      <c r="Q2373" s="37"/>
      <c r="R2373" s="37"/>
      <c r="S2373" s="37"/>
      <c r="T2373" s="37"/>
      <c r="U2373" s="37"/>
      <c r="V2373" s="37"/>
      <c r="W2373" s="37"/>
      <c r="X2373" s="37"/>
      <c r="Y2373" s="37"/>
      <c r="Z2373" s="37">
        <f>SUM(M2373:Y2373)</f>
        <v>0</v>
      </c>
      <c r="AA2373" s="37">
        <f>B2373-Z2373</f>
        <v>0</v>
      </c>
      <c r="AB2373" s="42"/>
      <c r="AC2373" s="38"/>
    </row>
    <row r="2374" spans="1:29" s="39" customFormat="1" ht="18" hidden="1" customHeight="1" x14ac:dyDescent="0.3">
      <c r="A2374" s="41" t="s">
        <v>37</v>
      </c>
      <c r="B2374" s="37">
        <f>[1]consoCURRENT!E52024</f>
        <v>0</v>
      </c>
      <c r="C2374" s="37">
        <f>[1]consoCURRENT!F52024</f>
        <v>0</v>
      </c>
      <c r="D2374" s="37">
        <f>[1]consoCURRENT!G52024</f>
        <v>0</v>
      </c>
      <c r="E2374" s="37">
        <f>[1]consoCURRENT!H52024</f>
        <v>0</v>
      </c>
      <c r="F2374" s="37">
        <f>[1]consoCURRENT!I52024</f>
        <v>0</v>
      </c>
      <c r="G2374" s="37">
        <f>[1]consoCURRENT!J52024</f>
        <v>0</v>
      </c>
      <c r="H2374" s="37">
        <f>[1]consoCURRENT!K52024</f>
        <v>0</v>
      </c>
      <c r="I2374" s="37">
        <f>[1]consoCURRENT!L52024</f>
        <v>0</v>
      </c>
      <c r="J2374" s="37">
        <f>[1]consoCURRENT!M52024</f>
        <v>0</v>
      </c>
      <c r="K2374" s="37">
        <f>[1]consoCURRENT!N52024</f>
        <v>0</v>
      </c>
      <c r="L2374" s="37">
        <f>[1]consoCURRENT!O52024</f>
        <v>0</v>
      </c>
      <c r="M2374" s="37">
        <f>[1]consoCURRENT!P52024</f>
        <v>0</v>
      </c>
      <c r="N2374" s="37">
        <f>[1]consoCURRENT!Q52024</f>
        <v>0</v>
      </c>
      <c r="O2374" s="37">
        <f>[1]consoCURRENT!R52024</f>
        <v>0</v>
      </c>
      <c r="P2374" s="37">
        <f>[1]consoCURRENT!S52024</f>
        <v>0</v>
      </c>
      <c r="Q2374" s="37">
        <f>[1]consoCURRENT!T52024</f>
        <v>0</v>
      </c>
      <c r="R2374" s="37">
        <f>[1]consoCURRENT!U52024</f>
        <v>0</v>
      </c>
      <c r="S2374" s="37">
        <f>[1]consoCURRENT!V52024</f>
        <v>0</v>
      </c>
      <c r="T2374" s="37">
        <f>[1]consoCURRENT!W52024</f>
        <v>0</v>
      </c>
      <c r="U2374" s="37">
        <f>[1]consoCURRENT!X52024</f>
        <v>0</v>
      </c>
      <c r="V2374" s="37">
        <f>[1]consoCURRENT!Y52024</f>
        <v>0</v>
      </c>
      <c r="W2374" s="37">
        <f>[1]consoCURRENT!Z52024</f>
        <v>0</v>
      </c>
      <c r="X2374" s="37">
        <f>[1]consoCURRENT!AA52024</f>
        <v>0</v>
      </c>
      <c r="Y2374" s="37">
        <f>[1]consoCURRENT!AB52024</f>
        <v>0</v>
      </c>
      <c r="Z2374" s="37">
        <f>SUM(M2374:Y2374)</f>
        <v>0</v>
      </c>
      <c r="AA2374" s="37">
        <f t="shared" ref="AA2374:AA2376" si="1787">B2374-Z2374</f>
        <v>0</v>
      </c>
      <c r="AB2374" s="42" t="e">
        <f t="shared" ref="AB2374:AB2379" si="1788">Z2374/B2374</f>
        <v>#DIV/0!</v>
      </c>
      <c r="AC2374" s="38"/>
    </row>
    <row r="2375" spans="1:29" s="39" customFormat="1" ht="18" hidden="1" customHeight="1" x14ac:dyDescent="0.3">
      <c r="A2375" s="41" t="s">
        <v>38</v>
      </c>
      <c r="B2375" s="37"/>
      <c r="C2375" s="37"/>
      <c r="D2375" s="37"/>
      <c r="E2375" s="37"/>
      <c r="F2375" s="37"/>
      <c r="G2375" s="37"/>
      <c r="H2375" s="37"/>
      <c r="I2375" s="37"/>
      <c r="J2375" s="37"/>
      <c r="K2375" s="37"/>
      <c r="L2375" s="37"/>
      <c r="M2375" s="37"/>
      <c r="N2375" s="37"/>
      <c r="O2375" s="37"/>
      <c r="P2375" s="37"/>
      <c r="Q2375" s="37"/>
      <c r="R2375" s="37"/>
      <c r="S2375" s="37"/>
      <c r="T2375" s="37"/>
      <c r="U2375" s="37"/>
      <c r="V2375" s="37"/>
      <c r="W2375" s="37"/>
      <c r="X2375" s="37"/>
      <c r="Y2375" s="37"/>
      <c r="Z2375" s="37">
        <f t="shared" ref="Z2375:Z2376" si="1789">SUM(M2375:Y2375)</f>
        <v>0</v>
      </c>
      <c r="AA2375" s="37">
        <f t="shared" si="1787"/>
        <v>0</v>
      </c>
      <c r="AB2375" s="42"/>
      <c r="AC2375" s="38"/>
    </row>
    <row r="2376" spans="1:29" s="39" customFormat="1" ht="18" hidden="1" customHeight="1" x14ac:dyDescent="0.3">
      <c r="A2376" s="41" t="s">
        <v>39</v>
      </c>
      <c r="B2376" s="37"/>
      <c r="C2376" s="37"/>
      <c r="D2376" s="37"/>
      <c r="E2376" s="37"/>
      <c r="F2376" s="37"/>
      <c r="G2376" s="37"/>
      <c r="H2376" s="37"/>
      <c r="I2376" s="37"/>
      <c r="J2376" s="37"/>
      <c r="K2376" s="37"/>
      <c r="L2376" s="37"/>
      <c r="M2376" s="37"/>
      <c r="N2376" s="37"/>
      <c r="O2376" s="37"/>
      <c r="P2376" s="37"/>
      <c r="Q2376" s="37"/>
      <c r="R2376" s="37"/>
      <c r="S2376" s="37"/>
      <c r="T2376" s="37"/>
      <c r="U2376" s="37"/>
      <c r="V2376" s="37"/>
      <c r="W2376" s="37"/>
      <c r="X2376" s="37"/>
      <c r="Y2376" s="37"/>
      <c r="Z2376" s="37">
        <f t="shared" si="1789"/>
        <v>0</v>
      </c>
      <c r="AA2376" s="37">
        <f t="shared" si="1787"/>
        <v>0</v>
      </c>
      <c r="AB2376" s="42"/>
      <c r="AC2376" s="38"/>
    </row>
    <row r="2377" spans="1:29" s="39" customFormat="1" ht="18" hidden="1" customHeight="1" x14ac:dyDescent="0.3">
      <c r="A2377" s="43" t="s">
        <v>40</v>
      </c>
      <c r="B2377" s="44">
        <f>SUM(B2373:B2376)</f>
        <v>0</v>
      </c>
      <c r="C2377" s="44">
        <f t="shared" ref="C2377:AA2377" si="1790">SUM(C2373:C2376)</f>
        <v>0</v>
      </c>
      <c r="D2377" s="44">
        <f t="shared" si="1790"/>
        <v>0</v>
      </c>
      <c r="E2377" s="44">
        <f t="shared" si="1790"/>
        <v>0</v>
      </c>
      <c r="F2377" s="44">
        <f t="shared" si="1790"/>
        <v>0</v>
      </c>
      <c r="G2377" s="44">
        <f t="shared" si="1790"/>
        <v>0</v>
      </c>
      <c r="H2377" s="44">
        <f t="shared" si="1790"/>
        <v>0</v>
      </c>
      <c r="I2377" s="44">
        <f t="shared" si="1790"/>
        <v>0</v>
      </c>
      <c r="J2377" s="44">
        <f t="shared" si="1790"/>
        <v>0</v>
      </c>
      <c r="K2377" s="44">
        <f t="shared" si="1790"/>
        <v>0</v>
      </c>
      <c r="L2377" s="44">
        <f t="shared" si="1790"/>
        <v>0</v>
      </c>
      <c r="M2377" s="44">
        <f t="shared" si="1790"/>
        <v>0</v>
      </c>
      <c r="N2377" s="44">
        <f t="shared" si="1790"/>
        <v>0</v>
      </c>
      <c r="O2377" s="44">
        <f t="shared" si="1790"/>
        <v>0</v>
      </c>
      <c r="P2377" s="44">
        <f t="shared" si="1790"/>
        <v>0</v>
      </c>
      <c r="Q2377" s="44">
        <f t="shared" si="1790"/>
        <v>0</v>
      </c>
      <c r="R2377" s="44">
        <f t="shared" si="1790"/>
        <v>0</v>
      </c>
      <c r="S2377" s="44">
        <f t="shared" si="1790"/>
        <v>0</v>
      </c>
      <c r="T2377" s="44">
        <f t="shared" si="1790"/>
        <v>0</v>
      </c>
      <c r="U2377" s="44">
        <f t="shared" si="1790"/>
        <v>0</v>
      </c>
      <c r="V2377" s="44">
        <f t="shared" si="1790"/>
        <v>0</v>
      </c>
      <c r="W2377" s="44">
        <f t="shared" si="1790"/>
        <v>0</v>
      </c>
      <c r="X2377" s="44">
        <f t="shared" si="1790"/>
        <v>0</v>
      </c>
      <c r="Y2377" s="44">
        <f t="shared" si="1790"/>
        <v>0</v>
      </c>
      <c r="Z2377" s="44">
        <f t="shared" si="1790"/>
        <v>0</v>
      </c>
      <c r="AA2377" s="44">
        <f t="shared" si="1790"/>
        <v>0</v>
      </c>
      <c r="AB2377" s="45" t="e">
        <f t="shared" si="1788"/>
        <v>#DIV/0!</v>
      </c>
      <c r="AC2377" s="38"/>
    </row>
    <row r="2378" spans="1:29" s="39" customFormat="1" ht="18" hidden="1" customHeight="1" x14ac:dyDescent="0.3">
      <c r="A2378" s="46" t="s">
        <v>41</v>
      </c>
      <c r="B2378" s="37"/>
      <c r="C2378" s="37"/>
      <c r="D2378" s="37"/>
      <c r="E2378" s="37"/>
      <c r="F2378" s="37"/>
      <c r="G2378" s="37"/>
      <c r="H2378" s="37"/>
      <c r="I2378" s="37"/>
      <c r="J2378" s="37"/>
      <c r="K2378" s="37"/>
      <c r="L2378" s="37"/>
      <c r="M2378" s="37"/>
      <c r="N2378" s="37"/>
      <c r="O2378" s="37"/>
      <c r="P2378" s="37"/>
      <c r="Q2378" s="37"/>
      <c r="R2378" s="37"/>
      <c r="S2378" s="37"/>
      <c r="T2378" s="37"/>
      <c r="U2378" s="37"/>
      <c r="V2378" s="37"/>
      <c r="W2378" s="37"/>
      <c r="X2378" s="37"/>
      <c r="Y2378" s="37"/>
      <c r="Z2378" s="37">
        <f t="shared" ref="Z2378" si="1791">SUM(M2378:Y2378)</f>
        <v>0</v>
      </c>
      <c r="AA2378" s="37">
        <f t="shared" ref="AA2378" si="1792">B2378-Z2378</f>
        <v>0</v>
      </c>
      <c r="AB2378" s="42"/>
      <c r="AC2378" s="38"/>
    </row>
    <row r="2379" spans="1:29" s="39" customFormat="1" ht="26" hidden="1" customHeight="1" x14ac:dyDescent="0.3">
      <c r="A2379" s="43" t="s">
        <v>42</v>
      </c>
      <c r="B2379" s="44">
        <f>B2378+B2377</f>
        <v>0</v>
      </c>
      <c r="C2379" s="44">
        <f t="shared" ref="C2379:AA2379" si="1793">C2378+C2377</f>
        <v>0</v>
      </c>
      <c r="D2379" s="44">
        <f t="shared" si="1793"/>
        <v>0</v>
      </c>
      <c r="E2379" s="44">
        <f t="shared" si="1793"/>
        <v>0</v>
      </c>
      <c r="F2379" s="44">
        <f t="shared" si="1793"/>
        <v>0</v>
      </c>
      <c r="G2379" s="44">
        <f t="shared" si="1793"/>
        <v>0</v>
      </c>
      <c r="H2379" s="44">
        <f t="shared" si="1793"/>
        <v>0</v>
      </c>
      <c r="I2379" s="44">
        <f t="shared" si="1793"/>
        <v>0</v>
      </c>
      <c r="J2379" s="44">
        <f t="shared" si="1793"/>
        <v>0</v>
      </c>
      <c r="K2379" s="44">
        <f t="shared" si="1793"/>
        <v>0</v>
      </c>
      <c r="L2379" s="44">
        <f t="shared" si="1793"/>
        <v>0</v>
      </c>
      <c r="M2379" s="44">
        <f t="shared" si="1793"/>
        <v>0</v>
      </c>
      <c r="N2379" s="44">
        <f t="shared" si="1793"/>
        <v>0</v>
      </c>
      <c r="O2379" s="44">
        <f t="shared" si="1793"/>
        <v>0</v>
      </c>
      <c r="P2379" s="44">
        <f t="shared" si="1793"/>
        <v>0</v>
      </c>
      <c r="Q2379" s="44">
        <f t="shared" si="1793"/>
        <v>0</v>
      </c>
      <c r="R2379" s="44">
        <f t="shared" si="1793"/>
        <v>0</v>
      </c>
      <c r="S2379" s="44">
        <f t="shared" si="1793"/>
        <v>0</v>
      </c>
      <c r="T2379" s="44">
        <f t="shared" si="1793"/>
        <v>0</v>
      </c>
      <c r="U2379" s="44">
        <f t="shared" si="1793"/>
        <v>0</v>
      </c>
      <c r="V2379" s="44">
        <f t="shared" si="1793"/>
        <v>0</v>
      </c>
      <c r="W2379" s="44">
        <f t="shared" si="1793"/>
        <v>0</v>
      </c>
      <c r="X2379" s="44">
        <f t="shared" si="1793"/>
        <v>0</v>
      </c>
      <c r="Y2379" s="44">
        <f t="shared" si="1793"/>
        <v>0</v>
      </c>
      <c r="Z2379" s="44">
        <f t="shared" si="1793"/>
        <v>0</v>
      </c>
      <c r="AA2379" s="44">
        <f t="shared" si="1793"/>
        <v>0</v>
      </c>
      <c r="AB2379" s="45" t="e">
        <f t="shared" si="1788"/>
        <v>#DIV/0!</v>
      </c>
      <c r="AC2379" s="47"/>
    </row>
    <row r="2380" spans="1:29" s="39" customFormat="1" ht="18.649999999999999" hidden="1" customHeight="1" x14ac:dyDescent="0.3">
      <c r="A2380" s="36"/>
      <c r="B2380" s="37"/>
      <c r="C2380" s="37"/>
      <c r="D2380" s="37"/>
      <c r="E2380" s="37"/>
      <c r="F2380" s="37"/>
      <c r="G2380" s="37"/>
      <c r="H2380" s="37"/>
      <c r="I2380" s="37"/>
      <c r="J2380" s="37"/>
      <c r="K2380" s="37"/>
      <c r="L2380" s="37"/>
      <c r="M2380" s="37"/>
      <c r="N2380" s="37"/>
      <c r="O2380" s="37"/>
      <c r="P2380" s="37"/>
      <c r="Q2380" s="37"/>
      <c r="R2380" s="37"/>
      <c r="S2380" s="37"/>
      <c r="T2380" s="37"/>
      <c r="U2380" s="37"/>
      <c r="V2380" s="37"/>
      <c r="W2380" s="37"/>
      <c r="X2380" s="37"/>
      <c r="Y2380" s="37"/>
      <c r="Z2380" s="37"/>
      <c r="AA2380" s="37"/>
      <c r="AB2380" s="37"/>
      <c r="AC2380" s="38"/>
    </row>
    <row r="2381" spans="1:29" s="39" customFormat="1" ht="28.25" hidden="1" customHeight="1" x14ac:dyDescent="0.3">
      <c r="A2381" s="74" t="s">
        <v>144</v>
      </c>
      <c r="B2381" s="37"/>
      <c r="C2381" s="37"/>
      <c r="D2381" s="37"/>
      <c r="E2381" s="37"/>
      <c r="F2381" s="37"/>
      <c r="G2381" s="37"/>
      <c r="H2381" s="37"/>
      <c r="I2381" s="37"/>
      <c r="J2381" s="37"/>
      <c r="K2381" s="37"/>
      <c r="L2381" s="37"/>
      <c r="M2381" s="37"/>
      <c r="N2381" s="37"/>
      <c r="O2381" s="37"/>
      <c r="P2381" s="37"/>
      <c r="Q2381" s="37"/>
      <c r="R2381" s="37"/>
      <c r="S2381" s="37"/>
      <c r="T2381" s="37"/>
      <c r="U2381" s="37"/>
      <c r="V2381" s="37"/>
      <c r="W2381" s="37"/>
      <c r="X2381" s="37"/>
      <c r="Y2381" s="37"/>
      <c r="Z2381" s="37"/>
      <c r="AA2381" s="37"/>
      <c r="AB2381" s="37"/>
      <c r="AC2381" s="38"/>
    </row>
    <row r="2382" spans="1:29" s="39" customFormat="1" ht="26.4" hidden="1" customHeight="1" x14ac:dyDescent="0.3">
      <c r="A2382" s="63"/>
      <c r="B2382" s="37"/>
      <c r="C2382" s="37"/>
      <c r="D2382" s="37"/>
      <c r="E2382" s="37"/>
      <c r="F2382" s="37"/>
      <c r="G2382" s="37"/>
      <c r="H2382" s="37"/>
      <c r="I2382" s="37"/>
      <c r="J2382" s="37"/>
      <c r="K2382" s="37"/>
      <c r="L2382" s="37"/>
      <c r="M2382" s="37"/>
      <c r="N2382" s="37"/>
      <c r="O2382" s="37"/>
      <c r="P2382" s="37"/>
      <c r="Q2382" s="37"/>
      <c r="R2382" s="37"/>
      <c r="S2382" s="37"/>
      <c r="T2382" s="37"/>
      <c r="U2382" s="37"/>
      <c r="V2382" s="37"/>
      <c r="W2382" s="37"/>
      <c r="X2382" s="37"/>
      <c r="Y2382" s="37"/>
      <c r="Z2382" s="37"/>
      <c r="AA2382" s="37"/>
      <c r="AB2382" s="37"/>
      <c r="AC2382" s="38"/>
    </row>
    <row r="2383" spans="1:29" s="39" customFormat="1" ht="20.399999999999999" hidden="1" customHeight="1" x14ac:dyDescent="0.3">
      <c r="A2383" s="41" t="s">
        <v>36</v>
      </c>
      <c r="B2383" s="37"/>
      <c r="C2383" s="37"/>
      <c r="D2383" s="37"/>
      <c r="E2383" s="37"/>
      <c r="F2383" s="37"/>
      <c r="G2383" s="37"/>
      <c r="H2383" s="37"/>
      <c r="I2383" s="37"/>
      <c r="J2383" s="37"/>
      <c r="K2383" s="37"/>
      <c r="L2383" s="37"/>
      <c r="M2383" s="37"/>
      <c r="N2383" s="37"/>
      <c r="O2383" s="37"/>
      <c r="P2383" s="37"/>
      <c r="Q2383" s="37"/>
      <c r="R2383" s="37"/>
      <c r="S2383" s="37"/>
      <c r="T2383" s="37"/>
      <c r="U2383" s="37"/>
      <c r="V2383" s="37"/>
      <c r="W2383" s="37"/>
      <c r="X2383" s="37"/>
      <c r="Y2383" s="37"/>
      <c r="Z2383" s="37">
        <f>SUM(M2383:Y2383)</f>
        <v>0</v>
      </c>
      <c r="AA2383" s="37">
        <f>B2383-Z2383</f>
        <v>0</v>
      </c>
      <c r="AB2383" s="42"/>
      <c r="AC2383" s="38"/>
    </row>
    <row r="2384" spans="1:29" s="39" customFormat="1" ht="23" hidden="1" customHeight="1" x14ac:dyDescent="0.3">
      <c r="A2384" s="41" t="s">
        <v>37</v>
      </c>
      <c r="B2384" s="37">
        <f>[1]consoCURRENT!E52235</f>
        <v>0</v>
      </c>
      <c r="C2384" s="37">
        <f>[1]consoCURRENT!F52235</f>
        <v>0</v>
      </c>
      <c r="D2384" s="37">
        <f>[1]consoCURRENT!G52235</f>
        <v>0</v>
      </c>
      <c r="E2384" s="37">
        <f>[1]consoCURRENT!H52235</f>
        <v>0</v>
      </c>
      <c r="F2384" s="37">
        <f>[1]consoCURRENT!I52235</f>
        <v>0</v>
      </c>
      <c r="G2384" s="37">
        <f>[1]consoCURRENT!J52235</f>
        <v>0</v>
      </c>
      <c r="H2384" s="37">
        <f>[1]consoCURRENT!K52235</f>
        <v>0</v>
      </c>
      <c r="I2384" s="37">
        <f>[1]consoCURRENT!L52235</f>
        <v>0</v>
      </c>
      <c r="J2384" s="37">
        <f>[1]consoCURRENT!M52235</f>
        <v>0</v>
      </c>
      <c r="K2384" s="37">
        <f>[1]consoCURRENT!N52235</f>
        <v>0</v>
      </c>
      <c r="L2384" s="37">
        <f>[1]consoCURRENT!O52235</f>
        <v>0</v>
      </c>
      <c r="M2384" s="37">
        <f>[1]consoCURRENT!P52235</f>
        <v>0</v>
      </c>
      <c r="N2384" s="37">
        <f>[1]consoCURRENT!Q52235</f>
        <v>0</v>
      </c>
      <c r="O2384" s="37">
        <f>[1]consoCURRENT!R52235</f>
        <v>0</v>
      </c>
      <c r="P2384" s="37">
        <f>[1]consoCURRENT!S52235</f>
        <v>0</v>
      </c>
      <c r="Q2384" s="37">
        <f>[1]consoCURRENT!T52235</f>
        <v>0</v>
      </c>
      <c r="R2384" s="37">
        <f>[1]consoCURRENT!U52235</f>
        <v>0</v>
      </c>
      <c r="S2384" s="37">
        <f>[1]consoCURRENT!V52235</f>
        <v>0</v>
      </c>
      <c r="T2384" s="37">
        <f>[1]consoCURRENT!W52235</f>
        <v>0</v>
      </c>
      <c r="U2384" s="37">
        <f>[1]consoCURRENT!X52235</f>
        <v>0</v>
      </c>
      <c r="V2384" s="37">
        <f>[1]consoCURRENT!Y52235</f>
        <v>0</v>
      </c>
      <c r="W2384" s="37">
        <f>[1]consoCURRENT!Z52235</f>
        <v>0</v>
      </c>
      <c r="X2384" s="37">
        <f>[1]consoCURRENT!AA52235</f>
        <v>0</v>
      </c>
      <c r="Y2384" s="37">
        <f>[1]consoCURRENT!AB52235</f>
        <v>0</v>
      </c>
      <c r="Z2384" s="37">
        <f t="shared" ref="Z2384:Z2386" si="1794">SUM(M2384:Y2384)</f>
        <v>0</v>
      </c>
      <c r="AA2384" s="37">
        <f t="shared" ref="AA2384:AA2386" si="1795">B2384-Z2384</f>
        <v>0</v>
      </c>
      <c r="AB2384" s="42" t="e">
        <f t="shared" ref="AB2384:AB2389" si="1796">Z2384/B2384</f>
        <v>#DIV/0!</v>
      </c>
      <c r="AC2384" s="38"/>
    </row>
    <row r="2385" spans="1:29" s="39" customFormat="1" ht="21.65" hidden="1" customHeight="1" x14ac:dyDescent="0.3">
      <c r="A2385" s="41" t="s">
        <v>38</v>
      </c>
      <c r="B2385" s="37"/>
      <c r="C2385" s="37"/>
      <c r="D2385" s="37"/>
      <c r="E2385" s="37"/>
      <c r="F2385" s="37"/>
      <c r="G2385" s="37"/>
      <c r="H2385" s="37"/>
      <c r="I2385" s="37"/>
      <c r="J2385" s="37"/>
      <c r="K2385" s="37"/>
      <c r="L2385" s="37"/>
      <c r="M2385" s="37"/>
      <c r="N2385" s="37"/>
      <c r="O2385" s="37"/>
      <c r="P2385" s="37"/>
      <c r="Q2385" s="37"/>
      <c r="R2385" s="37"/>
      <c r="S2385" s="37"/>
      <c r="T2385" s="37"/>
      <c r="U2385" s="37"/>
      <c r="V2385" s="37"/>
      <c r="W2385" s="37"/>
      <c r="X2385" s="37"/>
      <c r="Y2385" s="37"/>
      <c r="Z2385" s="37">
        <f t="shared" si="1794"/>
        <v>0</v>
      </c>
      <c r="AA2385" s="37">
        <f t="shared" si="1795"/>
        <v>0</v>
      </c>
      <c r="AB2385" s="42"/>
      <c r="AC2385" s="38"/>
    </row>
    <row r="2386" spans="1:29" s="39" customFormat="1" ht="25.25" hidden="1" customHeight="1" x14ac:dyDescent="0.3">
      <c r="A2386" s="41" t="s">
        <v>39</v>
      </c>
      <c r="B2386" s="37"/>
      <c r="C2386" s="37"/>
      <c r="D2386" s="37"/>
      <c r="E2386" s="37"/>
      <c r="F2386" s="37"/>
      <c r="G2386" s="37"/>
      <c r="H2386" s="37"/>
      <c r="I2386" s="37"/>
      <c r="J2386" s="37"/>
      <c r="K2386" s="37"/>
      <c r="L2386" s="37"/>
      <c r="M2386" s="37"/>
      <c r="N2386" s="37"/>
      <c r="O2386" s="37"/>
      <c r="P2386" s="37"/>
      <c r="Q2386" s="37"/>
      <c r="R2386" s="37"/>
      <c r="S2386" s="37"/>
      <c r="T2386" s="37"/>
      <c r="U2386" s="37"/>
      <c r="V2386" s="37"/>
      <c r="W2386" s="37"/>
      <c r="X2386" s="37"/>
      <c r="Y2386" s="37"/>
      <c r="Z2386" s="37">
        <f t="shared" si="1794"/>
        <v>0</v>
      </c>
      <c r="AA2386" s="37">
        <f t="shared" si="1795"/>
        <v>0</v>
      </c>
      <c r="AB2386" s="42"/>
      <c r="AC2386" s="38"/>
    </row>
    <row r="2387" spans="1:29" s="39" customFormat="1" ht="18" hidden="1" customHeight="1" x14ac:dyDescent="0.3">
      <c r="A2387" s="43" t="s">
        <v>40</v>
      </c>
      <c r="B2387" s="44">
        <f>SUM(B2383:B2386)</f>
        <v>0</v>
      </c>
      <c r="C2387" s="44">
        <f t="shared" ref="C2387:AA2387" si="1797">SUM(C2383:C2386)</f>
        <v>0</v>
      </c>
      <c r="D2387" s="44">
        <f t="shared" si="1797"/>
        <v>0</v>
      </c>
      <c r="E2387" s="44">
        <f t="shared" si="1797"/>
        <v>0</v>
      </c>
      <c r="F2387" s="44">
        <f t="shared" si="1797"/>
        <v>0</v>
      </c>
      <c r="G2387" s="44">
        <f t="shared" si="1797"/>
        <v>0</v>
      </c>
      <c r="H2387" s="44">
        <f t="shared" si="1797"/>
        <v>0</v>
      </c>
      <c r="I2387" s="44">
        <f t="shared" si="1797"/>
        <v>0</v>
      </c>
      <c r="J2387" s="44">
        <f t="shared" si="1797"/>
        <v>0</v>
      </c>
      <c r="K2387" s="44">
        <f t="shared" si="1797"/>
        <v>0</v>
      </c>
      <c r="L2387" s="44">
        <f t="shared" si="1797"/>
        <v>0</v>
      </c>
      <c r="M2387" s="44">
        <f t="shared" si="1797"/>
        <v>0</v>
      </c>
      <c r="N2387" s="44">
        <f t="shared" si="1797"/>
        <v>0</v>
      </c>
      <c r="O2387" s="44">
        <f t="shared" si="1797"/>
        <v>0</v>
      </c>
      <c r="P2387" s="44">
        <f t="shared" si="1797"/>
        <v>0</v>
      </c>
      <c r="Q2387" s="44">
        <f t="shared" si="1797"/>
        <v>0</v>
      </c>
      <c r="R2387" s="44">
        <f t="shared" si="1797"/>
        <v>0</v>
      </c>
      <c r="S2387" s="44">
        <f t="shared" si="1797"/>
        <v>0</v>
      </c>
      <c r="T2387" s="44">
        <f t="shared" si="1797"/>
        <v>0</v>
      </c>
      <c r="U2387" s="44">
        <f t="shared" si="1797"/>
        <v>0</v>
      </c>
      <c r="V2387" s="44">
        <f t="shared" si="1797"/>
        <v>0</v>
      </c>
      <c r="W2387" s="44">
        <f t="shared" si="1797"/>
        <v>0</v>
      </c>
      <c r="X2387" s="44">
        <f t="shared" si="1797"/>
        <v>0</v>
      </c>
      <c r="Y2387" s="44">
        <f t="shared" si="1797"/>
        <v>0</v>
      </c>
      <c r="Z2387" s="44">
        <f t="shared" si="1797"/>
        <v>0</v>
      </c>
      <c r="AA2387" s="44">
        <f t="shared" si="1797"/>
        <v>0</v>
      </c>
      <c r="AB2387" s="45" t="e">
        <f t="shared" si="1796"/>
        <v>#DIV/0!</v>
      </c>
      <c r="AC2387" s="38"/>
    </row>
    <row r="2388" spans="1:29" s="39" customFormat="1" ht="18" hidden="1" customHeight="1" x14ac:dyDescent="0.3">
      <c r="A2388" s="46" t="s">
        <v>41</v>
      </c>
      <c r="B2388" s="37"/>
      <c r="C2388" s="37"/>
      <c r="D2388" s="37"/>
      <c r="E2388" s="37"/>
      <c r="F2388" s="37"/>
      <c r="G2388" s="37"/>
      <c r="H2388" s="37"/>
      <c r="I2388" s="37"/>
      <c r="J2388" s="37"/>
      <c r="K2388" s="37"/>
      <c r="L2388" s="37"/>
      <c r="M2388" s="37"/>
      <c r="N2388" s="37"/>
      <c r="O2388" s="37"/>
      <c r="P2388" s="37"/>
      <c r="Q2388" s="37"/>
      <c r="R2388" s="37"/>
      <c r="S2388" s="37"/>
      <c r="T2388" s="37"/>
      <c r="U2388" s="37"/>
      <c r="V2388" s="37"/>
      <c r="W2388" s="37"/>
      <c r="X2388" s="37"/>
      <c r="Y2388" s="37"/>
      <c r="Z2388" s="37">
        <f t="shared" ref="Z2388" si="1798">SUM(M2388:Y2388)</f>
        <v>0</v>
      </c>
      <c r="AA2388" s="37">
        <f t="shared" ref="AA2388" si="1799">B2388-Z2388</f>
        <v>0</v>
      </c>
      <c r="AB2388" s="42"/>
      <c r="AC2388" s="38"/>
    </row>
    <row r="2389" spans="1:29" s="39" customFormat="1" ht="27.65" hidden="1" customHeight="1" x14ac:dyDescent="0.3">
      <c r="A2389" s="43" t="s">
        <v>42</v>
      </c>
      <c r="B2389" s="44">
        <f>B2388+B2387</f>
        <v>0</v>
      </c>
      <c r="C2389" s="44">
        <f t="shared" ref="C2389:AA2389" si="1800">C2388+C2387</f>
        <v>0</v>
      </c>
      <c r="D2389" s="44">
        <f t="shared" si="1800"/>
        <v>0</v>
      </c>
      <c r="E2389" s="44">
        <f t="shared" si="1800"/>
        <v>0</v>
      </c>
      <c r="F2389" s="44">
        <f t="shared" si="1800"/>
        <v>0</v>
      </c>
      <c r="G2389" s="44">
        <f t="shared" si="1800"/>
        <v>0</v>
      </c>
      <c r="H2389" s="44">
        <f t="shared" si="1800"/>
        <v>0</v>
      </c>
      <c r="I2389" s="44">
        <f t="shared" si="1800"/>
        <v>0</v>
      </c>
      <c r="J2389" s="44">
        <f t="shared" si="1800"/>
        <v>0</v>
      </c>
      <c r="K2389" s="44">
        <f t="shared" si="1800"/>
        <v>0</v>
      </c>
      <c r="L2389" s="44">
        <f t="shared" si="1800"/>
        <v>0</v>
      </c>
      <c r="M2389" s="44">
        <f t="shared" si="1800"/>
        <v>0</v>
      </c>
      <c r="N2389" s="44">
        <f t="shared" si="1800"/>
        <v>0</v>
      </c>
      <c r="O2389" s="44">
        <f t="shared" si="1800"/>
        <v>0</v>
      </c>
      <c r="P2389" s="44">
        <f t="shared" si="1800"/>
        <v>0</v>
      </c>
      <c r="Q2389" s="44">
        <f t="shared" si="1800"/>
        <v>0</v>
      </c>
      <c r="R2389" s="44">
        <f t="shared" si="1800"/>
        <v>0</v>
      </c>
      <c r="S2389" s="44">
        <f t="shared" si="1800"/>
        <v>0</v>
      </c>
      <c r="T2389" s="44">
        <f t="shared" si="1800"/>
        <v>0</v>
      </c>
      <c r="U2389" s="44">
        <f t="shared" si="1800"/>
        <v>0</v>
      </c>
      <c r="V2389" s="44">
        <f t="shared" si="1800"/>
        <v>0</v>
      </c>
      <c r="W2389" s="44">
        <f t="shared" si="1800"/>
        <v>0</v>
      </c>
      <c r="X2389" s="44">
        <f t="shared" si="1800"/>
        <v>0</v>
      </c>
      <c r="Y2389" s="44">
        <f t="shared" si="1800"/>
        <v>0</v>
      </c>
      <c r="Z2389" s="44">
        <f t="shared" si="1800"/>
        <v>0</v>
      </c>
      <c r="AA2389" s="44">
        <f t="shared" si="1800"/>
        <v>0</v>
      </c>
      <c r="AB2389" s="45" t="e">
        <f t="shared" si="1796"/>
        <v>#DIV/0!</v>
      </c>
      <c r="AC2389" s="47"/>
    </row>
    <row r="2390" spans="1:29" s="39" customFormat="1" ht="15" hidden="1" customHeight="1" x14ac:dyDescent="0.3">
      <c r="A2390" s="36"/>
      <c r="B2390" s="37"/>
      <c r="C2390" s="37"/>
      <c r="D2390" s="37"/>
      <c r="E2390" s="37"/>
      <c r="F2390" s="37"/>
      <c r="G2390" s="37"/>
      <c r="H2390" s="37"/>
      <c r="I2390" s="37"/>
      <c r="J2390" s="37"/>
      <c r="K2390" s="37"/>
      <c r="L2390" s="37"/>
      <c r="M2390" s="37"/>
      <c r="N2390" s="37"/>
      <c r="O2390" s="37"/>
      <c r="P2390" s="37"/>
      <c r="Q2390" s="37"/>
      <c r="R2390" s="37"/>
      <c r="S2390" s="37"/>
      <c r="T2390" s="37"/>
      <c r="U2390" s="37"/>
      <c r="V2390" s="37"/>
      <c r="W2390" s="37"/>
      <c r="X2390" s="37"/>
      <c r="Y2390" s="37"/>
      <c r="Z2390" s="37"/>
      <c r="AA2390" s="37"/>
      <c r="AB2390" s="37"/>
      <c r="AC2390" s="38"/>
    </row>
    <row r="2391" spans="1:29" s="50" customFormat="1" ht="15" hidden="1" customHeight="1" x14ac:dyDescent="0.3">
      <c r="A2391" s="36"/>
      <c r="B2391" s="37"/>
      <c r="C2391" s="37"/>
      <c r="D2391" s="37"/>
      <c r="E2391" s="37"/>
      <c r="F2391" s="37"/>
      <c r="G2391" s="37"/>
      <c r="H2391" s="37"/>
      <c r="I2391" s="37"/>
      <c r="J2391" s="37"/>
      <c r="K2391" s="37"/>
      <c r="L2391" s="37"/>
      <c r="M2391" s="37"/>
      <c r="N2391" s="37"/>
      <c r="O2391" s="37"/>
      <c r="P2391" s="37"/>
      <c r="Q2391" s="37"/>
      <c r="R2391" s="37"/>
      <c r="S2391" s="37"/>
      <c r="T2391" s="37"/>
      <c r="U2391" s="37"/>
      <c r="V2391" s="37"/>
      <c r="W2391" s="37"/>
      <c r="X2391" s="37"/>
      <c r="Y2391" s="37"/>
      <c r="Z2391" s="37"/>
      <c r="AA2391" s="37"/>
      <c r="AB2391" s="37"/>
      <c r="AC2391" s="38"/>
    </row>
    <row r="2392" spans="1:29" s="39" customFormat="1" ht="15" hidden="1" customHeight="1" x14ac:dyDescent="0.35">
      <c r="A2392" s="40" t="s">
        <v>122</v>
      </c>
      <c r="B2392" s="37"/>
      <c r="C2392" s="37"/>
      <c r="D2392" s="37"/>
      <c r="E2392" s="37"/>
      <c r="F2392" s="37"/>
      <c r="G2392" s="37"/>
      <c r="H2392" s="37"/>
      <c r="I2392" s="37"/>
      <c r="J2392" s="37"/>
      <c r="K2392" s="37"/>
      <c r="L2392" s="37"/>
      <c r="M2392" s="37"/>
      <c r="N2392" s="37"/>
      <c r="O2392" s="37"/>
      <c r="P2392" s="37"/>
      <c r="Q2392" s="37"/>
      <c r="R2392" s="37"/>
      <c r="S2392" s="37"/>
      <c r="T2392" s="37"/>
      <c r="U2392" s="37"/>
      <c r="V2392" s="37"/>
      <c r="W2392" s="37"/>
      <c r="X2392" s="37"/>
      <c r="Y2392" s="37"/>
      <c r="Z2392" s="37"/>
      <c r="AA2392" s="37"/>
      <c r="AB2392" s="37"/>
      <c r="AC2392" s="38"/>
    </row>
    <row r="2393" spans="1:29" s="39" customFormat="1" ht="18" hidden="1" customHeight="1" x14ac:dyDescent="0.3">
      <c r="A2393" s="41" t="s">
        <v>36</v>
      </c>
      <c r="B2393" s="37"/>
      <c r="C2393" s="37"/>
      <c r="D2393" s="37"/>
      <c r="E2393" s="37"/>
      <c r="F2393" s="37"/>
      <c r="G2393" s="37"/>
      <c r="H2393" s="37"/>
      <c r="I2393" s="37"/>
      <c r="J2393" s="37"/>
      <c r="K2393" s="37"/>
      <c r="L2393" s="37"/>
      <c r="M2393" s="37"/>
      <c r="N2393" s="37"/>
      <c r="O2393" s="37"/>
      <c r="P2393" s="37"/>
      <c r="Q2393" s="37"/>
      <c r="R2393" s="37"/>
      <c r="S2393" s="37"/>
      <c r="T2393" s="37"/>
      <c r="U2393" s="37"/>
      <c r="V2393" s="37"/>
      <c r="W2393" s="37"/>
      <c r="X2393" s="37"/>
      <c r="Y2393" s="37"/>
      <c r="Z2393" s="37">
        <f>SUM(M2393:Y2393)</f>
        <v>0</v>
      </c>
      <c r="AA2393" s="37">
        <f>B2393-Z2393</f>
        <v>0</v>
      </c>
      <c r="AB2393" s="42" t="e">
        <f>Z2393/B2393</f>
        <v>#DIV/0!</v>
      </c>
      <c r="AC2393" s="38"/>
    </row>
    <row r="2394" spans="1:29" s="39" customFormat="1" ht="18" hidden="1" customHeight="1" x14ac:dyDescent="0.3">
      <c r="A2394" s="41" t="s">
        <v>37</v>
      </c>
      <c r="B2394" s="37"/>
      <c r="C2394" s="37"/>
      <c r="D2394" s="37"/>
      <c r="E2394" s="37"/>
      <c r="F2394" s="37"/>
      <c r="G2394" s="37"/>
      <c r="H2394" s="37"/>
      <c r="I2394" s="37"/>
      <c r="J2394" s="37"/>
      <c r="K2394" s="37"/>
      <c r="L2394" s="37"/>
      <c r="M2394" s="37"/>
      <c r="N2394" s="37"/>
      <c r="O2394" s="37"/>
      <c r="P2394" s="37"/>
      <c r="Q2394" s="37"/>
      <c r="R2394" s="37"/>
      <c r="S2394" s="37"/>
      <c r="T2394" s="37"/>
      <c r="U2394" s="37"/>
      <c r="V2394" s="37"/>
      <c r="W2394" s="37"/>
      <c r="X2394" s="37"/>
      <c r="Y2394" s="37"/>
      <c r="Z2394" s="37">
        <f t="shared" ref="Z2394:Z2396" si="1801">SUM(M2394:Y2394)</f>
        <v>0</v>
      </c>
      <c r="AA2394" s="37">
        <f t="shared" ref="AA2394:AA2396" si="1802">B2394-Z2394</f>
        <v>0</v>
      </c>
      <c r="AB2394" s="42" t="e">
        <f t="shared" ref="AB2394:AB2399" si="1803">Z2394/B2394</f>
        <v>#DIV/0!</v>
      </c>
      <c r="AC2394" s="38"/>
    </row>
    <row r="2395" spans="1:29" s="39" customFormat="1" ht="18" hidden="1" customHeight="1" x14ac:dyDescent="0.3">
      <c r="A2395" s="41" t="s">
        <v>38</v>
      </c>
      <c r="B2395" s="37"/>
      <c r="C2395" s="37"/>
      <c r="D2395" s="37"/>
      <c r="E2395" s="37"/>
      <c r="F2395" s="37"/>
      <c r="G2395" s="37"/>
      <c r="H2395" s="37"/>
      <c r="I2395" s="37"/>
      <c r="J2395" s="37"/>
      <c r="K2395" s="37"/>
      <c r="L2395" s="37"/>
      <c r="M2395" s="37"/>
      <c r="N2395" s="37"/>
      <c r="O2395" s="37"/>
      <c r="P2395" s="37"/>
      <c r="Q2395" s="37"/>
      <c r="R2395" s="37"/>
      <c r="S2395" s="37"/>
      <c r="T2395" s="37"/>
      <c r="U2395" s="37"/>
      <c r="V2395" s="37"/>
      <c r="W2395" s="37"/>
      <c r="X2395" s="37"/>
      <c r="Y2395" s="37"/>
      <c r="Z2395" s="37">
        <f t="shared" si="1801"/>
        <v>0</v>
      </c>
      <c r="AA2395" s="37">
        <f t="shared" si="1802"/>
        <v>0</v>
      </c>
      <c r="AB2395" s="42" t="e">
        <f t="shared" si="1803"/>
        <v>#DIV/0!</v>
      </c>
      <c r="AC2395" s="38"/>
    </row>
    <row r="2396" spans="1:29" s="39" customFormat="1" ht="18" hidden="1" customHeight="1" x14ac:dyDescent="0.3">
      <c r="A2396" s="41" t="s">
        <v>39</v>
      </c>
      <c r="B2396" s="37"/>
      <c r="C2396" s="37"/>
      <c r="D2396" s="37"/>
      <c r="E2396" s="37"/>
      <c r="F2396" s="37"/>
      <c r="G2396" s="37"/>
      <c r="H2396" s="37"/>
      <c r="I2396" s="37"/>
      <c r="J2396" s="37"/>
      <c r="K2396" s="37"/>
      <c r="L2396" s="37"/>
      <c r="M2396" s="37"/>
      <c r="N2396" s="37"/>
      <c r="O2396" s="37"/>
      <c r="P2396" s="37"/>
      <c r="Q2396" s="37"/>
      <c r="R2396" s="37"/>
      <c r="S2396" s="37"/>
      <c r="T2396" s="37"/>
      <c r="U2396" s="37"/>
      <c r="V2396" s="37"/>
      <c r="W2396" s="37"/>
      <c r="X2396" s="37"/>
      <c r="Y2396" s="37"/>
      <c r="Z2396" s="37">
        <f t="shared" si="1801"/>
        <v>0</v>
      </c>
      <c r="AA2396" s="37">
        <f t="shared" si="1802"/>
        <v>0</v>
      </c>
      <c r="AB2396" s="42" t="e">
        <f t="shared" si="1803"/>
        <v>#DIV/0!</v>
      </c>
      <c r="AC2396" s="38"/>
    </row>
    <row r="2397" spans="1:29" s="39" customFormat="1" ht="18" hidden="1" customHeight="1" x14ac:dyDescent="0.3">
      <c r="A2397" s="43" t="s">
        <v>40</v>
      </c>
      <c r="B2397" s="44">
        <f>SUM(B2393:B2396)</f>
        <v>0</v>
      </c>
      <c r="C2397" s="44">
        <f t="shared" ref="C2397:AA2397" si="1804">SUM(C2393:C2396)</f>
        <v>0</v>
      </c>
      <c r="D2397" s="44">
        <f t="shared" si="1804"/>
        <v>0</v>
      </c>
      <c r="E2397" s="44">
        <f t="shared" si="1804"/>
        <v>0</v>
      </c>
      <c r="F2397" s="44">
        <f t="shared" si="1804"/>
        <v>0</v>
      </c>
      <c r="G2397" s="44">
        <f t="shared" si="1804"/>
        <v>0</v>
      </c>
      <c r="H2397" s="44">
        <f t="shared" si="1804"/>
        <v>0</v>
      </c>
      <c r="I2397" s="44">
        <f t="shared" si="1804"/>
        <v>0</v>
      </c>
      <c r="J2397" s="44">
        <f t="shared" si="1804"/>
        <v>0</v>
      </c>
      <c r="K2397" s="44">
        <f t="shared" si="1804"/>
        <v>0</v>
      </c>
      <c r="L2397" s="44">
        <f t="shared" si="1804"/>
        <v>0</v>
      </c>
      <c r="M2397" s="44">
        <f t="shared" si="1804"/>
        <v>0</v>
      </c>
      <c r="N2397" s="44">
        <f t="shared" si="1804"/>
        <v>0</v>
      </c>
      <c r="O2397" s="44">
        <f t="shared" si="1804"/>
        <v>0</v>
      </c>
      <c r="P2397" s="44">
        <f t="shared" si="1804"/>
        <v>0</v>
      </c>
      <c r="Q2397" s="44">
        <f t="shared" si="1804"/>
        <v>0</v>
      </c>
      <c r="R2397" s="44">
        <f t="shared" si="1804"/>
        <v>0</v>
      </c>
      <c r="S2397" s="44">
        <f t="shared" si="1804"/>
        <v>0</v>
      </c>
      <c r="T2397" s="44">
        <f t="shared" si="1804"/>
        <v>0</v>
      </c>
      <c r="U2397" s="44">
        <f t="shared" si="1804"/>
        <v>0</v>
      </c>
      <c r="V2397" s="44">
        <f t="shared" si="1804"/>
        <v>0</v>
      </c>
      <c r="W2397" s="44">
        <f t="shared" si="1804"/>
        <v>0</v>
      </c>
      <c r="X2397" s="44">
        <f t="shared" si="1804"/>
        <v>0</v>
      </c>
      <c r="Y2397" s="44">
        <f t="shared" si="1804"/>
        <v>0</v>
      </c>
      <c r="Z2397" s="44">
        <f t="shared" si="1804"/>
        <v>0</v>
      </c>
      <c r="AA2397" s="44">
        <f t="shared" si="1804"/>
        <v>0</v>
      </c>
      <c r="AB2397" s="45" t="e">
        <f t="shared" si="1803"/>
        <v>#DIV/0!</v>
      </c>
      <c r="AC2397" s="38"/>
    </row>
    <row r="2398" spans="1:29" s="39" customFormat="1" ht="18" hidden="1" customHeight="1" x14ac:dyDescent="0.3">
      <c r="A2398" s="46" t="s">
        <v>41</v>
      </c>
      <c r="B2398" s="37"/>
      <c r="C2398" s="37"/>
      <c r="D2398" s="37"/>
      <c r="E2398" s="37"/>
      <c r="F2398" s="37"/>
      <c r="G2398" s="37"/>
      <c r="H2398" s="37"/>
      <c r="I2398" s="37"/>
      <c r="J2398" s="37"/>
      <c r="K2398" s="37"/>
      <c r="L2398" s="37"/>
      <c r="M2398" s="37"/>
      <c r="N2398" s="37"/>
      <c r="O2398" s="37"/>
      <c r="P2398" s="37"/>
      <c r="Q2398" s="37"/>
      <c r="R2398" s="37"/>
      <c r="S2398" s="37"/>
      <c r="T2398" s="37"/>
      <c r="U2398" s="37"/>
      <c r="V2398" s="37"/>
      <c r="W2398" s="37"/>
      <c r="X2398" s="37"/>
      <c r="Y2398" s="37"/>
      <c r="Z2398" s="37">
        <f t="shared" ref="Z2398" si="1805">SUM(M2398:Y2398)</f>
        <v>0</v>
      </c>
      <c r="AA2398" s="37">
        <f t="shared" ref="AA2398" si="1806">B2398-Z2398</f>
        <v>0</v>
      </c>
      <c r="AB2398" s="42" t="e">
        <f t="shared" si="1803"/>
        <v>#DIV/0!</v>
      </c>
      <c r="AC2398" s="38"/>
    </row>
    <row r="2399" spans="1:29" s="39" customFormat="1" ht="18" hidden="1" customHeight="1" x14ac:dyDescent="0.3">
      <c r="A2399" s="43" t="s">
        <v>42</v>
      </c>
      <c r="B2399" s="44">
        <f>B2398+B2397</f>
        <v>0</v>
      </c>
      <c r="C2399" s="44">
        <f t="shared" ref="C2399:AA2399" si="1807">C2398+C2397</f>
        <v>0</v>
      </c>
      <c r="D2399" s="44">
        <f t="shared" si="1807"/>
        <v>0</v>
      </c>
      <c r="E2399" s="44">
        <f t="shared" si="1807"/>
        <v>0</v>
      </c>
      <c r="F2399" s="44">
        <f t="shared" si="1807"/>
        <v>0</v>
      </c>
      <c r="G2399" s="44">
        <f t="shared" si="1807"/>
        <v>0</v>
      </c>
      <c r="H2399" s="44">
        <f t="shared" si="1807"/>
        <v>0</v>
      </c>
      <c r="I2399" s="44">
        <f t="shared" si="1807"/>
        <v>0</v>
      </c>
      <c r="J2399" s="44">
        <f t="shared" si="1807"/>
        <v>0</v>
      </c>
      <c r="K2399" s="44">
        <f t="shared" si="1807"/>
        <v>0</v>
      </c>
      <c r="L2399" s="44">
        <f t="shared" si="1807"/>
        <v>0</v>
      </c>
      <c r="M2399" s="44">
        <f t="shared" si="1807"/>
        <v>0</v>
      </c>
      <c r="N2399" s="44">
        <f t="shared" si="1807"/>
        <v>0</v>
      </c>
      <c r="O2399" s="44">
        <f t="shared" si="1807"/>
        <v>0</v>
      </c>
      <c r="P2399" s="44">
        <f t="shared" si="1807"/>
        <v>0</v>
      </c>
      <c r="Q2399" s="44">
        <f t="shared" si="1807"/>
        <v>0</v>
      </c>
      <c r="R2399" s="44">
        <f t="shared" si="1807"/>
        <v>0</v>
      </c>
      <c r="S2399" s="44">
        <f t="shared" si="1807"/>
        <v>0</v>
      </c>
      <c r="T2399" s="44">
        <f t="shared" si="1807"/>
        <v>0</v>
      </c>
      <c r="U2399" s="44">
        <f t="shared" si="1807"/>
        <v>0</v>
      </c>
      <c r="V2399" s="44">
        <f t="shared" si="1807"/>
        <v>0</v>
      </c>
      <c r="W2399" s="44">
        <f t="shared" si="1807"/>
        <v>0</v>
      </c>
      <c r="X2399" s="44">
        <f t="shared" si="1807"/>
        <v>0</v>
      </c>
      <c r="Y2399" s="44">
        <f t="shared" si="1807"/>
        <v>0</v>
      </c>
      <c r="Z2399" s="44">
        <f t="shared" si="1807"/>
        <v>0</v>
      </c>
      <c r="AA2399" s="44">
        <f t="shared" si="1807"/>
        <v>0</v>
      </c>
      <c r="AB2399" s="45" t="e">
        <f t="shared" si="1803"/>
        <v>#DIV/0!</v>
      </c>
      <c r="AC2399" s="47"/>
    </row>
    <row r="2400" spans="1:29" s="39" customFormat="1" ht="15" hidden="1" customHeight="1" x14ac:dyDescent="0.3">
      <c r="A2400" s="36"/>
      <c r="B2400" s="37"/>
      <c r="C2400" s="37"/>
      <c r="D2400" s="37"/>
      <c r="E2400" s="37"/>
      <c r="F2400" s="37"/>
      <c r="G2400" s="37"/>
      <c r="H2400" s="37"/>
      <c r="I2400" s="37"/>
      <c r="J2400" s="37"/>
      <c r="K2400" s="37"/>
      <c r="L2400" s="37"/>
      <c r="M2400" s="37"/>
      <c r="N2400" s="37"/>
      <c r="O2400" s="37"/>
      <c r="P2400" s="37"/>
      <c r="Q2400" s="37"/>
      <c r="R2400" s="37"/>
      <c r="S2400" s="37"/>
      <c r="T2400" s="37"/>
      <c r="U2400" s="37"/>
      <c r="V2400" s="37"/>
      <c r="W2400" s="37"/>
      <c r="X2400" s="37"/>
      <c r="Y2400" s="37"/>
      <c r="Z2400" s="37"/>
      <c r="AA2400" s="37"/>
      <c r="AB2400" s="37"/>
      <c r="AC2400" s="38"/>
    </row>
    <row r="2401" spans="1:29" s="39" customFormat="1" ht="15" hidden="1" customHeight="1" x14ac:dyDescent="0.3">
      <c r="A2401" s="36"/>
      <c r="B2401" s="37"/>
      <c r="C2401" s="37"/>
      <c r="D2401" s="37"/>
      <c r="E2401" s="37"/>
      <c r="F2401" s="37"/>
      <c r="G2401" s="37"/>
      <c r="H2401" s="37"/>
      <c r="I2401" s="37"/>
      <c r="J2401" s="37"/>
      <c r="K2401" s="37"/>
      <c r="L2401" s="37"/>
      <c r="M2401" s="37"/>
      <c r="N2401" s="37"/>
      <c r="O2401" s="37"/>
      <c r="P2401" s="37"/>
      <c r="Q2401" s="37"/>
      <c r="R2401" s="37"/>
      <c r="S2401" s="37"/>
      <c r="T2401" s="37"/>
      <c r="U2401" s="37"/>
      <c r="V2401" s="37"/>
      <c r="W2401" s="37"/>
      <c r="X2401" s="37"/>
      <c r="Y2401" s="37"/>
      <c r="Z2401" s="37"/>
      <c r="AA2401" s="37"/>
      <c r="AB2401" s="37"/>
      <c r="AC2401" s="38"/>
    </row>
    <row r="2402" spans="1:29" s="39" customFormat="1" ht="15" hidden="1" customHeight="1" x14ac:dyDescent="0.35">
      <c r="A2402" s="40" t="s">
        <v>122</v>
      </c>
      <c r="B2402" s="37"/>
      <c r="C2402" s="37"/>
      <c r="D2402" s="37"/>
      <c r="E2402" s="37"/>
      <c r="F2402" s="37"/>
      <c r="G2402" s="37"/>
      <c r="H2402" s="37"/>
      <c r="I2402" s="37"/>
      <c r="J2402" s="37"/>
      <c r="K2402" s="37"/>
      <c r="L2402" s="37"/>
      <c r="M2402" s="37"/>
      <c r="N2402" s="37"/>
      <c r="O2402" s="37"/>
      <c r="P2402" s="37"/>
      <c r="Q2402" s="37"/>
      <c r="R2402" s="37"/>
      <c r="S2402" s="37"/>
      <c r="T2402" s="37"/>
      <c r="U2402" s="37"/>
      <c r="V2402" s="37"/>
      <c r="W2402" s="37"/>
      <c r="X2402" s="37"/>
      <c r="Y2402" s="37"/>
      <c r="Z2402" s="37"/>
      <c r="AA2402" s="37"/>
      <c r="AB2402" s="37"/>
      <c r="AC2402" s="38"/>
    </row>
    <row r="2403" spans="1:29" s="39" customFormat="1" ht="18" hidden="1" customHeight="1" x14ac:dyDescent="0.3">
      <c r="A2403" s="41" t="s">
        <v>36</v>
      </c>
      <c r="B2403" s="37"/>
      <c r="C2403" s="37"/>
      <c r="D2403" s="37"/>
      <c r="E2403" s="37"/>
      <c r="F2403" s="37"/>
      <c r="G2403" s="37"/>
      <c r="H2403" s="37"/>
      <c r="I2403" s="37"/>
      <c r="J2403" s="37"/>
      <c r="K2403" s="37"/>
      <c r="L2403" s="37"/>
      <c r="M2403" s="37"/>
      <c r="N2403" s="37"/>
      <c r="O2403" s="37"/>
      <c r="P2403" s="37"/>
      <c r="Q2403" s="37"/>
      <c r="R2403" s="37"/>
      <c r="S2403" s="37"/>
      <c r="T2403" s="37"/>
      <c r="U2403" s="37"/>
      <c r="V2403" s="37"/>
      <c r="W2403" s="37"/>
      <c r="X2403" s="37"/>
      <c r="Y2403" s="37"/>
      <c r="Z2403" s="37">
        <f>SUM(M2403:Y2403)</f>
        <v>0</v>
      </c>
      <c r="AA2403" s="37">
        <f>B2403-Z2403</f>
        <v>0</v>
      </c>
      <c r="AB2403" s="42" t="e">
        <f>Z2403/B2403</f>
        <v>#DIV/0!</v>
      </c>
      <c r="AC2403" s="38"/>
    </row>
    <row r="2404" spans="1:29" s="39" customFormat="1" ht="18" hidden="1" customHeight="1" x14ac:dyDescent="0.3">
      <c r="A2404" s="41" t="s">
        <v>37</v>
      </c>
      <c r="B2404" s="37"/>
      <c r="C2404" s="37"/>
      <c r="D2404" s="37"/>
      <c r="E2404" s="37"/>
      <c r="F2404" s="37"/>
      <c r="G2404" s="37"/>
      <c r="H2404" s="37"/>
      <c r="I2404" s="37"/>
      <c r="J2404" s="37"/>
      <c r="K2404" s="37"/>
      <c r="L2404" s="37"/>
      <c r="M2404" s="37"/>
      <c r="N2404" s="37"/>
      <c r="O2404" s="37"/>
      <c r="P2404" s="37"/>
      <c r="Q2404" s="37"/>
      <c r="R2404" s="37"/>
      <c r="S2404" s="37"/>
      <c r="T2404" s="37"/>
      <c r="U2404" s="37"/>
      <c r="V2404" s="37"/>
      <c r="W2404" s="37"/>
      <c r="X2404" s="37"/>
      <c r="Y2404" s="37"/>
      <c r="Z2404" s="37">
        <f t="shared" ref="Z2404:Z2406" si="1808">SUM(M2404:Y2404)</f>
        <v>0</v>
      </c>
      <c r="AA2404" s="37">
        <f t="shared" ref="AA2404:AA2406" si="1809">B2404-Z2404</f>
        <v>0</v>
      </c>
      <c r="AB2404" s="42" t="e">
        <f t="shared" ref="AB2404:AB2409" si="1810">Z2404/B2404</f>
        <v>#DIV/0!</v>
      </c>
      <c r="AC2404" s="38"/>
    </row>
    <row r="2405" spans="1:29" s="39" customFormat="1" ht="18" hidden="1" customHeight="1" x14ac:dyDescent="0.3">
      <c r="A2405" s="41" t="s">
        <v>38</v>
      </c>
      <c r="B2405" s="37"/>
      <c r="C2405" s="37"/>
      <c r="D2405" s="37"/>
      <c r="E2405" s="37"/>
      <c r="F2405" s="37"/>
      <c r="G2405" s="37"/>
      <c r="H2405" s="37"/>
      <c r="I2405" s="37"/>
      <c r="J2405" s="37"/>
      <c r="K2405" s="37"/>
      <c r="L2405" s="37"/>
      <c r="M2405" s="37"/>
      <c r="N2405" s="37"/>
      <c r="O2405" s="37"/>
      <c r="P2405" s="37"/>
      <c r="Q2405" s="37"/>
      <c r="R2405" s="37"/>
      <c r="S2405" s="37"/>
      <c r="T2405" s="37"/>
      <c r="U2405" s="37"/>
      <c r="V2405" s="37"/>
      <c r="W2405" s="37"/>
      <c r="X2405" s="37"/>
      <c r="Y2405" s="37"/>
      <c r="Z2405" s="37">
        <f t="shared" si="1808"/>
        <v>0</v>
      </c>
      <c r="AA2405" s="37">
        <f t="shared" si="1809"/>
        <v>0</v>
      </c>
      <c r="AB2405" s="42" t="e">
        <f t="shared" si="1810"/>
        <v>#DIV/0!</v>
      </c>
      <c r="AC2405" s="38"/>
    </row>
    <row r="2406" spans="1:29" s="39" customFormat="1" ht="18" hidden="1" customHeight="1" x14ac:dyDescent="0.3">
      <c r="A2406" s="41" t="s">
        <v>39</v>
      </c>
      <c r="B2406" s="37"/>
      <c r="C2406" s="37"/>
      <c r="D2406" s="37"/>
      <c r="E2406" s="37"/>
      <c r="F2406" s="37"/>
      <c r="G2406" s="37"/>
      <c r="H2406" s="37"/>
      <c r="I2406" s="37"/>
      <c r="J2406" s="37"/>
      <c r="K2406" s="37"/>
      <c r="L2406" s="37"/>
      <c r="M2406" s="37"/>
      <c r="N2406" s="37"/>
      <c r="O2406" s="37"/>
      <c r="P2406" s="37"/>
      <c r="Q2406" s="37"/>
      <c r="R2406" s="37"/>
      <c r="S2406" s="37"/>
      <c r="T2406" s="37"/>
      <c r="U2406" s="37"/>
      <c r="V2406" s="37"/>
      <c r="W2406" s="37"/>
      <c r="X2406" s="37"/>
      <c r="Y2406" s="37"/>
      <c r="Z2406" s="37">
        <f t="shared" si="1808"/>
        <v>0</v>
      </c>
      <c r="AA2406" s="37">
        <f t="shared" si="1809"/>
        <v>0</v>
      </c>
      <c r="AB2406" s="42" t="e">
        <f t="shared" si="1810"/>
        <v>#DIV/0!</v>
      </c>
      <c r="AC2406" s="38"/>
    </row>
    <row r="2407" spans="1:29" s="39" customFormat="1" ht="18" hidden="1" customHeight="1" x14ac:dyDescent="0.3">
      <c r="A2407" s="43" t="s">
        <v>40</v>
      </c>
      <c r="B2407" s="44">
        <f>SUM(B2403:B2406)</f>
        <v>0</v>
      </c>
      <c r="C2407" s="44">
        <f t="shared" ref="C2407:AA2407" si="1811">SUM(C2403:C2406)</f>
        <v>0</v>
      </c>
      <c r="D2407" s="44">
        <f t="shared" si="1811"/>
        <v>0</v>
      </c>
      <c r="E2407" s="44">
        <f t="shared" si="1811"/>
        <v>0</v>
      </c>
      <c r="F2407" s="44">
        <f t="shared" si="1811"/>
        <v>0</v>
      </c>
      <c r="G2407" s="44">
        <f t="shared" si="1811"/>
        <v>0</v>
      </c>
      <c r="H2407" s="44">
        <f t="shared" si="1811"/>
        <v>0</v>
      </c>
      <c r="I2407" s="44">
        <f t="shared" si="1811"/>
        <v>0</v>
      </c>
      <c r="J2407" s="44">
        <f t="shared" si="1811"/>
        <v>0</v>
      </c>
      <c r="K2407" s="44">
        <f t="shared" si="1811"/>
        <v>0</v>
      </c>
      <c r="L2407" s="44">
        <f t="shared" si="1811"/>
        <v>0</v>
      </c>
      <c r="M2407" s="44">
        <f t="shared" si="1811"/>
        <v>0</v>
      </c>
      <c r="N2407" s="44">
        <f t="shared" si="1811"/>
        <v>0</v>
      </c>
      <c r="O2407" s="44">
        <f t="shared" si="1811"/>
        <v>0</v>
      </c>
      <c r="P2407" s="44">
        <f t="shared" si="1811"/>
        <v>0</v>
      </c>
      <c r="Q2407" s="44">
        <f t="shared" si="1811"/>
        <v>0</v>
      </c>
      <c r="R2407" s="44">
        <f t="shared" si="1811"/>
        <v>0</v>
      </c>
      <c r="S2407" s="44">
        <f t="shared" si="1811"/>
        <v>0</v>
      </c>
      <c r="T2407" s="44">
        <f t="shared" si="1811"/>
        <v>0</v>
      </c>
      <c r="U2407" s="44">
        <f t="shared" si="1811"/>
        <v>0</v>
      </c>
      <c r="V2407" s="44">
        <f t="shared" si="1811"/>
        <v>0</v>
      </c>
      <c r="W2407" s="44">
        <f t="shared" si="1811"/>
        <v>0</v>
      </c>
      <c r="X2407" s="44">
        <f t="shared" si="1811"/>
        <v>0</v>
      </c>
      <c r="Y2407" s="44">
        <f t="shared" si="1811"/>
        <v>0</v>
      </c>
      <c r="Z2407" s="44">
        <f t="shared" si="1811"/>
        <v>0</v>
      </c>
      <c r="AA2407" s="44">
        <f t="shared" si="1811"/>
        <v>0</v>
      </c>
      <c r="AB2407" s="45" t="e">
        <f t="shared" si="1810"/>
        <v>#DIV/0!</v>
      </c>
      <c r="AC2407" s="38"/>
    </row>
    <row r="2408" spans="1:29" s="39" customFormat="1" ht="18" hidden="1" customHeight="1" x14ac:dyDescent="0.3">
      <c r="A2408" s="46" t="s">
        <v>41</v>
      </c>
      <c r="B2408" s="37"/>
      <c r="C2408" s="37"/>
      <c r="D2408" s="37"/>
      <c r="E2408" s="37"/>
      <c r="F2408" s="37"/>
      <c r="G2408" s="37"/>
      <c r="H2408" s="37"/>
      <c r="I2408" s="37"/>
      <c r="J2408" s="37"/>
      <c r="K2408" s="37"/>
      <c r="L2408" s="37"/>
      <c r="M2408" s="37"/>
      <c r="N2408" s="37"/>
      <c r="O2408" s="37"/>
      <c r="P2408" s="37"/>
      <c r="Q2408" s="37"/>
      <c r="R2408" s="37"/>
      <c r="S2408" s="37"/>
      <c r="T2408" s="37"/>
      <c r="U2408" s="37"/>
      <c r="V2408" s="37"/>
      <c r="W2408" s="37"/>
      <c r="X2408" s="37"/>
      <c r="Y2408" s="37"/>
      <c r="Z2408" s="37">
        <f t="shared" ref="Z2408" si="1812">SUM(M2408:Y2408)</f>
        <v>0</v>
      </c>
      <c r="AA2408" s="37">
        <f t="shared" ref="AA2408" si="1813">B2408-Z2408</f>
        <v>0</v>
      </c>
      <c r="AB2408" s="42" t="e">
        <f t="shared" si="1810"/>
        <v>#DIV/0!</v>
      </c>
      <c r="AC2408" s="38"/>
    </row>
    <row r="2409" spans="1:29" s="39" customFormat="1" ht="18" hidden="1" customHeight="1" x14ac:dyDescent="0.3">
      <c r="A2409" s="43" t="s">
        <v>42</v>
      </c>
      <c r="B2409" s="44">
        <f>B2408+B2407</f>
        <v>0</v>
      </c>
      <c r="C2409" s="44">
        <f t="shared" ref="C2409:AA2409" si="1814">C2408+C2407</f>
        <v>0</v>
      </c>
      <c r="D2409" s="44">
        <f t="shared" si="1814"/>
        <v>0</v>
      </c>
      <c r="E2409" s="44">
        <f t="shared" si="1814"/>
        <v>0</v>
      </c>
      <c r="F2409" s="44">
        <f t="shared" si="1814"/>
        <v>0</v>
      </c>
      <c r="G2409" s="44">
        <f t="shared" si="1814"/>
        <v>0</v>
      </c>
      <c r="H2409" s="44">
        <f t="shared" si="1814"/>
        <v>0</v>
      </c>
      <c r="I2409" s="44">
        <f t="shared" si="1814"/>
        <v>0</v>
      </c>
      <c r="J2409" s="44">
        <f t="shared" si="1814"/>
        <v>0</v>
      </c>
      <c r="K2409" s="44">
        <f t="shared" si="1814"/>
        <v>0</v>
      </c>
      <c r="L2409" s="44">
        <f t="shared" si="1814"/>
        <v>0</v>
      </c>
      <c r="M2409" s="44">
        <f t="shared" si="1814"/>
        <v>0</v>
      </c>
      <c r="N2409" s="44">
        <f t="shared" si="1814"/>
        <v>0</v>
      </c>
      <c r="O2409" s="44">
        <f t="shared" si="1814"/>
        <v>0</v>
      </c>
      <c r="P2409" s="44">
        <f t="shared" si="1814"/>
        <v>0</v>
      </c>
      <c r="Q2409" s="44">
        <f t="shared" si="1814"/>
        <v>0</v>
      </c>
      <c r="R2409" s="44">
        <f t="shared" si="1814"/>
        <v>0</v>
      </c>
      <c r="S2409" s="44">
        <f t="shared" si="1814"/>
        <v>0</v>
      </c>
      <c r="T2409" s="44">
        <f t="shared" si="1814"/>
        <v>0</v>
      </c>
      <c r="U2409" s="44">
        <f t="shared" si="1814"/>
        <v>0</v>
      </c>
      <c r="V2409" s="44">
        <f t="shared" si="1814"/>
        <v>0</v>
      </c>
      <c r="W2409" s="44">
        <f t="shared" si="1814"/>
        <v>0</v>
      </c>
      <c r="X2409" s="44">
        <f t="shared" si="1814"/>
        <v>0</v>
      </c>
      <c r="Y2409" s="44">
        <f t="shared" si="1814"/>
        <v>0</v>
      </c>
      <c r="Z2409" s="44">
        <f t="shared" si="1814"/>
        <v>0</v>
      </c>
      <c r="AA2409" s="44">
        <f t="shared" si="1814"/>
        <v>0</v>
      </c>
      <c r="AB2409" s="45" t="e">
        <f t="shared" si="1810"/>
        <v>#DIV/0!</v>
      </c>
      <c r="AC2409" s="47"/>
    </row>
    <row r="2410" spans="1:29" s="39" customFormat="1" ht="15" hidden="1" customHeight="1" x14ac:dyDescent="0.3">
      <c r="A2410" s="36"/>
      <c r="B2410" s="37"/>
      <c r="C2410" s="37"/>
      <c r="D2410" s="37"/>
      <c r="E2410" s="37"/>
      <c r="F2410" s="37"/>
      <c r="G2410" s="37"/>
      <c r="H2410" s="37"/>
      <c r="I2410" s="37"/>
      <c r="J2410" s="37"/>
      <c r="K2410" s="37"/>
      <c r="L2410" s="37"/>
      <c r="M2410" s="37"/>
      <c r="N2410" s="37"/>
      <c r="O2410" s="37"/>
      <c r="P2410" s="37"/>
      <c r="Q2410" s="37"/>
      <c r="R2410" s="37"/>
      <c r="S2410" s="37"/>
      <c r="T2410" s="37"/>
      <c r="U2410" s="37"/>
      <c r="V2410" s="37"/>
      <c r="W2410" s="37"/>
      <c r="X2410" s="37"/>
      <c r="Y2410" s="37"/>
      <c r="Z2410" s="37"/>
      <c r="AA2410" s="37"/>
      <c r="AB2410" s="37"/>
      <c r="AC2410" s="38"/>
    </row>
    <row r="2411" spans="1:29" s="39" customFormat="1" ht="15" hidden="1" customHeight="1" x14ac:dyDescent="0.3">
      <c r="A2411" s="36"/>
      <c r="B2411" s="37"/>
      <c r="C2411" s="37"/>
      <c r="D2411" s="37"/>
      <c r="E2411" s="37"/>
      <c r="F2411" s="37"/>
      <c r="G2411" s="37"/>
      <c r="H2411" s="37"/>
      <c r="I2411" s="37"/>
      <c r="J2411" s="37"/>
      <c r="K2411" s="37"/>
      <c r="L2411" s="37"/>
      <c r="M2411" s="37"/>
      <c r="N2411" s="37"/>
      <c r="O2411" s="37"/>
      <c r="P2411" s="37"/>
      <c r="Q2411" s="37"/>
      <c r="R2411" s="37"/>
      <c r="S2411" s="37"/>
      <c r="T2411" s="37"/>
      <c r="U2411" s="37"/>
      <c r="V2411" s="37"/>
      <c r="W2411" s="37"/>
      <c r="X2411" s="37"/>
      <c r="Y2411" s="37"/>
      <c r="Z2411" s="37"/>
      <c r="AA2411" s="37"/>
      <c r="AB2411" s="37"/>
      <c r="AC2411" s="38"/>
    </row>
    <row r="2412" spans="1:29" s="39" customFormat="1" ht="15" hidden="1" customHeight="1" x14ac:dyDescent="0.35">
      <c r="A2412" s="40" t="s">
        <v>122</v>
      </c>
      <c r="B2412" s="37"/>
      <c r="C2412" s="37"/>
      <c r="D2412" s="37"/>
      <c r="E2412" s="37"/>
      <c r="F2412" s="37"/>
      <c r="G2412" s="37"/>
      <c r="H2412" s="37"/>
      <c r="I2412" s="37"/>
      <c r="J2412" s="37"/>
      <c r="K2412" s="37"/>
      <c r="L2412" s="37"/>
      <c r="M2412" s="37"/>
      <c r="N2412" s="37"/>
      <c r="O2412" s="37"/>
      <c r="P2412" s="37"/>
      <c r="Q2412" s="37"/>
      <c r="R2412" s="37"/>
      <c r="S2412" s="37"/>
      <c r="T2412" s="37"/>
      <c r="U2412" s="37"/>
      <c r="V2412" s="37"/>
      <c r="W2412" s="37"/>
      <c r="X2412" s="37"/>
      <c r="Y2412" s="37"/>
      <c r="Z2412" s="37"/>
      <c r="AA2412" s="37"/>
      <c r="AB2412" s="37"/>
      <c r="AC2412" s="38"/>
    </row>
    <row r="2413" spans="1:29" s="39" customFormat="1" ht="18" hidden="1" customHeight="1" x14ac:dyDescent="0.3">
      <c r="A2413" s="41" t="s">
        <v>36</v>
      </c>
      <c r="B2413" s="37"/>
      <c r="C2413" s="37"/>
      <c r="D2413" s="37"/>
      <c r="E2413" s="37"/>
      <c r="F2413" s="37"/>
      <c r="G2413" s="37"/>
      <c r="H2413" s="37"/>
      <c r="I2413" s="37"/>
      <c r="J2413" s="37"/>
      <c r="K2413" s="37"/>
      <c r="L2413" s="37"/>
      <c r="M2413" s="37"/>
      <c r="N2413" s="37"/>
      <c r="O2413" s="37"/>
      <c r="P2413" s="37"/>
      <c r="Q2413" s="37"/>
      <c r="R2413" s="37"/>
      <c r="S2413" s="37"/>
      <c r="T2413" s="37"/>
      <c r="U2413" s="37"/>
      <c r="V2413" s="37"/>
      <c r="W2413" s="37"/>
      <c r="X2413" s="37"/>
      <c r="Y2413" s="37"/>
      <c r="Z2413" s="37">
        <f>SUM(M2413:Y2413)</f>
        <v>0</v>
      </c>
      <c r="AA2413" s="37">
        <f>B2413-Z2413</f>
        <v>0</v>
      </c>
      <c r="AB2413" s="42" t="e">
        <f>Z2413/B2413</f>
        <v>#DIV/0!</v>
      </c>
      <c r="AC2413" s="38"/>
    </row>
    <row r="2414" spans="1:29" s="39" customFormat="1" ht="18" hidden="1" customHeight="1" x14ac:dyDescent="0.3">
      <c r="A2414" s="41" t="s">
        <v>37</v>
      </c>
      <c r="B2414" s="37"/>
      <c r="C2414" s="37"/>
      <c r="D2414" s="37"/>
      <c r="E2414" s="37"/>
      <c r="F2414" s="37"/>
      <c r="G2414" s="37"/>
      <c r="H2414" s="37"/>
      <c r="I2414" s="37"/>
      <c r="J2414" s="37"/>
      <c r="K2414" s="37"/>
      <c r="L2414" s="37"/>
      <c r="M2414" s="37"/>
      <c r="N2414" s="37"/>
      <c r="O2414" s="37"/>
      <c r="P2414" s="37"/>
      <c r="Q2414" s="37"/>
      <c r="R2414" s="37"/>
      <c r="S2414" s="37"/>
      <c r="T2414" s="37"/>
      <c r="U2414" s="37"/>
      <c r="V2414" s="37"/>
      <c r="W2414" s="37"/>
      <c r="X2414" s="37"/>
      <c r="Y2414" s="37"/>
      <c r="Z2414" s="37">
        <f t="shared" ref="Z2414:Z2416" si="1815">SUM(M2414:Y2414)</f>
        <v>0</v>
      </c>
      <c r="AA2414" s="37">
        <f t="shared" ref="AA2414:AA2416" si="1816">B2414-Z2414</f>
        <v>0</v>
      </c>
      <c r="AB2414" s="42" t="e">
        <f t="shared" ref="AB2414:AB2419" si="1817">Z2414/B2414</f>
        <v>#DIV/0!</v>
      </c>
      <c r="AC2414" s="38"/>
    </row>
    <row r="2415" spans="1:29" s="39" customFormat="1" ht="18" hidden="1" customHeight="1" x14ac:dyDescent="0.3">
      <c r="A2415" s="41" t="s">
        <v>38</v>
      </c>
      <c r="B2415" s="37"/>
      <c r="C2415" s="37"/>
      <c r="D2415" s="37"/>
      <c r="E2415" s="37"/>
      <c r="F2415" s="37"/>
      <c r="G2415" s="37"/>
      <c r="H2415" s="37"/>
      <c r="I2415" s="37"/>
      <c r="J2415" s="37"/>
      <c r="K2415" s="37"/>
      <c r="L2415" s="37"/>
      <c r="M2415" s="37"/>
      <c r="N2415" s="37"/>
      <c r="O2415" s="37"/>
      <c r="P2415" s="37"/>
      <c r="Q2415" s="37"/>
      <c r="R2415" s="37"/>
      <c r="S2415" s="37"/>
      <c r="T2415" s="37"/>
      <c r="U2415" s="37"/>
      <c r="V2415" s="37"/>
      <c r="W2415" s="37"/>
      <c r="X2415" s="37"/>
      <c r="Y2415" s="37"/>
      <c r="Z2415" s="37">
        <f t="shared" si="1815"/>
        <v>0</v>
      </c>
      <c r="AA2415" s="37">
        <f t="shared" si="1816"/>
        <v>0</v>
      </c>
      <c r="AB2415" s="42" t="e">
        <f t="shared" si="1817"/>
        <v>#DIV/0!</v>
      </c>
      <c r="AC2415" s="38"/>
    </row>
    <row r="2416" spans="1:29" s="39" customFormat="1" ht="18" hidden="1" customHeight="1" x14ac:dyDescent="0.3">
      <c r="A2416" s="41" t="s">
        <v>39</v>
      </c>
      <c r="B2416" s="37"/>
      <c r="C2416" s="37"/>
      <c r="D2416" s="37"/>
      <c r="E2416" s="37"/>
      <c r="F2416" s="37"/>
      <c r="G2416" s="37"/>
      <c r="H2416" s="37"/>
      <c r="I2416" s="37"/>
      <c r="J2416" s="37"/>
      <c r="K2416" s="37"/>
      <c r="L2416" s="37"/>
      <c r="M2416" s="37"/>
      <c r="N2416" s="37"/>
      <c r="O2416" s="37"/>
      <c r="P2416" s="37"/>
      <c r="Q2416" s="37"/>
      <c r="R2416" s="37"/>
      <c r="S2416" s="37"/>
      <c r="T2416" s="37"/>
      <c r="U2416" s="37"/>
      <c r="V2416" s="37"/>
      <c r="W2416" s="37"/>
      <c r="X2416" s="37"/>
      <c r="Y2416" s="37"/>
      <c r="Z2416" s="37">
        <f t="shared" si="1815"/>
        <v>0</v>
      </c>
      <c r="AA2416" s="37">
        <f t="shared" si="1816"/>
        <v>0</v>
      </c>
      <c r="AB2416" s="42" t="e">
        <f t="shared" si="1817"/>
        <v>#DIV/0!</v>
      </c>
      <c r="AC2416" s="38"/>
    </row>
    <row r="2417" spans="1:29" s="39" customFormat="1" ht="18" hidden="1" customHeight="1" x14ac:dyDescent="0.3">
      <c r="A2417" s="43" t="s">
        <v>40</v>
      </c>
      <c r="B2417" s="44">
        <f>SUM(B2413:B2416)</f>
        <v>0</v>
      </c>
      <c r="C2417" s="44">
        <f t="shared" ref="C2417:AA2417" si="1818">SUM(C2413:C2416)</f>
        <v>0</v>
      </c>
      <c r="D2417" s="44">
        <f t="shared" si="1818"/>
        <v>0</v>
      </c>
      <c r="E2417" s="44">
        <f t="shared" si="1818"/>
        <v>0</v>
      </c>
      <c r="F2417" s="44">
        <f t="shared" si="1818"/>
        <v>0</v>
      </c>
      <c r="G2417" s="44">
        <f t="shared" si="1818"/>
        <v>0</v>
      </c>
      <c r="H2417" s="44">
        <f t="shared" si="1818"/>
        <v>0</v>
      </c>
      <c r="I2417" s="44">
        <f t="shared" si="1818"/>
        <v>0</v>
      </c>
      <c r="J2417" s="44">
        <f t="shared" si="1818"/>
        <v>0</v>
      </c>
      <c r="K2417" s="44">
        <f t="shared" si="1818"/>
        <v>0</v>
      </c>
      <c r="L2417" s="44">
        <f t="shared" si="1818"/>
        <v>0</v>
      </c>
      <c r="M2417" s="44">
        <f t="shared" si="1818"/>
        <v>0</v>
      </c>
      <c r="N2417" s="44">
        <f t="shared" si="1818"/>
        <v>0</v>
      </c>
      <c r="O2417" s="44">
        <f t="shared" si="1818"/>
        <v>0</v>
      </c>
      <c r="P2417" s="44">
        <f t="shared" si="1818"/>
        <v>0</v>
      </c>
      <c r="Q2417" s="44">
        <f t="shared" si="1818"/>
        <v>0</v>
      </c>
      <c r="R2417" s="44">
        <f t="shared" si="1818"/>
        <v>0</v>
      </c>
      <c r="S2417" s="44">
        <f t="shared" si="1818"/>
        <v>0</v>
      </c>
      <c r="T2417" s="44">
        <f t="shared" si="1818"/>
        <v>0</v>
      </c>
      <c r="U2417" s="44">
        <f t="shared" si="1818"/>
        <v>0</v>
      </c>
      <c r="V2417" s="44">
        <f t="shared" si="1818"/>
        <v>0</v>
      </c>
      <c r="W2417" s="44">
        <f t="shared" si="1818"/>
        <v>0</v>
      </c>
      <c r="X2417" s="44">
        <f t="shared" si="1818"/>
        <v>0</v>
      </c>
      <c r="Y2417" s="44">
        <f t="shared" si="1818"/>
        <v>0</v>
      </c>
      <c r="Z2417" s="44">
        <f t="shared" si="1818"/>
        <v>0</v>
      </c>
      <c r="AA2417" s="44">
        <f t="shared" si="1818"/>
        <v>0</v>
      </c>
      <c r="AB2417" s="45" t="e">
        <f t="shared" si="1817"/>
        <v>#DIV/0!</v>
      </c>
      <c r="AC2417" s="38"/>
    </row>
    <row r="2418" spans="1:29" s="39" customFormat="1" ht="18" hidden="1" customHeight="1" x14ac:dyDescent="0.3">
      <c r="A2418" s="46" t="s">
        <v>41</v>
      </c>
      <c r="B2418" s="37"/>
      <c r="C2418" s="37"/>
      <c r="D2418" s="37"/>
      <c r="E2418" s="37"/>
      <c r="F2418" s="37"/>
      <c r="G2418" s="37"/>
      <c r="H2418" s="37"/>
      <c r="I2418" s="37"/>
      <c r="J2418" s="37"/>
      <c r="K2418" s="37"/>
      <c r="L2418" s="37"/>
      <c r="M2418" s="37"/>
      <c r="N2418" s="37"/>
      <c r="O2418" s="37"/>
      <c r="P2418" s="37"/>
      <c r="Q2418" s="37"/>
      <c r="R2418" s="37"/>
      <c r="S2418" s="37"/>
      <c r="T2418" s="37"/>
      <c r="U2418" s="37"/>
      <c r="V2418" s="37"/>
      <c r="W2418" s="37"/>
      <c r="X2418" s="37"/>
      <c r="Y2418" s="37"/>
      <c r="Z2418" s="37">
        <f t="shared" ref="Z2418" si="1819">SUM(M2418:Y2418)</f>
        <v>0</v>
      </c>
      <c r="AA2418" s="37">
        <f t="shared" ref="AA2418" si="1820">B2418-Z2418</f>
        <v>0</v>
      </c>
      <c r="AB2418" s="42" t="e">
        <f t="shared" si="1817"/>
        <v>#DIV/0!</v>
      </c>
      <c r="AC2418" s="38"/>
    </row>
    <row r="2419" spans="1:29" s="39" customFormat="1" ht="18" hidden="1" customHeight="1" x14ac:dyDescent="0.3">
      <c r="A2419" s="43" t="s">
        <v>42</v>
      </c>
      <c r="B2419" s="44">
        <f>B2418+B2417</f>
        <v>0</v>
      </c>
      <c r="C2419" s="44">
        <f t="shared" ref="C2419:AA2419" si="1821">C2418+C2417</f>
        <v>0</v>
      </c>
      <c r="D2419" s="44">
        <f t="shared" si="1821"/>
        <v>0</v>
      </c>
      <c r="E2419" s="44">
        <f t="shared" si="1821"/>
        <v>0</v>
      </c>
      <c r="F2419" s="44">
        <f t="shared" si="1821"/>
        <v>0</v>
      </c>
      <c r="G2419" s="44">
        <f t="shared" si="1821"/>
        <v>0</v>
      </c>
      <c r="H2419" s="44">
        <f t="shared" si="1821"/>
        <v>0</v>
      </c>
      <c r="I2419" s="44">
        <f t="shared" si="1821"/>
        <v>0</v>
      </c>
      <c r="J2419" s="44">
        <f t="shared" si="1821"/>
        <v>0</v>
      </c>
      <c r="K2419" s="44">
        <f t="shared" si="1821"/>
        <v>0</v>
      </c>
      <c r="L2419" s="44">
        <f t="shared" si="1821"/>
        <v>0</v>
      </c>
      <c r="M2419" s="44">
        <f t="shared" si="1821"/>
        <v>0</v>
      </c>
      <c r="N2419" s="44">
        <f t="shared" si="1821"/>
        <v>0</v>
      </c>
      <c r="O2419" s="44">
        <f t="shared" si="1821"/>
        <v>0</v>
      </c>
      <c r="P2419" s="44">
        <f t="shared" si="1821"/>
        <v>0</v>
      </c>
      <c r="Q2419" s="44">
        <f t="shared" si="1821"/>
        <v>0</v>
      </c>
      <c r="R2419" s="44">
        <f t="shared" si="1821"/>
        <v>0</v>
      </c>
      <c r="S2419" s="44">
        <f t="shared" si="1821"/>
        <v>0</v>
      </c>
      <c r="T2419" s="44">
        <f t="shared" si="1821"/>
        <v>0</v>
      </c>
      <c r="U2419" s="44">
        <f t="shared" si="1821"/>
        <v>0</v>
      </c>
      <c r="V2419" s="44">
        <f t="shared" si="1821"/>
        <v>0</v>
      </c>
      <c r="W2419" s="44">
        <f t="shared" si="1821"/>
        <v>0</v>
      </c>
      <c r="X2419" s="44">
        <f t="shared" si="1821"/>
        <v>0</v>
      </c>
      <c r="Y2419" s="44">
        <f t="shared" si="1821"/>
        <v>0</v>
      </c>
      <c r="Z2419" s="44">
        <f t="shared" si="1821"/>
        <v>0</v>
      </c>
      <c r="AA2419" s="44">
        <f t="shared" si="1821"/>
        <v>0</v>
      </c>
      <c r="AB2419" s="45" t="e">
        <f t="shared" si="1817"/>
        <v>#DIV/0!</v>
      </c>
      <c r="AC2419" s="47"/>
    </row>
    <row r="2420" spans="1:29" s="39" customFormat="1" ht="15" hidden="1" customHeight="1" x14ac:dyDescent="0.3">
      <c r="A2420" s="36"/>
      <c r="B2420" s="37"/>
      <c r="C2420" s="37"/>
      <c r="D2420" s="37"/>
      <c r="E2420" s="37"/>
      <c r="F2420" s="37"/>
      <c r="G2420" s="37"/>
      <c r="H2420" s="37"/>
      <c r="I2420" s="37"/>
      <c r="J2420" s="37"/>
      <c r="K2420" s="37"/>
      <c r="L2420" s="37"/>
      <c r="M2420" s="37"/>
      <c r="N2420" s="37"/>
      <c r="O2420" s="37"/>
      <c r="P2420" s="37"/>
      <c r="Q2420" s="37"/>
      <c r="R2420" s="37"/>
      <c r="S2420" s="37"/>
      <c r="T2420" s="37"/>
      <c r="U2420" s="37"/>
      <c r="V2420" s="37"/>
      <c r="W2420" s="37"/>
      <c r="X2420" s="37"/>
      <c r="Y2420" s="37"/>
      <c r="Z2420" s="37"/>
      <c r="AA2420" s="37"/>
      <c r="AB2420" s="37"/>
      <c r="AC2420" s="38"/>
    </row>
    <row r="2421" spans="1:29" s="39" customFormat="1" ht="15" hidden="1" customHeight="1" x14ac:dyDescent="0.3">
      <c r="A2421" s="36"/>
      <c r="B2421" s="37"/>
      <c r="C2421" s="37"/>
      <c r="D2421" s="37"/>
      <c r="E2421" s="37"/>
      <c r="F2421" s="37"/>
      <c r="G2421" s="37"/>
      <c r="H2421" s="37"/>
      <c r="I2421" s="37"/>
      <c r="J2421" s="37"/>
      <c r="K2421" s="37"/>
      <c r="L2421" s="37"/>
      <c r="M2421" s="37"/>
      <c r="N2421" s="37"/>
      <c r="O2421" s="37"/>
      <c r="P2421" s="37"/>
      <c r="Q2421" s="37"/>
      <c r="R2421" s="37"/>
      <c r="S2421" s="37"/>
      <c r="T2421" s="37"/>
      <c r="U2421" s="37"/>
      <c r="V2421" s="37"/>
      <c r="W2421" s="37"/>
      <c r="X2421" s="37"/>
      <c r="Y2421" s="37"/>
      <c r="Z2421" s="37"/>
      <c r="AA2421" s="37"/>
      <c r="AB2421" s="37"/>
      <c r="AC2421" s="38"/>
    </row>
    <row r="2422" spans="1:29" s="39" customFormat="1" ht="15" hidden="1" customHeight="1" x14ac:dyDescent="0.35">
      <c r="A2422" s="40" t="s">
        <v>122</v>
      </c>
      <c r="B2422" s="37"/>
      <c r="C2422" s="37"/>
      <c r="D2422" s="37"/>
      <c r="E2422" s="37"/>
      <c r="F2422" s="37"/>
      <c r="G2422" s="37"/>
      <c r="H2422" s="37"/>
      <c r="I2422" s="37"/>
      <c r="J2422" s="37"/>
      <c r="K2422" s="37"/>
      <c r="L2422" s="37"/>
      <c r="M2422" s="37"/>
      <c r="N2422" s="37"/>
      <c r="O2422" s="37"/>
      <c r="P2422" s="37"/>
      <c r="Q2422" s="37"/>
      <c r="R2422" s="37"/>
      <c r="S2422" s="37"/>
      <c r="T2422" s="37"/>
      <c r="U2422" s="37"/>
      <c r="V2422" s="37"/>
      <c r="W2422" s="37"/>
      <c r="X2422" s="37"/>
      <c r="Y2422" s="37"/>
      <c r="Z2422" s="37"/>
      <c r="AA2422" s="37"/>
      <c r="AB2422" s="37"/>
      <c r="AC2422" s="38"/>
    </row>
    <row r="2423" spans="1:29" s="39" customFormat="1" ht="18" hidden="1" customHeight="1" x14ac:dyDescent="0.3">
      <c r="A2423" s="41" t="s">
        <v>36</v>
      </c>
      <c r="B2423" s="37"/>
      <c r="C2423" s="37"/>
      <c r="D2423" s="37"/>
      <c r="E2423" s="37"/>
      <c r="F2423" s="37"/>
      <c r="G2423" s="37"/>
      <c r="H2423" s="37"/>
      <c r="I2423" s="37"/>
      <c r="J2423" s="37"/>
      <c r="K2423" s="37"/>
      <c r="L2423" s="37"/>
      <c r="M2423" s="37"/>
      <c r="N2423" s="37"/>
      <c r="O2423" s="37"/>
      <c r="P2423" s="37"/>
      <c r="Q2423" s="37"/>
      <c r="R2423" s="37"/>
      <c r="S2423" s="37"/>
      <c r="T2423" s="37"/>
      <c r="U2423" s="37"/>
      <c r="V2423" s="37"/>
      <c r="W2423" s="37"/>
      <c r="X2423" s="37"/>
      <c r="Y2423" s="37"/>
      <c r="Z2423" s="37">
        <f>SUM(M2423:Y2423)</f>
        <v>0</v>
      </c>
      <c r="AA2423" s="37">
        <f>B2423-Z2423</f>
        <v>0</v>
      </c>
      <c r="AB2423" s="42" t="e">
        <f>Z2423/B2423</f>
        <v>#DIV/0!</v>
      </c>
      <c r="AC2423" s="38"/>
    </row>
    <row r="2424" spans="1:29" s="39" customFormat="1" ht="18" hidden="1" customHeight="1" x14ac:dyDescent="0.3">
      <c r="A2424" s="41" t="s">
        <v>37</v>
      </c>
      <c r="B2424" s="37"/>
      <c r="C2424" s="37"/>
      <c r="D2424" s="37"/>
      <c r="E2424" s="37"/>
      <c r="F2424" s="37"/>
      <c r="G2424" s="37"/>
      <c r="H2424" s="37"/>
      <c r="I2424" s="37"/>
      <c r="J2424" s="37"/>
      <c r="K2424" s="37"/>
      <c r="L2424" s="37"/>
      <c r="M2424" s="37"/>
      <c r="N2424" s="37"/>
      <c r="O2424" s="37"/>
      <c r="P2424" s="37"/>
      <c r="Q2424" s="37"/>
      <c r="R2424" s="37"/>
      <c r="S2424" s="37"/>
      <c r="T2424" s="37"/>
      <c r="U2424" s="37"/>
      <c r="V2424" s="37"/>
      <c r="W2424" s="37"/>
      <c r="X2424" s="37"/>
      <c r="Y2424" s="37"/>
      <c r="Z2424" s="37">
        <f t="shared" ref="Z2424:Z2426" si="1822">SUM(M2424:Y2424)</f>
        <v>0</v>
      </c>
      <c r="AA2424" s="37">
        <f t="shared" ref="AA2424:AA2426" si="1823">B2424-Z2424</f>
        <v>0</v>
      </c>
      <c r="AB2424" s="42" t="e">
        <f t="shared" ref="AB2424:AB2429" si="1824">Z2424/B2424</f>
        <v>#DIV/0!</v>
      </c>
      <c r="AC2424" s="38"/>
    </row>
    <row r="2425" spans="1:29" s="39" customFormat="1" ht="18" hidden="1" customHeight="1" x14ac:dyDescent="0.3">
      <c r="A2425" s="41" t="s">
        <v>38</v>
      </c>
      <c r="B2425" s="37"/>
      <c r="C2425" s="37"/>
      <c r="D2425" s="37"/>
      <c r="E2425" s="37"/>
      <c r="F2425" s="37"/>
      <c r="G2425" s="37"/>
      <c r="H2425" s="37"/>
      <c r="I2425" s="37"/>
      <c r="J2425" s="37"/>
      <c r="K2425" s="37"/>
      <c r="L2425" s="37"/>
      <c r="M2425" s="37"/>
      <c r="N2425" s="37"/>
      <c r="O2425" s="37"/>
      <c r="P2425" s="37"/>
      <c r="Q2425" s="37"/>
      <c r="R2425" s="37"/>
      <c r="S2425" s="37"/>
      <c r="T2425" s="37"/>
      <c r="U2425" s="37"/>
      <c r="V2425" s="37"/>
      <c r="W2425" s="37"/>
      <c r="X2425" s="37"/>
      <c r="Y2425" s="37"/>
      <c r="Z2425" s="37">
        <f t="shared" si="1822"/>
        <v>0</v>
      </c>
      <c r="AA2425" s="37">
        <f t="shared" si="1823"/>
        <v>0</v>
      </c>
      <c r="AB2425" s="42" t="e">
        <f t="shared" si="1824"/>
        <v>#DIV/0!</v>
      </c>
      <c r="AC2425" s="38"/>
    </row>
    <row r="2426" spans="1:29" s="39" customFormat="1" ht="18" hidden="1" customHeight="1" x14ac:dyDescent="0.3">
      <c r="A2426" s="41" t="s">
        <v>39</v>
      </c>
      <c r="B2426" s="37"/>
      <c r="C2426" s="37"/>
      <c r="D2426" s="37"/>
      <c r="E2426" s="37"/>
      <c r="F2426" s="37"/>
      <c r="G2426" s="37"/>
      <c r="H2426" s="37"/>
      <c r="I2426" s="37"/>
      <c r="J2426" s="37"/>
      <c r="K2426" s="37"/>
      <c r="L2426" s="37"/>
      <c r="M2426" s="37"/>
      <c r="N2426" s="37"/>
      <c r="O2426" s="37"/>
      <c r="P2426" s="37"/>
      <c r="Q2426" s="37"/>
      <c r="R2426" s="37"/>
      <c r="S2426" s="37"/>
      <c r="T2426" s="37"/>
      <c r="U2426" s="37"/>
      <c r="V2426" s="37"/>
      <c r="W2426" s="37"/>
      <c r="X2426" s="37"/>
      <c r="Y2426" s="37"/>
      <c r="Z2426" s="37">
        <f t="shared" si="1822"/>
        <v>0</v>
      </c>
      <c r="AA2426" s="37">
        <f t="shared" si="1823"/>
        <v>0</v>
      </c>
      <c r="AB2426" s="42" t="e">
        <f t="shared" si="1824"/>
        <v>#DIV/0!</v>
      </c>
      <c r="AC2426" s="38"/>
    </row>
    <row r="2427" spans="1:29" s="39" customFormat="1" ht="18" hidden="1" customHeight="1" x14ac:dyDescent="0.3">
      <c r="A2427" s="43" t="s">
        <v>40</v>
      </c>
      <c r="B2427" s="44">
        <f>SUM(B2423:B2426)</f>
        <v>0</v>
      </c>
      <c r="C2427" s="44">
        <f t="shared" ref="C2427:AA2427" si="1825">SUM(C2423:C2426)</f>
        <v>0</v>
      </c>
      <c r="D2427" s="44">
        <f t="shared" si="1825"/>
        <v>0</v>
      </c>
      <c r="E2427" s="44">
        <f t="shared" si="1825"/>
        <v>0</v>
      </c>
      <c r="F2427" s="44">
        <f t="shared" si="1825"/>
        <v>0</v>
      </c>
      <c r="G2427" s="44">
        <f t="shared" si="1825"/>
        <v>0</v>
      </c>
      <c r="H2427" s="44">
        <f t="shared" si="1825"/>
        <v>0</v>
      </c>
      <c r="I2427" s="44">
        <f t="shared" si="1825"/>
        <v>0</v>
      </c>
      <c r="J2427" s="44">
        <f t="shared" si="1825"/>
        <v>0</v>
      </c>
      <c r="K2427" s="44">
        <f t="shared" si="1825"/>
        <v>0</v>
      </c>
      <c r="L2427" s="44">
        <f t="shared" si="1825"/>
        <v>0</v>
      </c>
      <c r="M2427" s="44">
        <f t="shared" si="1825"/>
        <v>0</v>
      </c>
      <c r="N2427" s="44">
        <f t="shared" si="1825"/>
        <v>0</v>
      </c>
      <c r="O2427" s="44">
        <f t="shared" si="1825"/>
        <v>0</v>
      </c>
      <c r="P2427" s="44">
        <f t="shared" si="1825"/>
        <v>0</v>
      </c>
      <c r="Q2427" s="44">
        <f t="shared" si="1825"/>
        <v>0</v>
      </c>
      <c r="R2427" s="44">
        <f t="shared" si="1825"/>
        <v>0</v>
      </c>
      <c r="S2427" s="44">
        <f t="shared" si="1825"/>
        <v>0</v>
      </c>
      <c r="T2427" s="44">
        <f t="shared" si="1825"/>
        <v>0</v>
      </c>
      <c r="U2427" s="44">
        <f t="shared" si="1825"/>
        <v>0</v>
      </c>
      <c r="V2427" s="44">
        <f t="shared" si="1825"/>
        <v>0</v>
      </c>
      <c r="W2427" s="44">
        <f t="shared" si="1825"/>
        <v>0</v>
      </c>
      <c r="X2427" s="44">
        <f t="shared" si="1825"/>
        <v>0</v>
      </c>
      <c r="Y2427" s="44">
        <f t="shared" si="1825"/>
        <v>0</v>
      </c>
      <c r="Z2427" s="44">
        <f t="shared" si="1825"/>
        <v>0</v>
      </c>
      <c r="AA2427" s="44">
        <f t="shared" si="1825"/>
        <v>0</v>
      </c>
      <c r="AB2427" s="45" t="e">
        <f t="shared" si="1824"/>
        <v>#DIV/0!</v>
      </c>
      <c r="AC2427" s="38"/>
    </row>
    <row r="2428" spans="1:29" s="39" customFormat="1" ht="18" hidden="1" customHeight="1" x14ac:dyDescent="0.3">
      <c r="A2428" s="46" t="s">
        <v>41</v>
      </c>
      <c r="B2428" s="37"/>
      <c r="C2428" s="37"/>
      <c r="D2428" s="37"/>
      <c r="E2428" s="37"/>
      <c r="F2428" s="37"/>
      <c r="G2428" s="37"/>
      <c r="H2428" s="37"/>
      <c r="I2428" s="37"/>
      <c r="J2428" s="37"/>
      <c r="K2428" s="37"/>
      <c r="L2428" s="37"/>
      <c r="M2428" s="37"/>
      <c r="N2428" s="37"/>
      <c r="O2428" s="37"/>
      <c r="P2428" s="37"/>
      <c r="Q2428" s="37"/>
      <c r="R2428" s="37"/>
      <c r="S2428" s="37"/>
      <c r="T2428" s="37"/>
      <c r="U2428" s="37"/>
      <c r="V2428" s="37"/>
      <c r="W2428" s="37"/>
      <c r="X2428" s="37"/>
      <c r="Y2428" s="37"/>
      <c r="Z2428" s="37">
        <f t="shared" ref="Z2428" si="1826">SUM(M2428:Y2428)</f>
        <v>0</v>
      </c>
      <c r="AA2428" s="37">
        <f t="shared" ref="AA2428" si="1827">B2428-Z2428</f>
        <v>0</v>
      </c>
      <c r="AB2428" s="42" t="e">
        <f t="shared" si="1824"/>
        <v>#DIV/0!</v>
      </c>
      <c r="AC2428" s="38"/>
    </row>
    <row r="2429" spans="1:29" s="39" customFormat="1" ht="18" hidden="1" customHeight="1" x14ac:dyDescent="0.3">
      <c r="A2429" s="43" t="s">
        <v>42</v>
      </c>
      <c r="B2429" s="44">
        <f>B2428+B2427</f>
        <v>0</v>
      </c>
      <c r="C2429" s="44">
        <f t="shared" ref="C2429:AA2429" si="1828">C2428+C2427</f>
        <v>0</v>
      </c>
      <c r="D2429" s="44">
        <f t="shared" si="1828"/>
        <v>0</v>
      </c>
      <c r="E2429" s="44">
        <f t="shared" si="1828"/>
        <v>0</v>
      </c>
      <c r="F2429" s="44">
        <f t="shared" si="1828"/>
        <v>0</v>
      </c>
      <c r="G2429" s="44">
        <f t="shared" si="1828"/>
        <v>0</v>
      </c>
      <c r="H2429" s="44">
        <f t="shared" si="1828"/>
        <v>0</v>
      </c>
      <c r="I2429" s="44">
        <f t="shared" si="1828"/>
        <v>0</v>
      </c>
      <c r="J2429" s="44">
        <f t="shared" si="1828"/>
        <v>0</v>
      </c>
      <c r="K2429" s="44">
        <f t="shared" si="1828"/>
        <v>0</v>
      </c>
      <c r="L2429" s="44">
        <f t="shared" si="1828"/>
        <v>0</v>
      </c>
      <c r="M2429" s="44">
        <f t="shared" si="1828"/>
        <v>0</v>
      </c>
      <c r="N2429" s="44">
        <f t="shared" si="1828"/>
        <v>0</v>
      </c>
      <c r="O2429" s="44">
        <f t="shared" si="1828"/>
        <v>0</v>
      </c>
      <c r="P2429" s="44">
        <f t="shared" si="1828"/>
        <v>0</v>
      </c>
      <c r="Q2429" s="44">
        <f t="shared" si="1828"/>
        <v>0</v>
      </c>
      <c r="R2429" s="44">
        <f t="shared" si="1828"/>
        <v>0</v>
      </c>
      <c r="S2429" s="44">
        <f t="shared" si="1828"/>
        <v>0</v>
      </c>
      <c r="T2429" s="44">
        <f t="shared" si="1828"/>
        <v>0</v>
      </c>
      <c r="U2429" s="44">
        <f t="shared" si="1828"/>
        <v>0</v>
      </c>
      <c r="V2429" s="44">
        <f t="shared" si="1828"/>
        <v>0</v>
      </c>
      <c r="W2429" s="44">
        <f t="shared" si="1828"/>
        <v>0</v>
      </c>
      <c r="X2429" s="44">
        <f t="shared" si="1828"/>
        <v>0</v>
      </c>
      <c r="Y2429" s="44">
        <f t="shared" si="1828"/>
        <v>0</v>
      </c>
      <c r="Z2429" s="44">
        <f t="shared" si="1828"/>
        <v>0</v>
      </c>
      <c r="AA2429" s="44">
        <f t="shared" si="1828"/>
        <v>0</v>
      </c>
      <c r="AB2429" s="45" t="e">
        <f t="shared" si="1824"/>
        <v>#DIV/0!</v>
      </c>
      <c r="AC2429" s="47"/>
    </row>
    <row r="2430" spans="1:29" s="39" customFormat="1" ht="15" hidden="1" customHeight="1" x14ac:dyDescent="0.3">
      <c r="A2430" s="36"/>
      <c r="B2430" s="37"/>
      <c r="C2430" s="37"/>
      <c r="D2430" s="37"/>
      <c r="E2430" s="37"/>
      <c r="F2430" s="37"/>
      <c r="G2430" s="37"/>
      <c r="H2430" s="37"/>
      <c r="I2430" s="37"/>
      <c r="J2430" s="37"/>
      <c r="K2430" s="37"/>
      <c r="L2430" s="37"/>
      <c r="M2430" s="37"/>
      <c r="N2430" s="37"/>
      <c r="O2430" s="37"/>
      <c r="P2430" s="37"/>
      <c r="Q2430" s="37"/>
      <c r="R2430" s="37"/>
      <c r="S2430" s="37"/>
      <c r="T2430" s="37"/>
      <c r="U2430" s="37"/>
      <c r="V2430" s="37"/>
      <c r="W2430" s="37"/>
      <c r="X2430" s="37"/>
      <c r="Y2430" s="37"/>
      <c r="Z2430" s="37"/>
      <c r="AA2430" s="37"/>
      <c r="AB2430" s="37"/>
      <c r="AC2430" s="38"/>
    </row>
    <row r="2431" spans="1:29" s="39" customFormat="1" ht="15" hidden="1" customHeight="1" x14ac:dyDescent="0.3">
      <c r="A2431" s="36"/>
      <c r="B2431" s="37"/>
      <c r="C2431" s="37"/>
      <c r="D2431" s="37"/>
      <c r="E2431" s="37"/>
      <c r="F2431" s="37"/>
      <c r="G2431" s="37"/>
      <c r="H2431" s="37"/>
      <c r="I2431" s="37"/>
      <c r="J2431" s="37"/>
      <c r="K2431" s="37"/>
      <c r="L2431" s="37"/>
      <c r="M2431" s="37"/>
      <c r="N2431" s="37"/>
      <c r="O2431" s="37"/>
      <c r="P2431" s="37"/>
      <c r="Q2431" s="37"/>
      <c r="R2431" s="37"/>
      <c r="S2431" s="37"/>
      <c r="T2431" s="37"/>
      <c r="U2431" s="37"/>
      <c r="V2431" s="37"/>
      <c r="W2431" s="37"/>
      <c r="X2431" s="37"/>
      <c r="Y2431" s="37"/>
      <c r="Z2431" s="37"/>
      <c r="AA2431" s="37"/>
      <c r="AB2431" s="37"/>
      <c r="AC2431" s="38"/>
    </row>
    <row r="2432" spans="1:29" s="39" customFormat="1" ht="15" hidden="1" customHeight="1" x14ac:dyDescent="0.35">
      <c r="A2432" s="40" t="s">
        <v>122</v>
      </c>
      <c r="B2432" s="37"/>
      <c r="C2432" s="37"/>
      <c r="D2432" s="37"/>
      <c r="E2432" s="37"/>
      <c r="F2432" s="37"/>
      <c r="G2432" s="37"/>
      <c r="H2432" s="37"/>
      <c r="I2432" s="37"/>
      <c r="J2432" s="37"/>
      <c r="K2432" s="37"/>
      <c r="L2432" s="37"/>
      <c r="M2432" s="37"/>
      <c r="N2432" s="37"/>
      <c r="O2432" s="37"/>
      <c r="P2432" s="37"/>
      <c r="Q2432" s="37"/>
      <c r="R2432" s="37"/>
      <c r="S2432" s="37"/>
      <c r="T2432" s="37"/>
      <c r="U2432" s="37"/>
      <c r="V2432" s="37"/>
      <c r="W2432" s="37"/>
      <c r="X2432" s="37"/>
      <c r="Y2432" s="37"/>
      <c r="Z2432" s="37"/>
      <c r="AA2432" s="37"/>
      <c r="AB2432" s="37"/>
      <c r="AC2432" s="38"/>
    </row>
    <row r="2433" spans="1:29" s="39" customFormat="1" ht="18" hidden="1" customHeight="1" x14ac:dyDescent="0.3">
      <c r="A2433" s="41" t="s">
        <v>36</v>
      </c>
      <c r="B2433" s="37"/>
      <c r="C2433" s="37"/>
      <c r="D2433" s="37"/>
      <c r="E2433" s="37"/>
      <c r="F2433" s="37"/>
      <c r="G2433" s="37"/>
      <c r="H2433" s="37"/>
      <c r="I2433" s="37"/>
      <c r="J2433" s="37"/>
      <c r="K2433" s="37"/>
      <c r="L2433" s="37"/>
      <c r="M2433" s="37"/>
      <c r="N2433" s="37"/>
      <c r="O2433" s="37"/>
      <c r="P2433" s="37"/>
      <c r="Q2433" s="37"/>
      <c r="R2433" s="37"/>
      <c r="S2433" s="37"/>
      <c r="T2433" s="37"/>
      <c r="U2433" s="37"/>
      <c r="V2433" s="37"/>
      <c r="W2433" s="37"/>
      <c r="X2433" s="37"/>
      <c r="Y2433" s="37"/>
      <c r="Z2433" s="37">
        <f>SUM(M2433:Y2433)</f>
        <v>0</v>
      </c>
      <c r="AA2433" s="37">
        <f>B2433-Z2433</f>
        <v>0</v>
      </c>
      <c r="AB2433" s="42" t="e">
        <f>Z2433/B2433</f>
        <v>#DIV/0!</v>
      </c>
      <c r="AC2433" s="38"/>
    </row>
    <row r="2434" spans="1:29" s="39" customFormat="1" ht="18" hidden="1" customHeight="1" x14ac:dyDescent="0.3">
      <c r="A2434" s="41" t="s">
        <v>37</v>
      </c>
      <c r="B2434" s="37"/>
      <c r="C2434" s="37"/>
      <c r="D2434" s="37"/>
      <c r="E2434" s="37"/>
      <c r="F2434" s="37"/>
      <c r="G2434" s="37"/>
      <c r="H2434" s="37"/>
      <c r="I2434" s="37"/>
      <c r="J2434" s="37"/>
      <c r="K2434" s="37"/>
      <c r="L2434" s="37"/>
      <c r="M2434" s="37"/>
      <c r="N2434" s="37"/>
      <c r="O2434" s="37"/>
      <c r="P2434" s="37"/>
      <c r="Q2434" s="37"/>
      <c r="R2434" s="37"/>
      <c r="S2434" s="37"/>
      <c r="T2434" s="37"/>
      <c r="U2434" s="37"/>
      <c r="V2434" s="37"/>
      <c r="W2434" s="37"/>
      <c r="X2434" s="37"/>
      <c r="Y2434" s="37"/>
      <c r="Z2434" s="37">
        <f t="shared" ref="Z2434:Z2436" si="1829">SUM(M2434:Y2434)</f>
        <v>0</v>
      </c>
      <c r="AA2434" s="37">
        <f t="shared" ref="AA2434:AA2436" si="1830">B2434-Z2434</f>
        <v>0</v>
      </c>
      <c r="AB2434" s="42" t="e">
        <f t="shared" ref="AB2434:AB2439" si="1831">Z2434/B2434</f>
        <v>#DIV/0!</v>
      </c>
      <c r="AC2434" s="38"/>
    </row>
    <row r="2435" spans="1:29" s="39" customFormat="1" ht="18" hidden="1" customHeight="1" x14ac:dyDescent="0.3">
      <c r="A2435" s="41" t="s">
        <v>38</v>
      </c>
      <c r="B2435" s="37"/>
      <c r="C2435" s="37"/>
      <c r="D2435" s="37"/>
      <c r="E2435" s="37"/>
      <c r="F2435" s="37"/>
      <c r="G2435" s="37"/>
      <c r="H2435" s="37"/>
      <c r="I2435" s="37"/>
      <c r="J2435" s="37"/>
      <c r="K2435" s="37"/>
      <c r="L2435" s="37"/>
      <c r="M2435" s="37"/>
      <c r="N2435" s="37"/>
      <c r="O2435" s="37"/>
      <c r="P2435" s="37"/>
      <c r="Q2435" s="37"/>
      <c r="R2435" s="37"/>
      <c r="S2435" s="37"/>
      <c r="T2435" s="37"/>
      <c r="U2435" s="37"/>
      <c r="V2435" s="37"/>
      <c r="W2435" s="37"/>
      <c r="X2435" s="37"/>
      <c r="Y2435" s="37"/>
      <c r="Z2435" s="37">
        <f t="shared" si="1829"/>
        <v>0</v>
      </c>
      <c r="AA2435" s="37">
        <f t="shared" si="1830"/>
        <v>0</v>
      </c>
      <c r="AB2435" s="42" t="e">
        <f t="shared" si="1831"/>
        <v>#DIV/0!</v>
      </c>
      <c r="AC2435" s="38"/>
    </row>
    <row r="2436" spans="1:29" s="39" customFormat="1" ht="18" hidden="1" customHeight="1" x14ac:dyDescent="0.3">
      <c r="A2436" s="41" t="s">
        <v>39</v>
      </c>
      <c r="B2436" s="37"/>
      <c r="C2436" s="37"/>
      <c r="D2436" s="37"/>
      <c r="E2436" s="37"/>
      <c r="F2436" s="37"/>
      <c r="G2436" s="37"/>
      <c r="H2436" s="37"/>
      <c r="I2436" s="37"/>
      <c r="J2436" s="37"/>
      <c r="K2436" s="37"/>
      <c r="L2436" s="37"/>
      <c r="M2436" s="37"/>
      <c r="N2436" s="37"/>
      <c r="O2436" s="37"/>
      <c r="P2436" s="37"/>
      <c r="Q2436" s="37"/>
      <c r="R2436" s="37"/>
      <c r="S2436" s="37"/>
      <c r="T2436" s="37"/>
      <c r="U2436" s="37"/>
      <c r="V2436" s="37"/>
      <c r="W2436" s="37"/>
      <c r="X2436" s="37"/>
      <c r="Y2436" s="37"/>
      <c r="Z2436" s="37">
        <f t="shared" si="1829"/>
        <v>0</v>
      </c>
      <c r="AA2436" s="37">
        <f t="shared" si="1830"/>
        <v>0</v>
      </c>
      <c r="AB2436" s="42" t="e">
        <f t="shared" si="1831"/>
        <v>#DIV/0!</v>
      </c>
      <c r="AC2436" s="38"/>
    </row>
    <row r="2437" spans="1:29" s="39" customFormat="1" ht="18" hidden="1" customHeight="1" x14ac:dyDescent="0.3">
      <c r="A2437" s="43" t="s">
        <v>40</v>
      </c>
      <c r="B2437" s="44">
        <f>SUM(B2433:B2436)</f>
        <v>0</v>
      </c>
      <c r="C2437" s="44">
        <f t="shared" ref="C2437:AA2437" si="1832">SUM(C2433:C2436)</f>
        <v>0</v>
      </c>
      <c r="D2437" s="44">
        <f t="shared" si="1832"/>
        <v>0</v>
      </c>
      <c r="E2437" s="44">
        <f t="shared" si="1832"/>
        <v>0</v>
      </c>
      <c r="F2437" s="44">
        <f t="shared" si="1832"/>
        <v>0</v>
      </c>
      <c r="G2437" s="44">
        <f t="shared" si="1832"/>
        <v>0</v>
      </c>
      <c r="H2437" s="44">
        <f t="shared" si="1832"/>
        <v>0</v>
      </c>
      <c r="I2437" s="44">
        <f t="shared" si="1832"/>
        <v>0</v>
      </c>
      <c r="J2437" s="44">
        <f t="shared" si="1832"/>
        <v>0</v>
      </c>
      <c r="K2437" s="44">
        <f t="shared" si="1832"/>
        <v>0</v>
      </c>
      <c r="L2437" s="44">
        <f t="shared" si="1832"/>
        <v>0</v>
      </c>
      <c r="M2437" s="44">
        <f t="shared" si="1832"/>
        <v>0</v>
      </c>
      <c r="N2437" s="44">
        <f t="shared" si="1832"/>
        <v>0</v>
      </c>
      <c r="O2437" s="44">
        <f t="shared" si="1832"/>
        <v>0</v>
      </c>
      <c r="P2437" s="44">
        <f t="shared" si="1832"/>
        <v>0</v>
      </c>
      <c r="Q2437" s="44">
        <f t="shared" si="1832"/>
        <v>0</v>
      </c>
      <c r="R2437" s="44">
        <f t="shared" si="1832"/>
        <v>0</v>
      </c>
      <c r="S2437" s="44">
        <f t="shared" si="1832"/>
        <v>0</v>
      </c>
      <c r="T2437" s="44">
        <f t="shared" si="1832"/>
        <v>0</v>
      </c>
      <c r="U2437" s="44">
        <f t="shared" si="1832"/>
        <v>0</v>
      </c>
      <c r="V2437" s="44">
        <f t="shared" si="1832"/>
        <v>0</v>
      </c>
      <c r="W2437" s="44">
        <f t="shared" si="1832"/>
        <v>0</v>
      </c>
      <c r="X2437" s="44">
        <f t="shared" si="1832"/>
        <v>0</v>
      </c>
      <c r="Y2437" s="44">
        <f t="shared" si="1832"/>
        <v>0</v>
      </c>
      <c r="Z2437" s="44">
        <f t="shared" si="1832"/>
        <v>0</v>
      </c>
      <c r="AA2437" s="44">
        <f t="shared" si="1832"/>
        <v>0</v>
      </c>
      <c r="AB2437" s="45" t="e">
        <f t="shared" si="1831"/>
        <v>#DIV/0!</v>
      </c>
      <c r="AC2437" s="38"/>
    </row>
    <row r="2438" spans="1:29" s="39" customFormat="1" ht="18" hidden="1" customHeight="1" x14ac:dyDescent="0.3">
      <c r="A2438" s="46" t="s">
        <v>41</v>
      </c>
      <c r="B2438" s="37"/>
      <c r="C2438" s="37"/>
      <c r="D2438" s="37"/>
      <c r="E2438" s="37"/>
      <c r="F2438" s="37"/>
      <c r="G2438" s="37"/>
      <c r="H2438" s="37"/>
      <c r="I2438" s="37"/>
      <c r="J2438" s="37"/>
      <c r="K2438" s="37"/>
      <c r="L2438" s="37"/>
      <c r="M2438" s="37"/>
      <c r="N2438" s="37"/>
      <c r="O2438" s="37"/>
      <c r="P2438" s="37"/>
      <c r="Q2438" s="37"/>
      <c r="R2438" s="37"/>
      <c r="S2438" s="37"/>
      <c r="T2438" s="37"/>
      <c r="U2438" s="37"/>
      <c r="V2438" s="37"/>
      <c r="W2438" s="37"/>
      <c r="X2438" s="37"/>
      <c r="Y2438" s="37"/>
      <c r="Z2438" s="37">
        <f t="shared" ref="Z2438" si="1833">SUM(M2438:Y2438)</f>
        <v>0</v>
      </c>
      <c r="AA2438" s="37">
        <f t="shared" ref="AA2438" si="1834">B2438-Z2438</f>
        <v>0</v>
      </c>
      <c r="AB2438" s="42" t="e">
        <f t="shared" si="1831"/>
        <v>#DIV/0!</v>
      </c>
      <c r="AC2438" s="38"/>
    </row>
    <row r="2439" spans="1:29" s="39" customFormat="1" ht="18" hidden="1" customHeight="1" x14ac:dyDescent="0.3">
      <c r="A2439" s="43" t="s">
        <v>42</v>
      </c>
      <c r="B2439" s="44">
        <f>B2438+B2437</f>
        <v>0</v>
      </c>
      <c r="C2439" s="44">
        <f t="shared" ref="C2439:AA2439" si="1835">C2438+C2437</f>
        <v>0</v>
      </c>
      <c r="D2439" s="44">
        <f t="shared" si="1835"/>
        <v>0</v>
      </c>
      <c r="E2439" s="44">
        <f t="shared" si="1835"/>
        <v>0</v>
      </c>
      <c r="F2439" s="44">
        <f t="shared" si="1835"/>
        <v>0</v>
      </c>
      <c r="G2439" s="44">
        <f t="shared" si="1835"/>
        <v>0</v>
      </c>
      <c r="H2439" s="44">
        <f t="shared" si="1835"/>
        <v>0</v>
      </c>
      <c r="I2439" s="44">
        <f t="shared" si="1835"/>
        <v>0</v>
      </c>
      <c r="J2439" s="44">
        <f t="shared" si="1835"/>
        <v>0</v>
      </c>
      <c r="K2439" s="44">
        <f t="shared" si="1835"/>
        <v>0</v>
      </c>
      <c r="L2439" s="44">
        <f t="shared" si="1835"/>
        <v>0</v>
      </c>
      <c r="M2439" s="44">
        <f t="shared" si="1835"/>
        <v>0</v>
      </c>
      <c r="N2439" s="44">
        <f t="shared" si="1835"/>
        <v>0</v>
      </c>
      <c r="O2439" s="44">
        <f t="shared" si="1835"/>
        <v>0</v>
      </c>
      <c r="P2439" s="44">
        <f t="shared" si="1835"/>
        <v>0</v>
      </c>
      <c r="Q2439" s="44">
        <f t="shared" si="1835"/>
        <v>0</v>
      </c>
      <c r="R2439" s="44">
        <f t="shared" si="1835"/>
        <v>0</v>
      </c>
      <c r="S2439" s="44">
        <f t="shared" si="1835"/>
        <v>0</v>
      </c>
      <c r="T2439" s="44">
        <f t="shared" si="1835"/>
        <v>0</v>
      </c>
      <c r="U2439" s="44">
        <f t="shared" si="1835"/>
        <v>0</v>
      </c>
      <c r="V2439" s="44">
        <f t="shared" si="1835"/>
        <v>0</v>
      </c>
      <c r="W2439" s="44">
        <f t="shared" si="1835"/>
        <v>0</v>
      </c>
      <c r="X2439" s="44">
        <f t="shared" si="1835"/>
        <v>0</v>
      </c>
      <c r="Y2439" s="44">
        <f t="shared" si="1835"/>
        <v>0</v>
      </c>
      <c r="Z2439" s="44">
        <f t="shared" si="1835"/>
        <v>0</v>
      </c>
      <c r="AA2439" s="44">
        <f t="shared" si="1835"/>
        <v>0</v>
      </c>
      <c r="AB2439" s="45" t="e">
        <f t="shared" si="1831"/>
        <v>#DIV/0!</v>
      </c>
      <c r="AC2439" s="47"/>
    </row>
    <row r="2440" spans="1:29" s="39" customFormat="1" ht="15" hidden="1" customHeight="1" x14ac:dyDescent="0.3">
      <c r="A2440" s="36"/>
      <c r="B2440" s="37"/>
      <c r="C2440" s="37"/>
      <c r="D2440" s="37"/>
      <c r="E2440" s="37"/>
      <c r="F2440" s="37"/>
      <c r="G2440" s="37"/>
      <c r="H2440" s="37"/>
      <c r="I2440" s="37"/>
      <c r="J2440" s="37"/>
      <c r="K2440" s="37"/>
      <c r="L2440" s="37"/>
      <c r="M2440" s="37"/>
      <c r="N2440" s="37"/>
      <c r="O2440" s="37"/>
      <c r="P2440" s="37"/>
      <c r="Q2440" s="37"/>
      <c r="R2440" s="37"/>
      <c r="S2440" s="37"/>
      <c r="T2440" s="37"/>
      <c r="U2440" s="37"/>
      <c r="V2440" s="37"/>
      <c r="W2440" s="37"/>
      <c r="X2440" s="37"/>
      <c r="Y2440" s="37"/>
      <c r="Z2440" s="37"/>
      <c r="AA2440" s="37"/>
      <c r="AB2440" s="37"/>
      <c r="AC2440" s="38"/>
    </row>
    <row r="2441" spans="1:29" s="39" customFormat="1" ht="15" hidden="1" customHeight="1" x14ac:dyDescent="0.3">
      <c r="A2441" s="36"/>
      <c r="B2441" s="37"/>
      <c r="C2441" s="37"/>
      <c r="D2441" s="37"/>
      <c r="E2441" s="37"/>
      <c r="F2441" s="37"/>
      <c r="G2441" s="37"/>
      <c r="H2441" s="37"/>
      <c r="I2441" s="37"/>
      <c r="J2441" s="37"/>
      <c r="K2441" s="37"/>
      <c r="L2441" s="37"/>
      <c r="M2441" s="37"/>
      <c r="N2441" s="37"/>
      <c r="O2441" s="37"/>
      <c r="P2441" s="37"/>
      <c r="Q2441" s="37"/>
      <c r="R2441" s="37"/>
      <c r="S2441" s="37"/>
      <c r="T2441" s="37"/>
      <c r="U2441" s="37"/>
      <c r="V2441" s="37"/>
      <c r="W2441" s="37"/>
      <c r="X2441" s="37"/>
      <c r="Y2441" s="37"/>
      <c r="Z2441" s="37"/>
      <c r="AA2441" s="37"/>
      <c r="AB2441" s="37"/>
      <c r="AC2441" s="38"/>
    </row>
    <row r="2442" spans="1:29" s="39" customFormat="1" ht="15" hidden="1" customHeight="1" x14ac:dyDescent="0.35">
      <c r="A2442" s="40" t="s">
        <v>122</v>
      </c>
      <c r="B2442" s="37"/>
      <c r="C2442" s="37"/>
      <c r="D2442" s="37"/>
      <c r="E2442" s="37"/>
      <c r="F2442" s="37"/>
      <c r="G2442" s="37"/>
      <c r="H2442" s="37"/>
      <c r="I2442" s="37"/>
      <c r="J2442" s="37"/>
      <c r="K2442" s="37"/>
      <c r="L2442" s="37"/>
      <c r="M2442" s="37"/>
      <c r="N2442" s="37"/>
      <c r="O2442" s="37"/>
      <c r="P2442" s="37"/>
      <c r="Q2442" s="37"/>
      <c r="R2442" s="37"/>
      <c r="S2442" s="37"/>
      <c r="T2442" s="37"/>
      <c r="U2442" s="37"/>
      <c r="V2442" s="37"/>
      <c r="W2442" s="37"/>
      <c r="X2442" s="37"/>
      <c r="Y2442" s="37"/>
      <c r="Z2442" s="37"/>
      <c r="AA2442" s="37"/>
      <c r="AB2442" s="37"/>
      <c r="AC2442" s="38"/>
    </row>
    <row r="2443" spans="1:29" s="39" customFormat="1" ht="18" hidden="1" customHeight="1" x14ac:dyDescent="0.3">
      <c r="A2443" s="41" t="s">
        <v>36</v>
      </c>
      <c r="B2443" s="37"/>
      <c r="C2443" s="37"/>
      <c r="D2443" s="37"/>
      <c r="E2443" s="37"/>
      <c r="F2443" s="37"/>
      <c r="G2443" s="37"/>
      <c r="H2443" s="37"/>
      <c r="I2443" s="37"/>
      <c r="J2443" s="37"/>
      <c r="K2443" s="37"/>
      <c r="L2443" s="37"/>
      <c r="M2443" s="37"/>
      <c r="N2443" s="37"/>
      <c r="O2443" s="37"/>
      <c r="P2443" s="37"/>
      <c r="Q2443" s="37"/>
      <c r="R2443" s="37"/>
      <c r="S2443" s="37"/>
      <c r="T2443" s="37"/>
      <c r="U2443" s="37"/>
      <c r="V2443" s="37"/>
      <c r="W2443" s="37"/>
      <c r="X2443" s="37"/>
      <c r="Y2443" s="37"/>
      <c r="Z2443" s="37">
        <f>SUM(M2443:Y2443)</f>
        <v>0</v>
      </c>
      <c r="AA2443" s="37">
        <f>B2443-Z2443</f>
        <v>0</v>
      </c>
      <c r="AB2443" s="42" t="e">
        <f>Z2443/B2443</f>
        <v>#DIV/0!</v>
      </c>
      <c r="AC2443" s="38"/>
    </row>
    <row r="2444" spans="1:29" s="39" customFormat="1" ht="18" hidden="1" customHeight="1" x14ac:dyDescent="0.3">
      <c r="A2444" s="41" t="s">
        <v>37</v>
      </c>
      <c r="B2444" s="37"/>
      <c r="C2444" s="37"/>
      <c r="D2444" s="37"/>
      <c r="E2444" s="37"/>
      <c r="F2444" s="37"/>
      <c r="G2444" s="37"/>
      <c r="H2444" s="37"/>
      <c r="I2444" s="37"/>
      <c r="J2444" s="37"/>
      <c r="K2444" s="37"/>
      <c r="L2444" s="37"/>
      <c r="M2444" s="37"/>
      <c r="N2444" s="37"/>
      <c r="O2444" s="37"/>
      <c r="P2444" s="37"/>
      <c r="Q2444" s="37"/>
      <c r="R2444" s="37"/>
      <c r="S2444" s="37"/>
      <c r="T2444" s="37"/>
      <c r="U2444" s="37"/>
      <c r="V2444" s="37"/>
      <c r="W2444" s="37"/>
      <c r="X2444" s="37"/>
      <c r="Y2444" s="37"/>
      <c r="Z2444" s="37">
        <f t="shared" ref="Z2444:Z2446" si="1836">SUM(M2444:Y2444)</f>
        <v>0</v>
      </c>
      <c r="AA2444" s="37">
        <f t="shared" ref="AA2444:AA2446" si="1837">B2444-Z2444</f>
        <v>0</v>
      </c>
      <c r="AB2444" s="42" t="e">
        <f t="shared" ref="AB2444:AB2449" si="1838">Z2444/B2444</f>
        <v>#DIV/0!</v>
      </c>
      <c r="AC2444" s="38"/>
    </row>
    <row r="2445" spans="1:29" s="39" customFormat="1" ht="18" hidden="1" customHeight="1" x14ac:dyDescent="0.3">
      <c r="A2445" s="41" t="s">
        <v>38</v>
      </c>
      <c r="B2445" s="37"/>
      <c r="C2445" s="37"/>
      <c r="D2445" s="37"/>
      <c r="E2445" s="37"/>
      <c r="F2445" s="37"/>
      <c r="G2445" s="37"/>
      <c r="H2445" s="37"/>
      <c r="I2445" s="37"/>
      <c r="J2445" s="37"/>
      <c r="K2445" s="37"/>
      <c r="L2445" s="37"/>
      <c r="M2445" s="37"/>
      <c r="N2445" s="37"/>
      <c r="O2445" s="37"/>
      <c r="P2445" s="37"/>
      <c r="Q2445" s="37"/>
      <c r="R2445" s="37"/>
      <c r="S2445" s="37"/>
      <c r="T2445" s="37"/>
      <c r="U2445" s="37"/>
      <c r="V2445" s="37"/>
      <c r="W2445" s="37"/>
      <c r="X2445" s="37"/>
      <c r="Y2445" s="37"/>
      <c r="Z2445" s="37">
        <f t="shared" si="1836"/>
        <v>0</v>
      </c>
      <c r="AA2445" s="37">
        <f t="shared" si="1837"/>
        <v>0</v>
      </c>
      <c r="AB2445" s="42" t="e">
        <f t="shared" si="1838"/>
        <v>#DIV/0!</v>
      </c>
      <c r="AC2445" s="38"/>
    </row>
    <row r="2446" spans="1:29" s="39" customFormat="1" ht="18" hidden="1" customHeight="1" x14ac:dyDescent="0.3">
      <c r="A2446" s="41" t="s">
        <v>39</v>
      </c>
      <c r="B2446" s="37"/>
      <c r="C2446" s="37"/>
      <c r="D2446" s="37"/>
      <c r="E2446" s="37"/>
      <c r="F2446" s="37"/>
      <c r="G2446" s="37"/>
      <c r="H2446" s="37"/>
      <c r="I2446" s="37"/>
      <c r="J2446" s="37"/>
      <c r="K2446" s="37"/>
      <c r="L2446" s="37"/>
      <c r="M2446" s="37"/>
      <c r="N2446" s="37"/>
      <c r="O2446" s="37"/>
      <c r="P2446" s="37"/>
      <c r="Q2446" s="37"/>
      <c r="R2446" s="37"/>
      <c r="S2446" s="37"/>
      <c r="T2446" s="37"/>
      <c r="U2446" s="37"/>
      <c r="V2446" s="37"/>
      <c r="W2446" s="37"/>
      <c r="X2446" s="37"/>
      <c r="Y2446" s="37"/>
      <c r="Z2446" s="37">
        <f t="shared" si="1836"/>
        <v>0</v>
      </c>
      <c r="AA2446" s="37">
        <f t="shared" si="1837"/>
        <v>0</v>
      </c>
      <c r="AB2446" s="42" t="e">
        <f t="shared" si="1838"/>
        <v>#DIV/0!</v>
      </c>
      <c r="AC2446" s="38"/>
    </row>
    <row r="2447" spans="1:29" s="39" customFormat="1" ht="18" hidden="1" customHeight="1" x14ac:dyDescent="0.3">
      <c r="A2447" s="43" t="s">
        <v>40</v>
      </c>
      <c r="B2447" s="44">
        <f>SUM(B2443:B2446)</f>
        <v>0</v>
      </c>
      <c r="C2447" s="44">
        <f t="shared" ref="C2447:AA2447" si="1839">SUM(C2443:C2446)</f>
        <v>0</v>
      </c>
      <c r="D2447" s="44">
        <f t="shared" si="1839"/>
        <v>0</v>
      </c>
      <c r="E2447" s="44">
        <f t="shared" si="1839"/>
        <v>0</v>
      </c>
      <c r="F2447" s="44">
        <f t="shared" si="1839"/>
        <v>0</v>
      </c>
      <c r="G2447" s="44">
        <f t="shared" si="1839"/>
        <v>0</v>
      </c>
      <c r="H2447" s="44">
        <f t="shared" si="1839"/>
        <v>0</v>
      </c>
      <c r="I2447" s="44">
        <f t="shared" si="1839"/>
        <v>0</v>
      </c>
      <c r="J2447" s="44">
        <f t="shared" si="1839"/>
        <v>0</v>
      </c>
      <c r="K2447" s="44">
        <f t="shared" si="1839"/>
        <v>0</v>
      </c>
      <c r="L2447" s="44">
        <f t="shared" si="1839"/>
        <v>0</v>
      </c>
      <c r="M2447" s="44">
        <f t="shared" si="1839"/>
        <v>0</v>
      </c>
      <c r="N2447" s="44">
        <f t="shared" si="1839"/>
        <v>0</v>
      </c>
      <c r="O2447" s="44">
        <f t="shared" si="1839"/>
        <v>0</v>
      </c>
      <c r="P2447" s="44">
        <f t="shared" si="1839"/>
        <v>0</v>
      </c>
      <c r="Q2447" s="44">
        <f t="shared" si="1839"/>
        <v>0</v>
      </c>
      <c r="R2447" s="44">
        <f t="shared" si="1839"/>
        <v>0</v>
      </c>
      <c r="S2447" s="44">
        <f t="shared" si="1839"/>
        <v>0</v>
      </c>
      <c r="T2447" s="44">
        <f t="shared" si="1839"/>
        <v>0</v>
      </c>
      <c r="U2447" s="44">
        <f t="shared" si="1839"/>
        <v>0</v>
      </c>
      <c r="V2447" s="44">
        <f t="shared" si="1839"/>
        <v>0</v>
      </c>
      <c r="W2447" s="44">
        <f t="shared" si="1839"/>
        <v>0</v>
      </c>
      <c r="X2447" s="44">
        <f t="shared" si="1839"/>
        <v>0</v>
      </c>
      <c r="Y2447" s="44">
        <f t="shared" si="1839"/>
        <v>0</v>
      </c>
      <c r="Z2447" s="44">
        <f t="shared" si="1839"/>
        <v>0</v>
      </c>
      <c r="AA2447" s="44">
        <f t="shared" si="1839"/>
        <v>0</v>
      </c>
      <c r="AB2447" s="45" t="e">
        <f t="shared" si="1838"/>
        <v>#DIV/0!</v>
      </c>
      <c r="AC2447" s="38"/>
    </row>
    <row r="2448" spans="1:29" s="39" customFormat="1" ht="18" hidden="1" customHeight="1" x14ac:dyDescent="0.3">
      <c r="A2448" s="46" t="s">
        <v>41</v>
      </c>
      <c r="B2448" s="37"/>
      <c r="C2448" s="37"/>
      <c r="D2448" s="37"/>
      <c r="E2448" s="37"/>
      <c r="F2448" s="37"/>
      <c r="G2448" s="37"/>
      <c r="H2448" s="37"/>
      <c r="I2448" s="37"/>
      <c r="J2448" s="37"/>
      <c r="K2448" s="37"/>
      <c r="L2448" s="37"/>
      <c r="M2448" s="37"/>
      <c r="N2448" s="37"/>
      <c r="O2448" s="37"/>
      <c r="P2448" s="37"/>
      <c r="Q2448" s="37"/>
      <c r="R2448" s="37"/>
      <c r="S2448" s="37"/>
      <c r="T2448" s="37"/>
      <c r="U2448" s="37"/>
      <c r="V2448" s="37"/>
      <c r="W2448" s="37"/>
      <c r="X2448" s="37"/>
      <c r="Y2448" s="37"/>
      <c r="Z2448" s="37">
        <f t="shared" ref="Z2448" si="1840">SUM(M2448:Y2448)</f>
        <v>0</v>
      </c>
      <c r="AA2448" s="37">
        <f t="shared" ref="AA2448" si="1841">B2448-Z2448</f>
        <v>0</v>
      </c>
      <c r="AB2448" s="42" t="e">
        <f t="shared" si="1838"/>
        <v>#DIV/0!</v>
      </c>
      <c r="AC2448" s="38"/>
    </row>
    <row r="2449" spans="1:29" s="39" customFormat="1" ht="18" hidden="1" customHeight="1" x14ac:dyDescent="0.3">
      <c r="A2449" s="43" t="s">
        <v>42</v>
      </c>
      <c r="B2449" s="44">
        <f>B2448+B2447</f>
        <v>0</v>
      </c>
      <c r="C2449" s="44">
        <f t="shared" ref="C2449:AA2449" si="1842">C2448+C2447</f>
        <v>0</v>
      </c>
      <c r="D2449" s="44">
        <f t="shared" si="1842"/>
        <v>0</v>
      </c>
      <c r="E2449" s="44">
        <f t="shared" si="1842"/>
        <v>0</v>
      </c>
      <c r="F2449" s="44">
        <f t="shared" si="1842"/>
        <v>0</v>
      </c>
      <c r="G2449" s="44">
        <f t="shared" si="1842"/>
        <v>0</v>
      </c>
      <c r="H2449" s="44">
        <f t="shared" si="1842"/>
        <v>0</v>
      </c>
      <c r="I2449" s="44">
        <f t="shared" si="1842"/>
        <v>0</v>
      </c>
      <c r="J2449" s="44">
        <f t="shared" si="1842"/>
        <v>0</v>
      </c>
      <c r="K2449" s="44">
        <f t="shared" si="1842"/>
        <v>0</v>
      </c>
      <c r="L2449" s="44">
        <f t="shared" si="1842"/>
        <v>0</v>
      </c>
      <c r="M2449" s="44">
        <f t="shared" si="1842"/>
        <v>0</v>
      </c>
      <c r="N2449" s="44">
        <f t="shared" si="1842"/>
        <v>0</v>
      </c>
      <c r="O2449" s="44">
        <f t="shared" si="1842"/>
        <v>0</v>
      </c>
      <c r="P2449" s="44">
        <f t="shared" si="1842"/>
        <v>0</v>
      </c>
      <c r="Q2449" s="44">
        <f t="shared" si="1842"/>
        <v>0</v>
      </c>
      <c r="R2449" s="44">
        <f t="shared" si="1842"/>
        <v>0</v>
      </c>
      <c r="S2449" s="44">
        <f t="shared" si="1842"/>
        <v>0</v>
      </c>
      <c r="T2449" s="44">
        <f t="shared" si="1842"/>
        <v>0</v>
      </c>
      <c r="U2449" s="44">
        <f t="shared" si="1842"/>
        <v>0</v>
      </c>
      <c r="V2449" s="44">
        <f t="shared" si="1842"/>
        <v>0</v>
      </c>
      <c r="W2449" s="44">
        <f t="shared" si="1842"/>
        <v>0</v>
      </c>
      <c r="X2449" s="44">
        <f t="shared" si="1842"/>
        <v>0</v>
      </c>
      <c r="Y2449" s="44">
        <f t="shared" si="1842"/>
        <v>0</v>
      </c>
      <c r="Z2449" s="44">
        <f t="shared" si="1842"/>
        <v>0</v>
      </c>
      <c r="AA2449" s="44">
        <f t="shared" si="1842"/>
        <v>0</v>
      </c>
      <c r="AB2449" s="45" t="e">
        <f t="shared" si="1838"/>
        <v>#DIV/0!</v>
      </c>
      <c r="AC2449" s="47"/>
    </row>
    <row r="2450" spans="1:29" s="39" customFormat="1" ht="15" hidden="1" customHeight="1" x14ac:dyDescent="0.3">
      <c r="A2450" s="36"/>
      <c r="B2450" s="37"/>
      <c r="C2450" s="37"/>
      <c r="D2450" s="37"/>
      <c r="E2450" s="37"/>
      <c r="F2450" s="37"/>
      <c r="G2450" s="37"/>
      <c r="H2450" s="37"/>
      <c r="I2450" s="37"/>
      <c r="J2450" s="37"/>
      <c r="K2450" s="37"/>
      <c r="L2450" s="37"/>
      <c r="M2450" s="37"/>
      <c r="N2450" s="37"/>
      <c r="O2450" s="37"/>
      <c r="P2450" s="37"/>
      <c r="Q2450" s="37"/>
      <c r="R2450" s="37"/>
      <c r="S2450" s="37"/>
      <c r="T2450" s="37"/>
      <c r="U2450" s="37"/>
      <c r="V2450" s="37"/>
      <c r="W2450" s="37"/>
      <c r="X2450" s="37"/>
      <c r="Y2450" s="37"/>
      <c r="Z2450" s="37"/>
      <c r="AA2450" s="37"/>
      <c r="AB2450" s="37"/>
      <c r="AC2450" s="38"/>
    </row>
    <row r="2451" spans="1:29" s="39" customFormat="1" ht="15" hidden="1" customHeight="1" x14ac:dyDescent="0.3">
      <c r="A2451" s="36"/>
      <c r="B2451" s="37"/>
      <c r="C2451" s="37"/>
      <c r="D2451" s="37"/>
      <c r="E2451" s="37"/>
      <c r="F2451" s="37"/>
      <c r="G2451" s="37"/>
      <c r="H2451" s="37"/>
      <c r="I2451" s="37"/>
      <c r="J2451" s="37"/>
      <c r="K2451" s="37"/>
      <c r="L2451" s="37"/>
      <c r="M2451" s="37"/>
      <c r="N2451" s="37"/>
      <c r="O2451" s="37"/>
      <c r="P2451" s="37"/>
      <c r="Q2451" s="37"/>
      <c r="R2451" s="37"/>
      <c r="S2451" s="37"/>
      <c r="T2451" s="37"/>
      <c r="U2451" s="37"/>
      <c r="V2451" s="37"/>
      <c r="W2451" s="37"/>
      <c r="X2451" s="37"/>
      <c r="Y2451" s="37"/>
      <c r="Z2451" s="37"/>
      <c r="AA2451" s="37"/>
      <c r="AB2451" s="37"/>
      <c r="AC2451" s="38"/>
    </row>
    <row r="2452" spans="1:29" s="39" customFormat="1" ht="15" hidden="1" customHeight="1" x14ac:dyDescent="0.35">
      <c r="A2452" s="40" t="s">
        <v>122</v>
      </c>
      <c r="B2452" s="37"/>
      <c r="C2452" s="37"/>
      <c r="D2452" s="37"/>
      <c r="E2452" s="37"/>
      <c r="F2452" s="37"/>
      <c r="G2452" s="37"/>
      <c r="H2452" s="37"/>
      <c r="I2452" s="37"/>
      <c r="J2452" s="37"/>
      <c r="K2452" s="37"/>
      <c r="L2452" s="37"/>
      <c r="M2452" s="37"/>
      <c r="N2452" s="37"/>
      <c r="O2452" s="37"/>
      <c r="P2452" s="37"/>
      <c r="Q2452" s="37"/>
      <c r="R2452" s="37"/>
      <c r="S2452" s="37"/>
      <c r="T2452" s="37"/>
      <c r="U2452" s="37"/>
      <c r="V2452" s="37"/>
      <c r="W2452" s="37"/>
      <c r="X2452" s="37"/>
      <c r="Y2452" s="37"/>
      <c r="Z2452" s="37"/>
      <c r="AA2452" s="37"/>
      <c r="AB2452" s="37"/>
      <c r="AC2452" s="38"/>
    </row>
    <row r="2453" spans="1:29" s="39" customFormat="1" ht="18" hidden="1" customHeight="1" x14ac:dyDescent="0.3">
      <c r="A2453" s="41" t="s">
        <v>36</v>
      </c>
      <c r="B2453" s="37"/>
      <c r="C2453" s="37"/>
      <c r="D2453" s="37"/>
      <c r="E2453" s="37"/>
      <c r="F2453" s="37"/>
      <c r="G2453" s="37"/>
      <c r="H2453" s="37"/>
      <c r="I2453" s="37"/>
      <c r="J2453" s="37"/>
      <c r="K2453" s="37"/>
      <c r="L2453" s="37"/>
      <c r="M2453" s="37"/>
      <c r="N2453" s="37"/>
      <c r="O2453" s="37"/>
      <c r="P2453" s="37"/>
      <c r="Q2453" s="37"/>
      <c r="R2453" s="37"/>
      <c r="S2453" s="37"/>
      <c r="T2453" s="37"/>
      <c r="U2453" s="37"/>
      <c r="V2453" s="37"/>
      <c r="W2453" s="37"/>
      <c r="X2453" s="37"/>
      <c r="Y2453" s="37"/>
      <c r="Z2453" s="37">
        <f>SUM(M2453:Y2453)</f>
        <v>0</v>
      </c>
      <c r="AA2453" s="37">
        <f>B2453-Z2453</f>
        <v>0</v>
      </c>
      <c r="AB2453" s="42" t="e">
        <f>Z2453/B2453</f>
        <v>#DIV/0!</v>
      </c>
      <c r="AC2453" s="38"/>
    </row>
    <row r="2454" spans="1:29" s="39" customFormat="1" ht="18" hidden="1" customHeight="1" x14ac:dyDescent="0.3">
      <c r="A2454" s="41" t="s">
        <v>37</v>
      </c>
      <c r="B2454" s="37"/>
      <c r="C2454" s="37"/>
      <c r="D2454" s="37"/>
      <c r="E2454" s="37"/>
      <c r="F2454" s="37"/>
      <c r="G2454" s="37"/>
      <c r="H2454" s="37"/>
      <c r="I2454" s="37"/>
      <c r="J2454" s="37"/>
      <c r="K2454" s="37"/>
      <c r="L2454" s="37"/>
      <c r="M2454" s="37"/>
      <c r="N2454" s="37"/>
      <c r="O2454" s="37"/>
      <c r="P2454" s="37"/>
      <c r="Q2454" s="37"/>
      <c r="R2454" s="37"/>
      <c r="S2454" s="37"/>
      <c r="T2454" s="37"/>
      <c r="U2454" s="37"/>
      <c r="V2454" s="37"/>
      <c r="W2454" s="37"/>
      <c r="X2454" s="37"/>
      <c r="Y2454" s="37"/>
      <c r="Z2454" s="37">
        <f t="shared" ref="Z2454:Z2456" si="1843">SUM(M2454:Y2454)</f>
        <v>0</v>
      </c>
      <c r="AA2454" s="37">
        <f t="shared" ref="AA2454:AA2456" si="1844">B2454-Z2454</f>
        <v>0</v>
      </c>
      <c r="AB2454" s="42" t="e">
        <f t="shared" ref="AB2454:AB2459" si="1845">Z2454/B2454</f>
        <v>#DIV/0!</v>
      </c>
      <c r="AC2454" s="38"/>
    </row>
    <row r="2455" spans="1:29" s="39" customFormat="1" ht="18" hidden="1" customHeight="1" x14ac:dyDescent="0.3">
      <c r="A2455" s="41" t="s">
        <v>38</v>
      </c>
      <c r="B2455" s="37"/>
      <c r="C2455" s="37"/>
      <c r="D2455" s="37"/>
      <c r="E2455" s="37"/>
      <c r="F2455" s="37"/>
      <c r="G2455" s="37"/>
      <c r="H2455" s="37"/>
      <c r="I2455" s="37"/>
      <c r="J2455" s="37"/>
      <c r="K2455" s="37"/>
      <c r="L2455" s="37"/>
      <c r="M2455" s="37"/>
      <c r="N2455" s="37"/>
      <c r="O2455" s="37"/>
      <c r="P2455" s="37"/>
      <c r="Q2455" s="37"/>
      <c r="R2455" s="37"/>
      <c r="S2455" s="37"/>
      <c r="T2455" s="37"/>
      <c r="U2455" s="37"/>
      <c r="V2455" s="37"/>
      <c r="W2455" s="37"/>
      <c r="X2455" s="37"/>
      <c r="Y2455" s="37"/>
      <c r="Z2455" s="37">
        <f t="shared" si="1843"/>
        <v>0</v>
      </c>
      <c r="AA2455" s="37">
        <f t="shared" si="1844"/>
        <v>0</v>
      </c>
      <c r="AB2455" s="42" t="e">
        <f t="shared" si="1845"/>
        <v>#DIV/0!</v>
      </c>
      <c r="AC2455" s="38"/>
    </row>
    <row r="2456" spans="1:29" s="39" customFormat="1" ht="18" hidden="1" customHeight="1" x14ac:dyDescent="0.3">
      <c r="A2456" s="41" t="s">
        <v>39</v>
      </c>
      <c r="B2456" s="37"/>
      <c r="C2456" s="37"/>
      <c r="D2456" s="37"/>
      <c r="E2456" s="37"/>
      <c r="F2456" s="37"/>
      <c r="G2456" s="37"/>
      <c r="H2456" s="37"/>
      <c r="I2456" s="37"/>
      <c r="J2456" s="37"/>
      <c r="K2456" s="37"/>
      <c r="L2456" s="37"/>
      <c r="M2456" s="37"/>
      <c r="N2456" s="37"/>
      <c r="O2456" s="37"/>
      <c r="P2456" s="37"/>
      <c r="Q2456" s="37"/>
      <c r="R2456" s="37"/>
      <c r="S2456" s="37"/>
      <c r="T2456" s="37"/>
      <c r="U2456" s="37"/>
      <c r="V2456" s="37"/>
      <c r="W2456" s="37"/>
      <c r="X2456" s="37"/>
      <c r="Y2456" s="37"/>
      <c r="Z2456" s="37">
        <f t="shared" si="1843"/>
        <v>0</v>
      </c>
      <c r="AA2456" s="37">
        <f t="shared" si="1844"/>
        <v>0</v>
      </c>
      <c r="AB2456" s="42" t="e">
        <f t="shared" si="1845"/>
        <v>#DIV/0!</v>
      </c>
      <c r="AC2456" s="38"/>
    </row>
    <row r="2457" spans="1:29" s="39" customFormat="1" ht="18" hidden="1" customHeight="1" x14ac:dyDescent="0.3">
      <c r="A2457" s="43" t="s">
        <v>40</v>
      </c>
      <c r="B2457" s="44">
        <f>SUM(B2453:B2456)</f>
        <v>0</v>
      </c>
      <c r="C2457" s="44">
        <f t="shared" ref="C2457:AA2457" si="1846">SUM(C2453:C2456)</f>
        <v>0</v>
      </c>
      <c r="D2457" s="44">
        <f t="shared" si="1846"/>
        <v>0</v>
      </c>
      <c r="E2457" s="44">
        <f t="shared" si="1846"/>
        <v>0</v>
      </c>
      <c r="F2457" s="44">
        <f t="shared" si="1846"/>
        <v>0</v>
      </c>
      <c r="G2457" s="44">
        <f t="shared" si="1846"/>
        <v>0</v>
      </c>
      <c r="H2457" s="44">
        <f t="shared" si="1846"/>
        <v>0</v>
      </c>
      <c r="I2457" s="44">
        <f t="shared" si="1846"/>
        <v>0</v>
      </c>
      <c r="J2457" s="44">
        <f t="shared" si="1846"/>
        <v>0</v>
      </c>
      <c r="K2457" s="44">
        <f t="shared" si="1846"/>
        <v>0</v>
      </c>
      <c r="L2457" s="44">
        <f t="shared" si="1846"/>
        <v>0</v>
      </c>
      <c r="M2457" s="44">
        <f t="shared" si="1846"/>
        <v>0</v>
      </c>
      <c r="N2457" s="44">
        <f t="shared" si="1846"/>
        <v>0</v>
      </c>
      <c r="O2457" s="44">
        <f t="shared" si="1846"/>
        <v>0</v>
      </c>
      <c r="P2457" s="44">
        <f t="shared" si="1846"/>
        <v>0</v>
      </c>
      <c r="Q2457" s="44">
        <f t="shared" si="1846"/>
        <v>0</v>
      </c>
      <c r="R2457" s="44">
        <f t="shared" si="1846"/>
        <v>0</v>
      </c>
      <c r="S2457" s="44">
        <f t="shared" si="1846"/>
        <v>0</v>
      </c>
      <c r="T2457" s="44">
        <f t="shared" si="1846"/>
        <v>0</v>
      </c>
      <c r="U2457" s="44">
        <f t="shared" si="1846"/>
        <v>0</v>
      </c>
      <c r="V2457" s="44">
        <f t="shared" si="1846"/>
        <v>0</v>
      </c>
      <c r="W2457" s="44">
        <f t="shared" si="1846"/>
        <v>0</v>
      </c>
      <c r="X2457" s="44">
        <f t="shared" si="1846"/>
        <v>0</v>
      </c>
      <c r="Y2457" s="44">
        <f t="shared" si="1846"/>
        <v>0</v>
      </c>
      <c r="Z2457" s="44">
        <f t="shared" si="1846"/>
        <v>0</v>
      </c>
      <c r="AA2457" s="44">
        <f t="shared" si="1846"/>
        <v>0</v>
      </c>
      <c r="AB2457" s="45" t="e">
        <f t="shared" si="1845"/>
        <v>#DIV/0!</v>
      </c>
      <c r="AC2457" s="38"/>
    </row>
    <row r="2458" spans="1:29" s="39" customFormat="1" ht="18" hidden="1" customHeight="1" x14ac:dyDescent="0.3">
      <c r="A2458" s="46" t="s">
        <v>41</v>
      </c>
      <c r="B2458" s="37"/>
      <c r="C2458" s="37"/>
      <c r="D2458" s="37"/>
      <c r="E2458" s="37"/>
      <c r="F2458" s="37"/>
      <c r="G2458" s="37"/>
      <c r="H2458" s="37"/>
      <c r="I2458" s="37"/>
      <c r="J2458" s="37"/>
      <c r="K2458" s="37"/>
      <c r="L2458" s="37"/>
      <c r="M2458" s="37"/>
      <c r="N2458" s="37"/>
      <c r="O2458" s="37"/>
      <c r="P2458" s="37"/>
      <c r="Q2458" s="37"/>
      <c r="R2458" s="37"/>
      <c r="S2458" s="37"/>
      <c r="T2458" s="37"/>
      <c r="U2458" s="37"/>
      <c r="V2458" s="37"/>
      <c r="W2458" s="37"/>
      <c r="X2458" s="37"/>
      <c r="Y2458" s="37"/>
      <c r="Z2458" s="37">
        <f t="shared" ref="Z2458" si="1847">SUM(M2458:Y2458)</f>
        <v>0</v>
      </c>
      <c r="AA2458" s="37">
        <f t="shared" ref="AA2458" si="1848">B2458-Z2458</f>
        <v>0</v>
      </c>
      <c r="AB2458" s="42" t="e">
        <f t="shared" si="1845"/>
        <v>#DIV/0!</v>
      </c>
      <c r="AC2458" s="38"/>
    </row>
    <row r="2459" spans="1:29" s="39" customFormat="1" ht="18" hidden="1" customHeight="1" x14ac:dyDescent="0.3">
      <c r="A2459" s="43" t="s">
        <v>42</v>
      </c>
      <c r="B2459" s="44">
        <f>B2458+B2457</f>
        <v>0</v>
      </c>
      <c r="C2459" s="44">
        <f t="shared" ref="C2459:AA2459" si="1849">C2458+C2457</f>
        <v>0</v>
      </c>
      <c r="D2459" s="44">
        <f t="shared" si="1849"/>
        <v>0</v>
      </c>
      <c r="E2459" s="44">
        <f t="shared" si="1849"/>
        <v>0</v>
      </c>
      <c r="F2459" s="44">
        <f t="shared" si="1849"/>
        <v>0</v>
      </c>
      <c r="G2459" s="44">
        <f t="shared" si="1849"/>
        <v>0</v>
      </c>
      <c r="H2459" s="44">
        <f t="shared" si="1849"/>
        <v>0</v>
      </c>
      <c r="I2459" s="44">
        <f t="shared" si="1849"/>
        <v>0</v>
      </c>
      <c r="J2459" s="44">
        <f t="shared" si="1849"/>
        <v>0</v>
      </c>
      <c r="K2459" s="44">
        <f t="shared" si="1849"/>
        <v>0</v>
      </c>
      <c r="L2459" s="44">
        <f t="shared" si="1849"/>
        <v>0</v>
      </c>
      <c r="M2459" s="44">
        <f t="shared" si="1849"/>
        <v>0</v>
      </c>
      <c r="N2459" s="44">
        <f t="shared" si="1849"/>
        <v>0</v>
      </c>
      <c r="O2459" s="44">
        <f t="shared" si="1849"/>
        <v>0</v>
      </c>
      <c r="P2459" s="44">
        <f t="shared" si="1849"/>
        <v>0</v>
      </c>
      <c r="Q2459" s="44">
        <f t="shared" si="1849"/>
        <v>0</v>
      </c>
      <c r="R2459" s="44">
        <f t="shared" si="1849"/>
        <v>0</v>
      </c>
      <c r="S2459" s="44">
        <f t="shared" si="1849"/>
        <v>0</v>
      </c>
      <c r="T2459" s="44">
        <f t="shared" si="1849"/>
        <v>0</v>
      </c>
      <c r="U2459" s="44">
        <f t="shared" si="1849"/>
        <v>0</v>
      </c>
      <c r="V2459" s="44">
        <f t="shared" si="1849"/>
        <v>0</v>
      </c>
      <c r="W2459" s="44">
        <f t="shared" si="1849"/>
        <v>0</v>
      </c>
      <c r="X2459" s="44">
        <f t="shared" si="1849"/>
        <v>0</v>
      </c>
      <c r="Y2459" s="44">
        <f t="shared" si="1849"/>
        <v>0</v>
      </c>
      <c r="Z2459" s="44">
        <f t="shared" si="1849"/>
        <v>0</v>
      </c>
      <c r="AA2459" s="44">
        <f t="shared" si="1849"/>
        <v>0</v>
      </c>
      <c r="AB2459" s="45" t="e">
        <f t="shared" si="1845"/>
        <v>#DIV/0!</v>
      </c>
      <c r="AC2459" s="47"/>
    </row>
    <row r="2460" spans="1:29" s="39" customFormat="1" ht="15" hidden="1" customHeight="1" x14ac:dyDescent="0.3">
      <c r="A2460" s="36"/>
      <c r="B2460" s="37"/>
      <c r="C2460" s="37"/>
      <c r="D2460" s="37"/>
      <c r="E2460" s="37"/>
      <c r="F2460" s="37"/>
      <c r="G2460" s="37"/>
      <c r="H2460" s="37"/>
      <c r="I2460" s="37"/>
      <c r="J2460" s="37"/>
      <c r="K2460" s="37"/>
      <c r="L2460" s="37"/>
      <c r="M2460" s="37"/>
      <c r="N2460" s="37"/>
      <c r="O2460" s="37"/>
      <c r="P2460" s="37"/>
      <c r="Q2460" s="37"/>
      <c r="R2460" s="37"/>
      <c r="S2460" s="37"/>
      <c r="T2460" s="37"/>
      <c r="U2460" s="37"/>
      <c r="V2460" s="37"/>
      <c r="W2460" s="37"/>
      <c r="X2460" s="37"/>
      <c r="Y2460" s="37"/>
      <c r="Z2460" s="37"/>
      <c r="AA2460" s="37"/>
      <c r="AB2460" s="37"/>
      <c r="AC2460" s="38"/>
    </row>
    <row r="2461" spans="1:29" s="39" customFormat="1" ht="15" hidden="1" customHeight="1" x14ac:dyDescent="0.3">
      <c r="A2461" s="36"/>
      <c r="B2461" s="37"/>
      <c r="C2461" s="37"/>
      <c r="D2461" s="37"/>
      <c r="E2461" s="37"/>
      <c r="F2461" s="37"/>
      <c r="G2461" s="37"/>
      <c r="H2461" s="37"/>
      <c r="I2461" s="37"/>
      <c r="J2461" s="37"/>
      <c r="K2461" s="37"/>
      <c r="L2461" s="37"/>
      <c r="M2461" s="37"/>
      <c r="N2461" s="37"/>
      <c r="O2461" s="37"/>
      <c r="P2461" s="37"/>
      <c r="Q2461" s="37"/>
      <c r="R2461" s="37"/>
      <c r="S2461" s="37"/>
      <c r="T2461" s="37"/>
      <c r="U2461" s="37"/>
      <c r="V2461" s="37"/>
      <c r="W2461" s="37"/>
      <c r="X2461" s="37"/>
      <c r="Y2461" s="37"/>
      <c r="Z2461" s="37"/>
      <c r="AA2461" s="37"/>
      <c r="AB2461" s="37"/>
      <c r="AC2461" s="38"/>
    </row>
    <row r="2462" spans="1:29" s="39" customFormat="1" ht="15" hidden="1" customHeight="1" x14ac:dyDescent="0.35">
      <c r="A2462" s="40" t="s">
        <v>122</v>
      </c>
      <c r="B2462" s="37"/>
      <c r="C2462" s="37"/>
      <c r="D2462" s="37"/>
      <c r="E2462" s="37"/>
      <c r="F2462" s="37"/>
      <c r="G2462" s="37"/>
      <c r="H2462" s="37"/>
      <c r="I2462" s="37"/>
      <c r="J2462" s="37"/>
      <c r="K2462" s="37"/>
      <c r="L2462" s="37"/>
      <c r="M2462" s="37"/>
      <c r="N2462" s="37"/>
      <c r="O2462" s="37"/>
      <c r="P2462" s="37"/>
      <c r="Q2462" s="37"/>
      <c r="R2462" s="37"/>
      <c r="S2462" s="37"/>
      <c r="T2462" s="37"/>
      <c r="U2462" s="37"/>
      <c r="V2462" s="37"/>
      <c r="W2462" s="37"/>
      <c r="X2462" s="37"/>
      <c r="Y2462" s="37"/>
      <c r="Z2462" s="37"/>
      <c r="AA2462" s="37"/>
      <c r="AB2462" s="37"/>
      <c r="AC2462" s="38"/>
    </row>
    <row r="2463" spans="1:29" s="39" customFormat="1" ht="18" hidden="1" customHeight="1" x14ac:dyDescent="0.3">
      <c r="A2463" s="41" t="s">
        <v>36</v>
      </c>
      <c r="B2463" s="37"/>
      <c r="C2463" s="37"/>
      <c r="D2463" s="37"/>
      <c r="E2463" s="37"/>
      <c r="F2463" s="37"/>
      <c r="G2463" s="37"/>
      <c r="H2463" s="37"/>
      <c r="I2463" s="37"/>
      <c r="J2463" s="37"/>
      <c r="K2463" s="37"/>
      <c r="L2463" s="37"/>
      <c r="M2463" s="37"/>
      <c r="N2463" s="37"/>
      <c r="O2463" s="37"/>
      <c r="P2463" s="37"/>
      <c r="Q2463" s="37"/>
      <c r="R2463" s="37"/>
      <c r="S2463" s="37"/>
      <c r="T2463" s="37"/>
      <c r="U2463" s="37"/>
      <c r="V2463" s="37"/>
      <c r="W2463" s="37"/>
      <c r="X2463" s="37"/>
      <c r="Y2463" s="37"/>
      <c r="Z2463" s="37">
        <f>SUM(M2463:Y2463)</f>
        <v>0</v>
      </c>
      <c r="AA2463" s="37">
        <f>B2463-Z2463</f>
        <v>0</v>
      </c>
      <c r="AB2463" s="42" t="e">
        <f>Z2463/B2463</f>
        <v>#DIV/0!</v>
      </c>
      <c r="AC2463" s="38"/>
    </row>
    <row r="2464" spans="1:29" s="39" customFormat="1" ht="18" hidden="1" customHeight="1" x14ac:dyDescent="0.3">
      <c r="A2464" s="41" t="s">
        <v>37</v>
      </c>
      <c r="B2464" s="37"/>
      <c r="C2464" s="37"/>
      <c r="D2464" s="37"/>
      <c r="E2464" s="37"/>
      <c r="F2464" s="37"/>
      <c r="G2464" s="37"/>
      <c r="H2464" s="37"/>
      <c r="I2464" s="37"/>
      <c r="J2464" s="37"/>
      <c r="K2464" s="37"/>
      <c r="L2464" s="37"/>
      <c r="M2464" s="37"/>
      <c r="N2464" s="37"/>
      <c r="O2464" s="37"/>
      <c r="P2464" s="37"/>
      <c r="Q2464" s="37"/>
      <c r="R2464" s="37"/>
      <c r="S2464" s="37"/>
      <c r="T2464" s="37"/>
      <c r="U2464" s="37"/>
      <c r="V2464" s="37"/>
      <c r="W2464" s="37"/>
      <c r="X2464" s="37"/>
      <c r="Y2464" s="37"/>
      <c r="Z2464" s="37">
        <f t="shared" ref="Z2464:Z2466" si="1850">SUM(M2464:Y2464)</f>
        <v>0</v>
      </c>
      <c r="AA2464" s="37">
        <f t="shared" ref="AA2464:AA2466" si="1851">B2464-Z2464</f>
        <v>0</v>
      </c>
      <c r="AB2464" s="42" t="e">
        <f t="shared" ref="AB2464:AB2469" si="1852">Z2464/B2464</f>
        <v>#DIV/0!</v>
      </c>
      <c r="AC2464" s="38"/>
    </row>
    <row r="2465" spans="1:29" s="39" customFormat="1" ht="18" hidden="1" customHeight="1" x14ac:dyDescent="0.3">
      <c r="A2465" s="41" t="s">
        <v>38</v>
      </c>
      <c r="B2465" s="37"/>
      <c r="C2465" s="37"/>
      <c r="D2465" s="37"/>
      <c r="E2465" s="37"/>
      <c r="F2465" s="37"/>
      <c r="G2465" s="37"/>
      <c r="H2465" s="37"/>
      <c r="I2465" s="37"/>
      <c r="J2465" s="37"/>
      <c r="K2465" s="37"/>
      <c r="L2465" s="37"/>
      <c r="M2465" s="37"/>
      <c r="N2465" s="37"/>
      <c r="O2465" s="37"/>
      <c r="P2465" s="37"/>
      <c r="Q2465" s="37"/>
      <c r="R2465" s="37"/>
      <c r="S2465" s="37"/>
      <c r="T2465" s="37"/>
      <c r="U2465" s="37"/>
      <c r="V2465" s="37"/>
      <c r="W2465" s="37"/>
      <c r="X2465" s="37"/>
      <c r="Y2465" s="37"/>
      <c r="Z2465" s="37">
        <f t="shared" si="1850"/>
        <v>0</v>
      </c>
      <c r="AA2465" s="37">
        <f t="shared" si="1851"/>
        <v>0</v>
      </c>
      <c r="AB2465" s="42" t="e">
        <f t="shared" si="1852"/>
        <v>#DIV/0!</v>
      </c>
      <c r="AC2465" s="38"/>
    </row>
    <row r="2466" spans="1:29" s="39" customFormat="1" ht="18" hidden="1" customHeight="1" x14ac:dyDescent="0.3">
      <c r="A2466" s="41" t="s">
        <v>39</v>
      </c>
      <c r="B2466" s="37"/>
      <c r="C2466" s="37"/>
      <c r="D2466" s="37"/>
      <c r="E2466" s="37"/>
      <c r="F2466" s="37"/>
      <c r="G2466" s="37"/>
      <c r="H2466" s="37"/>
      <c r="I2466" s="37"/>
      <c r="J2466" s="37"/>
      <c r="K2466" s="37"/>
      <c r="L2466" s="37"/>
      <c r="M2466" s="37"/>
      <c r="N2466" s="37"/>
      <c r="O2466" s="37"/>
      <c r="P2466" s="37"/>
      <c r="Q2466" s="37"/>
      <c r="R2466" s="37"/>
      <c r="S2466" s="37"/>
      <c r="T2466" s="37"/>
      <c r="U2466" s="37"/>
      <c r="V2466" s="37"/>
      <c r="W2466" s="37"/>
      <c r="X2466" s="37"/>
      <c r="Y2466" s="37"/>
      <c r="Z2466" s="37">
        <f t="shared" si="1850"/>
        <v>0</v>
      </c>
      <c r="AA2466" s="37">
        <f t="shared" si="1851"/>
        <v>0</v>
      </c>
      <c r="AB2466" s="42" t="e">
        <f t="shared" si="1852"/>
        <v>#DIV/0!</v>
      </c>
      <c r="AC2466" s="38"/>
    </row>
    <row r="2467" spans="1:29" s="39" customFormat="1" ht="18" hidden="1" customHeight="1" x14ac:dyDescent="0.3">
      <c r="A2467" s="43" t="s">
        <v>40</v>
      </c>
      <c r="B2467" s="44">
        <f>SUM(B2463:B2466)</f>
        <v>0</v>
      </c>
      <c r="C2467" s="44">
        <f t="shared" ref="C2467:AA2467" si="1853">SUM(C2463:C2466)</f>
        <v>0</v>
      </c>
      <c r="D2467" s="44">
        <f t="shared" si="1853"/>
        <v>0</v>
      </c>
      <c r="E2467" s="44">
        <f t="shared" si="1853"/>
        <v>0</v>
      </c>
      <c r="F2467" s="44">
        <f t="shared" si="1853"/>
        <v>0</v>
      </c>
      <c r="G2467" s="44">
        <f t="shared" si="1853"/>
        <v>0</v>
      </c>
      <c r="H2467" s="44">
        <f t="shared" si="1853"/>
        <v>0</v>
      </c>
      <c r="I2467" s="44">
        <f t="shared" si="1853"/>
        <v>0</v>
      </c>
      <c r="J2467" s="44">
        <f t="shared" si="1853"/>
        <v>0</v>
      </c>
      <c r="K2467" s="44">
        <f t="shared" si="1853"/>
        <v>0</v>
      </c>
      <c r="L2467" s="44">
        <f t="shared" si="1853"/>
        <v>0</v>
      </c>
      <c r="M2467" s="44">
        <f t="shared" si="1853"/>
        <v>0</v>
      </c>
      <c r="N2467" s="44">
        <f t="shared" si="1853"/>
        <v>0</v>
      </c>
      <c r="O2467" s="44">
        <f t="shared" si="1853"/>
        <v>0</v>
      </c>
      <c r="P2467" s="44">
        <f t="shared" si="1853"/>
        <v>0</v>
      </c>
      <c r="Q2467" s="44">
        <f t="shared" si="1853"/>
        <v>0</v>
      </c>
      <c r="R2467" s="44">
        <f t="shared" si="1853"/>
        <v>0</v>
      </c>
      <c r="S2467" s="44">
        <f t="shared" si="1853"/>
        <v>0</v>
      </c>
      <c r="T2467" s="44">
        <f t="shared" si="1853"/>
        <v>0</v>
      </c>
      <c r="U2467" s="44">
        <f t="shared" si="1853"/>
        <v>0</v>
      </c>
      <c r="V2467" s="44">
        <f t="shared" si="1853"/>
        <v>0</v>
      </c>
      <c r="W2467" s="44">
        <f t="shared" si="1853"/>
        <v>0</v>
      </c>
      <c r="X2467" s="44">
        <f t="shared" si="1853"/>
        <v>0</v>
      </c>
      <c r="Y2467" s="44">
        <f t="shared" si="1853"/>
        <v>0</v>
      </c>
      <c r="Z2467" s="44">
        <f t="shared" si="1853"/>
        <v>0</v>
      </c>
      <c r="AA2467" s="44">
        <f t="shared" si="1853"/>
        <v>0</v>
      </c>
      <c r="AB2467" s="45" t="e">
        <f t="shared" si="1852"/>
        <v>#DIV/0!</v>
      </c>
      <c r="AC2467" s="38"/>
    </row>
    <row r="2468" spans="1:29" s="39" customFormat="1" ht="18" hidden="1" customHeight="1" x14ac:dyDescent="0.3">
      <c r="A2468" s="46" t="s">
        <v>41</v>
      </c>
      <c r="B2468" s="37"/>
      <c r="C2468" s="37"/>
      <c r="D2468" s="37"/>
      <c r="E2468" s="37"/>
      <c r="F2468" s="37"/>
      <c r="G2468" s="37"/>
      <c r="H2468" s="37"/>
      <c r="I2468" s="37"/>
      <c r="J2468" s="37"/>
      <c r="K2468" s="37"/>
      <c r="L2468" s="37"/>
      <c r="M2468" s="37"/>
      <c r="N2468" s="37"/>
      <c r="O2468" s="37"/>
      <c r="P2468" s="37"/>
      <c r="Q2468" s="37"/>
      <c r="R2468" s="37"/>
      <c r="S2468" s="37"/>
      <c r="T2468" s="37"/>
      <c r="U2468" s="37"/>
      <c r="V2468" s="37"/>
      <c r="W2468" s="37"/>
      <c r="X2468" s="37"/>
      <c r="Y2468" s="37"/>
      <c r="Z2468" s="37">
        <f t="shared" ref="Z2468" si="1854">SUM(M2468:Y2468)</f>
        <v>0</v>
      </c>
      <c r="AA2468" s="37">
        <f t="shared" ref="AA2468" si="1855">B2468-Z2468</f>
        <v>0</v>
      </c>
      <c r="AB2468" s="42" t="e">
        <f t="shared" si="1852"/>
        <v>#DIV/0!</v>
      </c>
      <c r="AC2468" s="38"/>
    </row>
    <row r="2469" spans="1:29" s="39" customFormat="1" ht="18" hidden="1" customHeight="1" x14ac:dyDescent="0.3">
      <c r="A2469" s="43" t="s">
        <v>42</v>
      </c>
      <c r="B2469" s="44">
        <f>B2468+B2467</f>
        <v>0</v>
      </c>
      <c r="C2469" s="44">
        <f t="shared" ref="C2469:AA2469" si="1856">C2468+C2467</f>
        <v>0</v>
      </c>
      <c r="D2469" s="44">
        <f t="shared" si="1856"/>
        <v>0</v>
      </c>
      <c r="E2469" s="44">
        <f t="shared" si="1856"/>
        <v>0</v>
      </c>
      <c r="F2469" s="44">
        <f t="shared" si="1856"/>
        <v>0</v>
      </c>
      <c r="G2469" s="44">
        <f t="shared" si="1856"/>
        <v>0</v>
      </c>
      <c r="H2469" s="44">
        <f t="shared" si="1856"/>
        <v>0</v>
      </c>
      <c r="I2469" s="44">
        <f t="shared" si="1856"/>
        <v>0</v>
      </c>
      <c r="J2469" s="44">
        <f t="shared" si="1856"/>
        <v>0</v>
      </c>
      <c r="K2469" s="44">
        <f t="shared" si="1856"/>
        <v>0</v>
      </c>
      <c r="L2469" s="44">
        <f t="shared" si="1856"/>
        <v>0</v>
      </c>
      <c r="M2469" s="44">
        <f t="shared" si="1856"/>
        <v>0</v>
      </c>
      <c r="N2469" s="44">
        <f t="shared" si="1856"/>
        <v>0</v>
      </c>
      <c r="O2469" s="44">
        <f t="shared" si="1856"/>
        <v>0</v>
      </c>
      <c r="P2469" s="44">
        <f t="shared" si="1856"/>
        <v>0</v>
      </c>
      <c r="Q2469" s="44">
        <f t="shared" si="1856"/>
        <v>0</v>
      </c>
      <c r="R2469" s="44">
        <f t="shared" si="1856"/>
        <v>0</v>
      </c>
      <c r="S2469" s="44">
        <f t="shared" si="1856"/>
        <v>0</v>
      </c>
      <c r="T2469" s="44">
        <f t="shared" si="1856"/>
        <v>0</v>
      </c>
      <c r="U2469" s="44">
        <f t="shared" si="1856"/>
        <v>0</v>
      </c>
      <c r="V2469" s="44">
        <f t="shared" si="1856"/>
        <v>0</v>
      </c>
      <c r="W2469" s="44">
        <f t="shared" si="1856"/>
        <v>0</v>
      </c>
      <c r="X2469" s="44">
        <f t="shared" si="1856"/>
        <v>0</v>
      </c>
      <c r="Y2469" s="44">
        <f t="shared" si="1856"/>
        <v>0</v>
      </c>
      <c r="Z2469" s="44">
        <f t="shared" si="1856"/>
        <v>0</v>
      </c>
      <c r="AA2469" s="44">
        <f t="shared" si="1856"/>
        <v>0</v>
      </c>
      <c r="AB2469" s="45" t="e">
        <f t="shared" si="1852"/>
        <v>#DIV/0!</v>
      </c>
      <c r="AC2469" s="47"/>
    </row>
    <row r="2470" spans="1:29" s="39" customFormat="1" ht="15" hidden="1" customHeight="1" x14ac:dyDescent="0.3">
      <c r="A2470" s="36"/>
      <c r="B2470" s="37"/>
      <c r="C2470" s="37"/>
      <c r="D2470" s="37"/>
      <c r="E2470" s="37"/>
      <c r="F2470" s="37"/>
      <c r="G2470" s="37"/>
      <c r="H2470" s="37"/>
      <c r="I2470" s="37"/>
      <c r="J2470" s="37"/>
      <c r="K2470" s="37"/>
      <c r="L2470" s="37"/>
      <c r="M2470" s="37"/>
      <c r="N2470" s="37"/>
      <c r="O2470" s="37"/>
      <c r="P2470" s="37"/>
      <c r="Q2470" s="37"/>
      <c r="R2470" s="37"/>
      <c r="S2470" s="37"/>
      <c r="T2470" s="37"/>
      <c r="U2470" s="37"/>
      <c r="V2470" s="37"/>
      <c r="W2470" s="37"/>
      <c r="X2470" s="37"/>
      <c r="Y2470" s="37"/>
      <c r="Z2470" s="37"/>
      <c r="AA2470" s="37"/>
      <c r="AB2470" s="37"/>
      <c r="AC2470" s="38"/>
    </row>
    <row r="2471" spans="1:29" s="39" customFormat="1" ht="15" hidden="1" customHeight="1" x14ac:dyDescent="0.3">
      <c r="A2471" s="36"/>
      <c r="B2471" s="37"/>
      <c r="C2471" s="37"/>
      <c r="D2471" s="37"/>
      <c r="E2471" s="37"/>
      <c r="F2471" s="37"/>
      <c r="G2471" s="37"/>
      <c r="H2471" s="37"/>
      <c r="I2471" s="37"/>
      <c r="J2471" s="37"/>
      <c r="K2471" s="37"/>
      <c r="L2471" s="37"/>
      <c r="M2471" s="37"/>
      <c r="N2471" s="37"/>
      <c r="O2471" s="37"/>
      <c r="P2471" s="37"/>
      <c r="Q2471" s="37"/>
      <c r="R2471" s="37"/>
      <c r="S2471" s="37"/>
      <c r="T2471" s="37"/>
      <c r="U2471" s="37"/>
      <c r="V2471" s="37"/>
      <c r="W2471" s="37"/>
      <c r="X2471" s="37"/>
      <c r="Y2471" s="37"/>
      <c r="Z2471" s="37"/>
      <c r="AA2471" s="37"/>
      <c r="AB2471" s="37"/>
      <c r="AC2471" s="38"/>
    </row>
    <row r="2472" spans="1:29" s="39" customFormat="1" ht="15" hidden="1" customHeight="1" x14ac:dyDescent="0.35">
      <c r="A2472" s="40" t="s">
        <v>122</v>
      </c>
      <c r="B2472" s="37"/>
      <c r="C2472" s="37"/>
      <c r="D2472" s="37"/>
      <c r="E2472" s="37"/>
      <c r="F2472" s="37"/>
      <c r="G2472" s="37"/>
      <c r="H2472" s="37"/>
      <c r="I2472" s="37"/>
      <c r="J2472" s="37"/>
      <c r="K2472" s="37"/>
      <c r="L2472" s="37"/>
      <c r="M2472" s="37"/>
      <c r="N2472" s="37"/>
      <c r="O2472" s="37"/>
      <c r="P2472" s="37"/>
      <c r="Q2472" s="37"/>
      <c r="R2472" s="37"/>
      <c r="S2472" s="37"/>
      <c r="T2472" s="37"/>
      <c r="U2472" s="37"/>
      <c r="V2472" s="37"/>
      <c r="W2472" s="37"/>
      <c r="X2472" s="37"/>
      <c r="Y2472" s="37"/>
      <c r="Z2472" s="37"/>
      <c r="AA2472" s="37"/>
      <c r="AB2472" s="37"/>
      <c r="AC2472" s="38"/>
    </row>
    <row r="2473" spans="1:29" s="39" customFormat="1" ht="18" hidden="1" customHeight="1" x14ac:dyDescent="0.3">
      <c r="A2473" s="41" t="s">
        <v>36</v>
      </c>
      <c r="B2473" s="37"/>
      <c r="C2473" s="37"/>
      <c r="D2473" s="37"/>
      <c r="E2473" s="37"/>
      <c r="F2473" s="37"/>
      <c r="G2473" s="37"/>
      <c r="H2473" s="37"/>
      <c r="I2473" s="37"/>
      <c r="J2473" s="37"/>
      <c r="K2473" s="37"/>
      <c r="L2473" s="37"/>
      <c r="M2473" s="37"/>
      <c r="N2473" s="37"/>
      <c r="O2473" s="37"/>
      <c r="P2473" s="37"/>
      <c r="Q2473" s="37"/>
      <c r="R2473" s="37"/>
      <c r="S2473" s="37"/>
      <c r="T2473" s="37"/>
      <c r="U2473" s="37"/>
      <c r="V2473" s="37"/>
      <c r="W2473" s="37"/>
      <c r="X2473" s="37"/>
      <c r="Y2473" s="37"/>
      <c r="Z2473" s="37">
        <f>SUM(M2473:Y2473)</f>
        <v>0</v>
      </c>
      <c r="AA2473" s="37">
        <f>B2473-Z2473</f>
        <v>0</v>
      </c>
      <c r="AB2473" s="42" t="e">
        <f>Z2473/B2473</f>
        <v>#DIV/0!</v>
      </c>
      <c r="AC2473" s="38"/>
    </row>
    <row r="2474" spans="1:29" s="39" customFormat="1" ht="18" hidden="1" customHeight="1" x14ac:dyDescent="0.3">
      <c r="A2474" s="41" t="s">
        <v>37</v>
      </c>
      <c r="B2474" s="37"/>
      <c r="C2474" s="37"/>
      <c r="D2474" s="37"/>
      <c r="E2474" s="37"/>
      <c r="F2474" s="37"/>
      <c r="G2474" s="37"/>
      <c r="H2474" s="37"/>
      <c r="I2474" s="37"/>
      <c r="J2474" s="37"/>
      <c r="K2474" s="37"/>
      <c r="L2474" s="37"/>
      <c r="M2474" s="37"/>
      <c r="N2474" s="37"/>
      <c r="O2474" s="37"/>
      <c r="P2474" s="37"/>
      <c r="Q2474" s="37"/>
      <c r="R2474" s="37"/>
      <c r="S2474" s="37"/>
      <c r="T2474" s="37"/>
      <c r="U2474" s="37"/>
      <c r="V2474" s="37"/>
      <c r="W2474" s="37"/>
      <c r="X2474" s="37"/>
      <c r="Y2474" s="37"/>
      <c r="Z2474" s="37">
        <f t="shared" ref="Z2474:Z2476" si="1857">SUM(M2474:Y2474)</f>
        <v>0</v>
      </c>
      <c r="AA2474" s="37">
        <f t="shared" ref="AA2474:AA2476" si="1858">B2474-Z2474</f>
        <v>0</v>
      </c>
      <c r="AB2474" s="42" t="e">
        <f t="shared" ref="AB2474:AB2479" si="1859">Z2474/B2474</f>
        <v>#DIV/0!</v>
      </c>
      <c r="AC2474" s="38"/>
    </row>
    <row r="2475" spans="1:29" s="39" customFormat="1" ht="18" hidden="1" customHeight="1" x14ac:dyDescent="0.3">
      <c r="A2475" s="41" t="s">
        <v>38</v>
      </c>
      <c r="B2475" s="37"/>
      <c r="C2475" s="37"/>
      <c r="D2475" s="37"/>
      <c r="E2475" s="37"/>
      <c r="F2475" s="37"/>
      <c r="G2475" s="37"/>
      <c r="H2475" s="37"/>
      <c r="I2475" s="37"/>
      <c r="J2475" s="37"/>
      <c r="K2475" s="37"/>
      <c r="L2475" s="37"/>
      <c r="M2475" s="37"/>
      <c r="N2475" s="37"/>
      <c r="O2475" s="37"/>
      <c r="P2475" s="37"/>
      <c r="Q2475" s="37"/>
      <c r="R2475" s="37"/>
      <c r="S2475" s="37"/>
      <c r="T2475" s="37"/>
      <c r="U2475" s="37"/>
      <c r="V2475" s="37"/>
      <c r="W2475" s="37"/>
      <c r="X2475" s="37"/>
      <c r="Y2475" s="37"/>
      <c r="Z2475" s="37">
        <f t="shared" si="1857"/>
        <v>0</v>
      </c>
      <c r="AA2475" s="37">
        <f t="shared" si="1858"/>
        <v>0</v>
      </c>
      <c r="AB2475" s="42" t="e">
        <f t="shared" si="1859"/>
        <v>#DIV/0!</v>
      </c>
      <c r="AC2475" s="38"/>
    </row>
    <row r="2476" spans="1:29" s="39" customFormat="1" ht="18" hidden="1" customHeight="1" x14ac:dyDescent="0.3">
      <c r="A2476" s="41" t="s">
        <v>39</v>
      </c>
      <c r="B2476" s="37"/>
      <c r="C2476" s="37"/>
      <c r="D2476" s="37"/>
      <c r="E2476" s="37"/>
      <c r="F2476" s="37"/>
      <c r="G2476" s="37"/>
      <c r="H2476" s="37"/>
      <c r="I2476" s="37"/>
      <c r="J2476" s="37"/>
      <c r="K2476" s="37"/>
      <c r="L2476" s="37"/>
      <c r="M2476" s="37"/>
      <c r="N2476" s="37"/>
      <c r="O2476" s="37"/>
      <c r="P2476" s="37"/>
      <c r="Q2476" s="37"/>
      <c r="R2476" s="37"/>
      <c r="S2476" s="37"/>
      <c r="T2476" s="37"/>
      <c r="U2476" s="37"/>
      <c r="V2476" s="37"/>
      <c r="W2476" s="37"/>
      <c r="X2476" s="37"/>
      <c r="Y2476" s="37"/>
      <c r="Z2476" s="37">
        <f t="shared" si="1857"/>
        <v>0</v>
      </c>
      <c r="AA2476" s="37">
        <f t="shared" si="1858"/>
        <v>0</v>
      </c>
      <c r="AB2476" s="42" t="e">
        <f t="shared" si="1859"/>
        <v>#DIV/0!</v>
      </c>
      <c r="AC2476" s="38"/>
    </row>
    <row r="2477" spans="1:29" s="39" customFormat="1" ht="18" hidden="1" customHeight="1" x14ac:dyDescent="0.3">
      <c r="A2477" s="43" t="s">
        <v>40</v>
      </c>
      <c r="B2477" s="44">
        <f>SUM(B2473:B2476)</f>
        <v>0</v>
      </c>
      <c r="C2477" s="44">
        <f t="shared" ref="C2477:AA2477" si="1860">SUM(C2473:C2476)</f>
        <v>0</v>
      </c>
      <c r="D2477" s="44">
        <f t="shared" si="1860"/>
        <v>0</v>
      </c>
      <c r="E2477" s="44">
        <f t="shared" si="1860"/>
        <v>0</v>
      </c>
      <c r="F2477" s="44">
        <f t="shared" si="1860"/>
        <v>0</v>
      </c>
      <c r="G2477" s="44">
        <f t="shared" si="1860"/>
        <v>0</v>
      </c>
      <c r="H2477" s="44">
        <f t="shared" si="1860"/>
        <v>0</v>
      </c>
      <c r="I2477" s="44">
        <f t="shared" si="1860"/>
        <v>0</v>
      </c>
      <c r="J2477" s="44">
        <f t="shared" si="1860"/>
        <v>0</v>
      </c>
      <c r="K2477" s="44">
        <f t="shared" si="1860"/>
        <v>0</v>
      </c>
      <c r="L2477" s="44">
        <f t="shared" si="1860"/>
        <v>0</v>
      </c>
      <c r="M2477" s="44">
        <f t="shared" si="1860"/>
        <v>0</v>
      </c>
      <c r="N2477" s="44">
        <f t="shared" si="1860"/>
        <v>0</v>
      </c>
      <c r="O2477" s="44">
        <f t="shared" si="1860"/>
        <v>0</v>
      </c>
      <c r="P2477" s="44">
        <f t="shared" si="1860"/>
        <v>0</v>
      </c>
      <c r="Q2477" s="44">
        <f t="shared" si="1860"/>
        <v>0</v>
      </c>
      <c r="R2477" s="44">
        <f t="shared" si="1860"/>
        <v>0</v>
      </c>
      <c r="S2477" s="44">
        <f t="shared" si="1860"/>
        <v>0</v>
      </c>
      <c r="T2477" s="44">
        <f t="shared" si="1860"/>
        <v>0</v>
      </c>
      <c r="U2477" s="44">
        <f t="shared" si="1860"/>
        <v>0</v>
      </c>
      <c r="V2477" s="44">
        <f t="shared" si="1860"/>
        <v>0</v>
      </c>
      <c r="W2477" s="44">
        <f t="shared" si="1860"/>
        <v>0</v>
      </c>
      <c r="X2477" s="44">
        <f t="shared" si="1860"/>
        <v>0</v>
      </c>
      <c r="Y2477" s="44">
        <f t="shared" si="1860"/>
        <v>0</v>
      </c>
      <c r="Z2477" s="44">
        <f t="shared" si="1860"/>
        <v>0</v>
      </c>
      <c r="AA2477" s="44">
        <f t="shared" si="1860"/>
        <v>0</v>
      </c>
      <c r="AB2477" s="45" t="e">
        <f t="shared" si="1859"/>
        <v>#DIV/0!</v>
      </c>
      <c r="AC2477" s="38"/>
    </row>
    <row r="2478" spans="1:29" s="39" customFormat="1" ht="18" hidden="1" customHeight="1" x14ac:dyDescent="0.3">
      <c r="A2478" s="46" t="s">
        <v>41</v>
      </c>
      <c r="B2478" s="37"/>
      <c r="C2478" s="37"/>
      <c r="D2478" s="37"/>
      <c r="E2478" s="37"/>
      <c r="F2478" s="37"/>
      <c r="G2478" s="37"/>
      <c r="H2478" s="37"/>
      <c r="I2478" s="37"/>
      <c r="J2478" s="37"/>
      <c r="K2478" s="37"/>
      <c r="L2478" s="37"/>
      <c r="M2478" s="37"/>
      <c r="N2478" s="37"/>
      <c r="O2478" s="37"/>
      <c r="P2478" s="37"/>
      <c r="Q2478" s="37"/>
      <c r="R2478" s="37"/>
      <c r="S2478" s="37"/>
      <c r="T2478" s="37"/>
      <c r="U2478" s="37"/>
      <c r="V2478" s="37"/>
      <c r="W2478" s="37"/>
      <c r="X2478" s="37"/>
      <c r="Y2478" s="37"/>
      <c r="Z2478" s="37">
        <f t="shared" ref="Z2478" si="1861">SUM(M2478:Y2478)</f>
        <v>0</v>
      </c>
      <c r="AA2478" s="37">
        <f t="shared" ref="AA2478" si="1862">B2478-Z2478</f>
        <v>0</v>
      </c>
      <c r="AB2478" s="42" t="e">
        <f t="shared" si="1859"/>
        <v>#DIV/0!</v>
      </c>
      <c r="AC2478" s="38"/>
    </row>
    <row r="2479" spans="1:29" s="39" customFormat="1" ht="18" hidden="1" customHeight="1" x14ac:dyDescent="0.3">
      <c r="A2479" s="43" t="s">
        <v>42</v>
      </c>
      <c r="B2479" s="44">
        <f>B2478+B2477</f>
        <v>0</v>
      </c>
      <c r="C2479" s="44">
        <f t="shared" ref="C2479:AA2479" si="1863">C2478+C2477</f>
        <v>0</v>
      </c>
      <c r="D2479" s="44">
        <f t="shared" si="1863"/>
        <v>0</v>
      </c>
      <c r="E2479" s="44">
        <f t="shared" si="1863"/>
        <v>0</v>
      </c>
      <c r="F2479" s="44">
        <f t="shared" si="1863"/>
        <v>0</v>
      </c>
      <c r="G2479" s="44">
        <f t="shared" si="1863"/>
        <v>0</v>
      </c>
      <c r="H2479" s="44">
        <f t="shared" si="1863"/>
        <v>0</v>
      </c>
      <c r="I2479" s="44">
        <f t="shared" si="1863"/>
        <v>0</v>
      </c>
      <c r="J2479" s="44">
        <f t="shared" si="1863"/>
        <v>0</v>
      </c>
      <c r="K2479" s="44">
        <f t="shared" si="1863"/>
        <v>0</v>
      </c>
      <c r="L2479" s="44">
        <f t="shared" si="1863"/>
        <v>0</v>
      </c>
      <c r="M2479" s="44">
        <f t="shared" si="1863"/>
        <v>0</v>
      </c>
      <c r="N2479" s="44">
        <f t="shared" si="1863"/>
        <v>0</v>
      </c>
      <c r="O2479" s="44">
        <f t="shared" si="1863"/>
        <v>0</v>
      </c>
      <c r="P2479" s="44">
        <f t="shared" si="1863"/>
        <v>0</v>
      </c>
      <c r="Q2479" s="44">
        <f t="shared" si="1863"/>
        <v>0</v>
      </c>
      <c r="R2479" s="44">
        <f t="shared" si="1863"/>
        <v>0</v>
      </c>
      <c r="S2479" s="44">
        <f t="shared" si="1863"/>
        <v>0</v>
      </c>
      <c r="T2479" s="44">
        <f t="shared" si="1863"/>
        <v>0</v>
      </c>
      <c r="U2479" s="44">
        <f t="shared" si="1863"/>
        <v>0</v>
      </c>
      <c r="V2479" s="44">
        <f t="shared" si="1863"/>
        <v>0</v>
      </c>
      <c r="W2479" s="44">
        <f t="shared" si="1863"/>
        <v>0</v>
      </c>
      <c r="X2479" s="44">
        <f t="shared" si="1863"/>
        <v>0</v>
      </c>
      <c r="Y2479" s="44">
        <f t="shared" si="1863"/>
        <v>0</v>
      </c>
      <c r="Z2479" s="44">
        <f t="shared" si="1863"/>
        <v>0</v>
      </c>
      <c r="AA2479" s="44">
        <f t="shared" si="1863"/>
        <v>0</v>
      </c>
      <c r="AB2479" s="45" t="e">
        <f t="shared" si="1859"/>
        <v>#DIV/0!</v>
      </c>
      <c r="AC2479" s="47"/>
    </row>
    <row r="2480" spans="1:29" s="39" customFormat="1" ht="15" hidden="1" customHeight="1" x14ac:dyDescent="0.3">
      <c r="A2480" s="36"/>
      <c r="B2480" s="37"/>
      <c r="C2480" s="37"/>
      <c r="D2480" s="37"/>
      <c r="E2480" s="37"/>
      <c r="F2480" s="37"/>
      <c r="G2480" s="37"/>
      <c r="H2480" s="37"/>
      <c r="I2480" s="37"/>
      <c r="J2480" s="37"/>
      <c r="K2480" s="37"/>
      <c r="L2480" s="37"/>
      <c r="M2480" s="37"/>
      <c r="N2480" s="37"/>
      <c r="O2480" s="37"/>
      <c r="P2480" s="37"/>
      <c r="Q2480" s="37"/>
      <c r="R2480" s="37"/>
      <c r="S2480" s="37"/>
      <c r="T2480" s="37"/>
      <c r="U2480" s="37"/>
      <c r="V2480" s="37"/>
      <c r="W2480" s="37"/>
      <c r="X2480" s="37"/>
      <c r="Y2480" s="37"/>
      <c r="Z2480" s="37"/>
      <c r="AA2480" s="37"/>
      <c r="AB2480" s="37"/>
      <c r="AC2480" s="38"/>
    </row>
    <row r="2481" spans="1:29" s="39" customFormat="1" ht="15" hidden="1" customHeight="1" x14ac:dyDescent="0.3">
      <c r="A2481" s="36"/>
      <c r="B2481" s="37"/>
      <c r="C2481" s="37"/>
      <c r="D2481" s="37"/>
      <c r="E2481" s="37"/>
      <c r="F2481" s="37"/>
      <c r="G2481" s="37"/>
      <c r="H2481" s="37"/>
      <c r="I2481" s="37"/>
      <c r="J2481" s="37"/>
      <c r="K2481" s="37"/>
      <c r="L2481" s="37"/>
      <c r="M2481" s="37"/>
      <c r="N2481" s="37"/>
      <c r="O2481" s="37"/>
      <c r="P2481" s="37"/>
      <c r="Q2481" s="37"/>
      <c r="R2481" s="37"/>
      <c r="S2481" s="37"/>
      <c r="T2481" s="37"/>
      <c r="U2481" s="37"/>
      <c r="V2481" s="37"/>
      <c r="W2481" s="37"/>
      <c r="X2481" s="37"/>
      <c r="Y2481" s="37"/>
      <c r="Z2481" s="37"/>
      <c r="AA2481" s="37"/>
      <c r="AB2481" s="37"/>
      <c r="AC2481" s="38"/>
    </row>
    <row r="2482" spans="1:29" s="39" customFormat="1" ht="15" hidden="1" customHeight="1" x14ac:dyDescent="0.35">
      <c r="A2482" s="40" t="s">
        <v>122</v>
      </c>
      <c r="B2482" s="37"/>
      <c r="C2482" s="37"/>
      <c r="D2482" s="37"/>
      <c r="E2482" s="37"/>
      <c r="F2482" s="37"/>
      <c r="G2482" s="37"/>
      <c r="H2482" s="37"/>
      <c r="I2482" s="37"/>
      <c r="J2482" s="37"/>
      <c r="K2482" s="37"/>
      <c r="L2482" s="37"/>
      <c r="M2482" s="37"/>
      <c r="N2482" s="37"/>
      <c r="O2482" s="37"/>
      <c r="P2482" s="37"/>
      <c r="Q2482" s="37"/>
      <c r="R2482" s="37"/>
      <c r="S2482" s="37"/>
      <c r="T2482" s="37"/>
      <c r="U2482" s="37"/>
      <c r="V2482" s="37"/>
      <c r="W2482" s="37"/>
      <c r="X2482" s="37"/>
      <c r="Y2482" s="37"/>
      <c r="Z2482" s="37"/>
      <c r="AA2482" s="37"/>
      <c r="AB2482" s="37"/>
      <c r="AC2482" s="38"/>
    </row>
    <row r="2483" spans="1:29" s="39" customFormat="1" ht="18" hidden="1" customHeight="1" x14ac:dyDescent="0.3">
      <c r="A2483" s="41" t="s">
        <v>36</v>
      </c>
      <c r="B2483" s="37"/>
      <c r="C2483" s="37"/>
      <c r="D2483" s="37"/>
      <c r="E2483" s="37"/>
      <c r="F2483" s="37"/>
      <c r="G2483" s="37"/>
      <c r="H2483" s="37"/>
      <c r="I2483" s="37"/>
      <c r="J2483" s="37"/>
      <c r="K2483" s="37"/>
      <c r="L2483" s="37"/>
      <c r="M2483" s="37"/>
      <c r="N2483" s="37"/>
      <c r="O2483" s="37"/>
      <c r="P2483" s="37"/>
      <c r="Q2483" s="37"/>
      <c r="R2483" s="37"/>
      <c r="S2483" s="37"/>
      <c r="T2483" s="37"/>
      <c r="U2483" s="37"/>
      <c r="V2483" s="37"/>
      <c r="W2483" s="37"/>
      <c r="X2483" s="37"/>
      <c r="Y2483" s="37"/>
      <c r="Z2483" s="37">
        <f>SUM(M2483:Y2483)</f>
        <v>0</v>
      </c>
      <c r="AA2483" s="37">
        <f>B2483-Z2483</f>
        <v>0</v>
      </c>
      <c r="AB2483" s="42" t="e">
        <f>Z2483/B2483</f>
        <v>#DIV/0!</v>
      </c>
      <c r="AC2483" s="38"/>
    </row>
    <row r="2484" spans="1:29" s="39" customFormat="1" ht="18" hidden="1" customHeight="1" x14ac:dyDescent="0.3">
      <c r="A2484" s="41" t="s">
        <v>37</v>
      </c>
      <c r="B2484" s="37"/>
      <c r="C2484" s="37"/>
      <c r="D2484" s="37"/>
      <c r="E2484" s="37"/>
      <c r="F2484" s="37"/>
      <c r="G2484" s="37"/>
      <c r="H2484" s="37"/>
      <c r="I2484" s="37"/>
      <c r="J2484" s="37"/>
      <c r="K2484" s="37"/>
      <c r="L2484" s="37"/>
      <c r="M2484" s="37"/>
      <c r="N2484" s="37"/>
      <c r="O2484" s="37"/>
      <c r="P2484" s="37"/>
      <c r="Q2484" s="37"/>
      <c r="R2484" s="37"/>
      <c r="S2484" s="37"/>
      <c r="T2484" s="37"/>
      <c r="U2484" s="37"/>
      <c r="V2484" s="37"/>
      <c r="W2484" s="37"/>
      <c r="X2484" s="37"/>
      <c r="Y2484" s="37"/>
      <c r="Z2484" s="37">
        <f t="shared" ref="Z2484:Z2486" si="1864">SUM(M2484:Y2484)</f>
        <v>0</v>
      </c>
      <c r="AA2484" s="37">
        <f t="shared" ref="AA2484:AA2486" si="1865">B2484-Z2484</f>
        <v>0</v>
      </c>
      <c r="AB2484" s="42" t="e">
        <f t="shared" ref="AB2484:AB2489" si="1866">Z2484/B2484</f>
        <v>#DIV/0!</v>
      </c>
      <c r="AC2484" s="38"/>
    </row>
    <row r="2485" spans="1:29" s="39" customFormat="1" ht="18" hidden="1" customHeight="1" x14ac:dyDescent="0.3">
      <c r="A2485" s="41" t="s">
        <v>38</v>
      </c>
      <c r="B2485" s="37"/>
      <c r="C2485" s="37"/>
      <c r="D2485" s="37"/>
      <c r="E2485" s="37"/>
      <c r="F2485" s="37"/>
      <c r="G2485" s="37"/>
      <c r="H2485" s="37"/>
      <c r="I2485" s="37"/>
      <c r="J2485" s="37"/>
      <c r="K2485" s="37"/>
      <c r="L2485" s="37"/>
      <c r="M2485" s="37"/>
      <c r="N2485" s="37"/>
      <c r="O2485" s="37"/>
      <c r="P2485" s="37"/>
      <c r="Q2485" s="37"/>
      <c r="R2485" s="37"/>
      <c r="S2485" s="37"/>
      <c r="T2485" s="37"/>
      <c r="U2485" s="37"/>
      <c r="V2485" s="37"/>
      <c r="W2485" s="37"/>
      <c r="X2485" s="37"/>
      <c r="Y2485" s="37"/>
      <c r="Z2485" s="37">
        <f t="shared" si="1864"/>
        <v>0</v>
      </c>
      <c r="AA2485" s="37">
        <f t="shared" si="1865"/>
        <v>0</v>
      </c>
      <c r="AB2485" s="42" t="e">
        <f t="shared" si="1866"/>
        <v>#DIV/0!</v>
      </c>
      <c r="AC2485" s="38"/>
    </row>
    <row r="2486" spans="1:29" s="39" customFormat="1" ht="18" hidden="1" customHeight="1" x14ac:dyDescent="0.3">
      <c r="A2486" s="41" t="s">
        <v>39</v>
      </c>
      <c r="B2486" s="37"/>
      <c r="C2486" s="37"/>
      <c r="D2486" s="37"/>
      <c r="E2486" s="37"/>
      <c r="F2486" s="37"/>
      <c r="G2486" s="37"/>
      <c r="H2486" s="37"/>
      <c r="I2486" s="37"/>
      <c r="J2486" s="37"/>
      <c r="K2486" s="37"/>
      <c r="L2486" s="37"/>
      <c r="M2486" s="37"/>
      <c r="N2486" s="37"/>
      <c r="O2486" s="37"/>
      <c r="P2486" s="37"/>
      <c r="Q2486" s="37"/>
      <c r="R2486" s="37"/>
      <c r="S2486" s="37"/>
      <c r="T2486" s="37"/>
      <c r="U2486" s="37"/>
      <c r="V2486" s="37"/>
      <c r="W2486" s="37"/>
      <c r="X2486" s="37"/>
      <c r="Y2486" s="37"/>
      <c r="Z2486" s="37">
        <f t="shared" si="1864"/>
        <v>0</v>
      </c>
      <c r="AA2486" s="37">
        <f t="shared" si="1865"/>
        <v>0</v>
      </c>
      <c r="AB2486" s="42" t="e">
        <f t="shared" si="1866"/>
        <v>#DIV/0!</v>
      </c>
      <c r="AC2486" s="38"/>
    </row>
    <row r="2487" spans="1:29" s="39" customFormat="1" ht="18" hidden="1" customHeight="1" x14ac:dyDescent="0.3">
      <c r="A2487" s="43" t="s">
        <v>40</v>
      </c>
      <c r="B2487" s="44">
        <f>SUM(B2483:B2486)</f>
        <v>0</v>
      </c>
      <c r="C2487" s="44">
        <f t="shared" ref="C2487:AA2487" si="1867">SUM(C2483:C2486)</f>
        <v>0</v>
      </c>
      <c r="D2487" s="44">
        <f t="shared" si="1867"/>
        <v>0</v>
      </c>
      <c r="E2487" s="44">
        <f t="shared" si="1867"/>
        <v>0</v>
      </c>
      <c r="F2487" s="44">
        <f t="shared" si="1867"/>
        <v>0</v>
      </c>
      <c r="G2487" s="44">
        <f t="shared" si="1867"/>
        <v>0</v>
      </c>
      <c r="H2487" s="44">
        <f t="shared" si="1867"/>
        <v>0</v>
      </c>
      <c r="I2487" s="44">
        <f t="shared" si="1867"/>
        <v>0</v>
      </c>
      <c r="J2487" s="44">
        <f t="shared" si="1867"/>
        <v>0</v>
      </c>
      <c r="K2487" s="44">
        <f t="shared" si="1867"/>
        <v>0</v>
      </c>
      <c r="L2487" s="44">
        <f t="shared" si="1867"/>
        <v>0</v>
      </c>
      <c r="M2487" s="44">
        <f t="shared" si="1867"/>
        <v>0</v>
      </c>
      <c r="N2487" s="44">
        <f t="shared" si="1867"/>
        <v>0</v>
      </c>
      <c r="O2487" s="44">
        <f t="shared" si="1867"/>
        <v>0</v>
      </c>
      <c r="P2487" s="44">
        <f t="shared" si="1867"/>
        <v>0</v>
      </c>
      <c r="Q2487" s="44">
        <f t="shared" si="1867"/>
        <v>0</v>
      </c>
      <c r="R2487" s="44">
        <f t="shared" si="1867"/>
        <v>0</v>
      </c>
      <c r="S2487" s="44">
        <f t="shared" si="1867"/>
        <v>0</v>
      </c>
      <c r="T2487" s="44">
        <f t="shared" si="1867"/>
        <v>0</v>
      </c>
      <c r="U2487" s="44">
        <f t="shared" si="1867"/>
        <v>0</v>
      </c>
      <c r="V2487" s="44">
        <f t="shared" si="1867"/>
        <v>0</v>
      </c>
      <c r="W2487" s="44">
        <f t="shared" si="1867"/>
        <v>0</v>
      </c>
      <c r="X2487" s="44">
        <f t="shared" si="1867"/>
        <v>0</v>
      </c>
      <c r="Y2487" s="44">
        <f t="shared" si="1867"/>
        <v>0</v>
      </c>
      <c r="Z2487" s="44">
        <f t="shared" si="1867"/>
        <v>0</v>
      </c>
      <c r="AA2487" s="44">
        <f t="shared" si="1867"/>
        <v>0</v>
      </c>
      <c r="AB2487" s="45" t="e">
        <f t="shared" si="1866"/>
        <v>#DIV/0!</v>
      </c>
      <c r="AC2487" s="38"/>
    </row>
    <row r="2488" spans="1:29" s="39" customFormat="1" ht="18" hidden="1" customHeight="1" x14ac:dyDescent="0.3">
      <c r="A2488" s="46" t="s">
        <v>41</v>
      </c>
      <c r="B2488" s="37"/>
      <c r="C2488" s="37"/>
      <c r="D2488" s="37"/>
      <c r="E2488" s="37"/>
      <c r="F2488" s="37"/>
      <c r="G2488" s="37"/>
      <c r="H2488" s="37"/>
      <c r="I2488" s="37"/>
      <c r="J2488" s="37"/>
      <c r="K2488" s="37"/>
      <c r="L2488" s="37"/>
      <c r="M2488" s="37"/>
      <c r="N2488" s="37"/>
      <c r="O2488" s="37"/>
      <c r="P2488" s="37"/>
      <c r="Q2488" s="37"/>
      <c r="R2488" s="37"/>
      <c r="S2488" s="37"/>
      <c r="T2488" s="37"/>
      <c r="U2488" s="37"/>
      <c r="V2488" s="37"/>
      <c r="W2488" s="37"/>
      <c r="X2488" s="37"/>
      <c r="Y2488" s="37"/>
      <c r="Z2488" s="37">
        <f t="shared" ref="Z2488" si="1868">SUM(M2488:Y2488)</f>
        <v>0</v>
      </c>
      <c r="AA2488" s="37">
        <f t="shared" ref="AA2488" si="1869">B2488-Z2488</f>
        <v>0</v>
      </c>
      <c r="AB2488" s="42" t="e">
        <f t="shared" si="1866"/>
        <v>#DIV/0!</v>
      </c>
      <c r="AC2488" s="38"/>
    </row>
    <row r="2489" spans="1:29" s="39" customFormat="1" ht="18" hidden="1" customHeight="1" x14ac:dyDescent="0.3">
      <c r="A2489" s="43" t="s">
        <v>42</v>
      </c>
      <c r="B2489" s="44">
        <f>B2488+B2487</f>
        <v>0</v>
      </c>
      <c r="C2489" s="44">
        <f t="shared" ref="C2489:AA2489" si="1870">C2488+C2487</f>
        <v>0</v>
      </c>
      <c r="D2489" s="44">
        <f t="shared" si="1870"/>
        <v>0</v>
      </c>
      <c r="E2489" s="44">
        <f t="shared" si="1870"/>
        <v>0</v>
      </c>
      <c r="F2489" s="44">
        <f t="shared" si="1870"/>
        <v>0</v>
      </c>
      <c r="G2489" s="44">
        <f t="shared" si="1870"/>
        <v>0</v>
      </c>
      <c r="H2489" s="44">
        <f t="shared" si="1870"/>
        <v>0</v>
      </c>
      <c r="I2489" s="44">
        <f t="shared" si="1870"/>
        <v>0</v>
      </c>
      <c r="J2489" s="44">
        <f t="shared" si="1870"/>
        <v>0</v>
      </c>
      <c r="K2489" s="44">
        <f t="shared" si="1870"/>
        <v>0</v>
      </c>
      <c r="L2489" s="44">
        <f t="shared" si="1870"/>
        <v>0</v>
      </c>
      <c r="M2489" s="44">
        <f t="shared" si="1870"/>
        <v>0</v>
      </c>
      <c r="N2489" s="44">
        <f t="shared" si="1870"/>
        <v>0</v>
      </c>
      <c r="O2489" s="44">
        <f t="shared" si="1870"/>
        <v>0</v>
      </c>
      <c r="P2489" s="44">
        <f t="shared" si="1870"/>
        <v>0</v>
      </c>
      <c r="Q2489" s="44">
        <f t="shared" si="1870"/>
        <v>0</v>
      </c>
      <c r="R2489" s="44">
        <f t="shared" si="1870"/>
        <v>0</v>
      </c>
      <c r="S2489" s="44">
        <f t="shared" si="1870"/>
        <v>0</v>
      </c>
      <c r="T2489" s="44">
        <f t="shared" si="1870"/>
        <v>0</v>
      </c>
      <c r="U2489" s="44">
        <f t="shared" si="1870"/>
        <v>0</v>
      </c>
      <c r="V2489" s="44">
        <f t="shared" si="1870"/>
        <v>0</v>
      </c>
      <c r="W2489" s="44">
        <f t="shared" si="1870"/>
        <v>0</v>
      </c>
      <c r="X2489" s="44">
        <f t="shared" si="1870"/>
        <v>0</v>
      </c>
      <c r="Y2489" s="44">
        <f t="shared" si="1870"/>
        <v>0</v>
      </c>
      <c r="Z2489" s="44">
        <f t="shared" si="1870"/>
        <v>0</v>
      </c>
      <c r="AA2489" s="44">
        <f t="shared" si="1870"/>
        <v>0</v>
      </c>
      <c r="AB2489" s="45" t="e">
        <f t="shared" si="1866"/>
        <v>#DIV/0!</v>
      </c>
      <c r="AC2489" s="47"/>
    </row>
    <row r="2490" spans="1:29" s="39" customFormat="1" ht="15" hidden="1" customHeight="1" x14ac:dyDescent="0.3">
      <c r="A2490" s="36"/>
      <c r="B2490" s="37"/>
      <c r="C2490" s="37"/>
      <c r="D2490" s="37"/>
      <c r="E2490" s="37"/>
      <c r="F2490" s="37"/>
      <c r="G2490" s="37"/>
      <c r="H2490" s="37"/>
      <c r="I2490" s="37"/>
      <c r="J2490" s="37"/>
      <c r="K2490" s="37"/>
      <c r="L2490" s="37"/>
      <c r="M2490" s="37"/>
      <c r="N2490" s="37"/>
      <c r="O2490" s="37"/>
      <c r="P2490" s="37"/>
      <c r="Q2490" s="37"/>
      <c r="R2490" s="37"/>
      <c r="S2490" s="37"/>
      <c r="T2490" s="37"/>
      <c r="U2490" s="37"/>
      <c r="V2490" s="37"/>
      <c r="W2490" s="37"/>
      <c r="X2490" s="37"/>
      <c r="Y2490" s="37"/>
      <c r="Z2490" s="37"/>
      <c r="AA2490" s="37"/>
      <c r="AB2490" s="37"/>
      <c r="AC2490" s="38"/>
    </row>
    <row r="2491" spans="1:29" s="39" customFormat="1" ht="15" hidden="1" customHeight="1" x14ac:dyDescent="0.3">
      <c r="A2491" s="36"/>
      <c r="B2491" s="37"/>
      <c r="C2491" s="37"/>
      <c r="D2491" s="37"/>
      <c r="E2491" s="37"/>
      <c r="F2491" s="37"/>
      <c r="G2491" s="37"/>
      <c r="H2491" s="37"/>
      <c r="I2491" s="37"/>
      <c r="J2491" s="37"/>
      <c r="K2491" s="37"/>
      <c r="L2491" s="37"/>
      <c r="M2491" s="37"/>
      <c r="N2491" s="37"/>
      <c r="O2491" s="37"/>
      <c r="P2491" s="37"/>
      <c r="Q2491" s="37"/>
      <c r="R2491" s="37"/>
      <c r="S2491" s="37"/>
      <c r="T2491" s="37"/>
      <c r="U2491" s="37"/>
      <c r="V2491" s="37"/>
      <c r="W2491" s="37"/>
      <c r="X2491" s="37"/>
      <c r="Y2491" s="37"/>
      <c r="Z2491" s="37"/>
      <c r="AA2491" s="37"/>
      <c r="AB2491" s="37"/>
      <c r="AC2491" s="38"/>
    </row>
    <row r="2492" spans="1:29" s="39" customFormat="1" ht="15" hidden="1" customHeight="1" x14ac:dyDescent="0.35">
      <c r="A2492" s="40" t="s">
        <v>122</v>
      </c>
      <c r="B2492" s="37"/>
      <c r="C2492" s="37"/>
      <c r="D2492" s="37"/>
      <c r="E2492" s="37"/>
      <c r="F2492" s="37"/>
      <c r="G2492" s="37"/>
      <c r="H2492" s="37"/>
      <c r="I2492" s="37"/>
      <c r="J2492" s="37"/>
      <c r="K2492" s="37"/>
      <c r="L2492" s="37"/>
      <c r="M2492" s="37"/>
      <c r="N2492" s="37"/>
      <c r="O2492" s="37"/>
      <c r="P2492" s="37"/>
      <c r="Q2492" s="37"/>
      <c r="R2492" s="37"/>
      <c r="S2492" s="37"/>
      <c r="T2492" s="37"/>
      <c r="U2492" s="37"/>
      <c r="V2492" s="37"/>
      <c r="W2492" s="37"/>
      <c r="X2492" s="37"/>
      <c r="Y2492" s="37"/>
      <c r="Z2492" s="37"/>
      <c r="AA2492" s="37"/>
      <c r="AB2492" s="37"/>
      <c r="AC2492" s="38"/>
    </row>
    <row r="2493" spans="1:29" s="39" customFormat="1" ht="18" hidden="1" customHeight="1" x14ac:dyDescent="0.3">
      <c r="A2493" s="41" t="s">
        <v>36</v>
      </c>
      <c r="B2493" s="37"/>
      <c r="C2493" s="37"/>
      <c r="D2493" s="37"/>
      <c r="E2493" s="37"/>
      <c r="F2493" s="37"/>
      <c r="G2493" s="37"/>
      <c r="H2493" s="37"/>
      <c r="I2493" s="37"/>
      <c r="J2493" s="37"/>
      <c r="K2493" s="37"/>
      <c r="L2493" s="37"/>
      <c r="M2493" s="37"/>
      <c r="N2493" s="37"/>
      <c r="O2493" s="37"/>
      <c r="P2493" s="37"/>
      <c r="Q2493" s="37"/>
      <c r="R2493" s="37"/>
      <c r="S2493" s="37"/>
      <c r="T2493" s="37"/>
      <c r="U2493" s="37"/>
      <c r="V2493" s="37"/>
      <c r="W2493" s="37"/>
      <c r="X2493" s="37"/>
      <c r="Y2493" s="37"/>
      <c r="Z2493" s="37">
        <f>SUM(M2493:Y2493)</f>
        <v>0</v>
      </c>
      <c r="AA2493" s="37">
        <f>B2493-Z2493</f>
        <v>0</v>
      </c>
      <c r="AB2493" s="42" t="e">
        <f>Z2493/B2493</f>
        <v>#DIV/0!</v>
      </c>
      <c r="AC2493" s="38"/>
    </row>
    <row r="2494" spans="1:29" s="39" customFormat="1" ht="18" hidden="1" customHeight="1" x14ac:dyDescent="0.3">
      <c r="A2494" s="41" t="s">
        <v>37</v>
      </c>
      <c r="B2494" s="37"/>
      <c r="C2494" s="37"/>
      <c r="D2494" s="37"/>
      <c r="E2494" s="37"/>
      <c r="F2494" s="37"/>
      <c r="G2494" s="37"/>
      <c r="H2494" s="37"/>
      <c r="I2494" s="37"/>
      <c r="J2494" s="37"/>
      <c r="K2494" s="37"/>
      <c r="L2494" s="37"/>
      <c r="M2494" s="37"/>
      <c r="N2494" s="37"/>
      <c r="O2494" s="37"/>
      <c r="P2494" s="37"/>
      <c r="Q2494" s="37"/>
      <c r="R2494" s="37"/>
      <c r="S2494" s="37"/>
      <c r="T2494" s="37"/>
      <c r="U2494" s="37"/>
      <c r="V2494" s="37"/>
      <c r="W2494" s="37"/>
      <c r="X2494" s="37"/>
      <c r="Y2494" s="37"/>
      <c r="Z2494" s="37">
        <f t="shared" ref="Z2494:Z2496" si="1871">SUM(M2494:Y2494)</f>
        <v>0</v>
      </c>
      <c r="AA2494" s="37">
        <f t="shared" ref="AA2494:AA2496" si="1872">B2494-Z2494</f>
        <v>0</v>
      </c>
      <c r="AB2494" s="42" t="e">
        <f t="shared" ref="AB2494:AB2499" si="1873">Z2494/B2494</f>
        <v>#DIV/0!</v>
      </c>
      <c r="AC2494" s="38"/>
    </row>
    <row r="2495" spans="1:29" s="39" customFormat="1" ht="18" hidden="1" customHeight="1" x14ac:dyDescent="0.3">
      <c r="A2495" s="41" t="s">
        <v>38</v>
      </c>
      <c r="B2495" s="37"/>
      <c r="C2495" s="37"/>
      <c r="D2495" s="37"/>
      <c r="E2495" s="37"/>
      <c r="F2495" s="37"/>
      <c r="G2495" s="37"/>
      <c r="H2495" s="37"/>
      <c r="I2495" s="37"/>
      <c r="J2495" s="37"/>
      <c r="K2495" s="37"/>
      <c r="L2495" s="37"/>
      <c r="M2495" s="37"/>
      <c r="N2495" s="37"/>
      <c r="O2495" s="37"/>
      <c r="P2495" s="37"/>
      <c r="Q2495" s="37"/>
      <c r="R2495" s="37"/>
      <c r="S2495" s="37"/>
      <c r="T2495" s="37"/>
      <c r="U2495" s="37"/>
      <c r="V2495" s="37"/>
      <c r="W2495" s="37"/>
      <c r="X2495" s="37"/>
      <c r="Y2495" s="37"/>
      <c r="Z2495" s="37">
        <f t="shared" si="1871"/>
        <v>0</v>
      </c>
      <c r="AA2495" s="37">
        <f t="shared" si="1872"/>
        <v>0</v>
      </c>
      <c r="AB2495" s="42" t="e">
        <f t="shared" si="1873"/>
        <v>#DIV/0!</v>
      </c>
      <c r="AC2495" s="38"/>
    </row>
    <row r="2496" spans="1:29" s="39" customFormat="1" ht="18" hidden="1" customHeight="1" x14ac:dyDescent="0.3">
      <c r="A2496" s="41" t="s">
        <v>39</v>
      </c>
      <c r="B2496" s="37"/>
      <c r="C2496" s="37"/>
      <c r="D2496" s="37"/>
      <c r="E2496" s="37"/>
      <c r="F2496" s="37"/>
      <c r="G2496" s="37"/>
      <c r="H2496" s="37"/>
      <c r="I2496" s="37"/>
      <c r="J2496" s="37"/>
      <c r="K2496" s="37"/>
      <c r="L2496" s="37"/>
      <c r="M2496" s="37"/>
      <c r="N2496" s="37"/>
      <c r="O2496" s="37"/>
      <c r="P2496" s="37"/>
      <c r="Q2496" s="37"/>
      <c r="R2496" s="37"/>
      <c r="S2496" s="37"/>
      <c r="T2496" s="37"/>
      <c r="U2496" s="37"/>
      <c r="V2496" s="37"/>
      <c r="W2496" s="37"/>
      <c r="X2496" s="37"/>
      <c r="Y2496" s="37"/>
      <c r="Z2496" s="37">
        <f t="shared" si="1871"/>
        <v>0</v>
      </c>
      <c r="AA2496" s="37">
        <f t="shared" si="1872"/>
        <v>0</v>
      </c>
      <c r="AB2496" s="42" t="e">
        <f t="shared" si="1873"/>
        <v>#DIV/0!</v>
      </c>
      <c r="AC2496" s="38"/>
    </row>
    <row r="2497" spans="1:29" s="39" customFormat="1" ht="18" hidden="1" customHeight="1" x14ac:dyDescent="0.3">
      <c r="A2497" s="43" t="s">
        <v>40</v>
      </c>
      <c r="B2497" s="44">
        <f>SUM(B2493:B2496)</f>
        <v>0</v>
      </c>
      <c r="C2497" s="44">
        <f t="shared" ref="C2497:AA2497" si="1874">SUM(C2493:C2496)</f>
        <v>0</v>
      </c>
      <c r="D2497" s="44">
        <f t="shared" si="1874"/>
        <v>0</v>
      </c>
      <c r="E2497" s="44">
        <f t="shared" si="1874"/>
        <v>0</v>
      </c>
      <c r="F2497" s="44">
        <f t="shared" si="1874"/>
        <v>0</v>
      </c>
      <c r="G2497" s="44">
        <f t="shared" si="1874"/>
        <v>0</v>
      </c>
      <c r="H2497" s="44">
        <f t="shared" si="1874"/>
        <v>0</v>
      </c>
      <c r="I2497" s="44">
        <f t="shared" si="1874"/>
        <v>0</v>
      </c>
      <c r="J2497" s="44">
        <f t="shared" si="1874"/>
        <v>0</v>
      </c>
      <c r="K2497" s="44">
        <f t="shared" si="1874"/>
        <v>0</v>
      </c>
      <c r="L2497" s="44">
        <f t="shared" si="1874"/>
        <v>0</v>
      </c>
      <c r="M2497" s="44">
        <f t="shared" si="1874"/>
        <v>0</v>
      </c>
      <c r="N2497" s="44">
        <f t="shared" si="1874"/>
        <v>0</v>
      </c>
      <c r="O2497" s="44">
        <f t="shared" si="1874"/>
        <v>0</v>
      </c>
      <c r="P2497" s="44">
        <f t="shared" si="1874"/>
        <v>0</v>
      </c>
      <c r="Q2497" s="44">
        <f t="shared" si="1874"/>
        <v>0</v>
      </c>
      <c r="R2497" s="44">
        <f t="shared" si="1874"/>
        <v>0</v>
      </c>
      <c r="S2497" s="44">
        <f t="shared" si="1874"/>
        <v>0</v>
      </c>
      <c r="T2497" s="44">
        <f t="shared" si="1874"/>
        <v>0</v>
      </c>
      <c r="U2497" s="44">
        <f t="shared" si="1874"/>
        <v>0</v>
      </c>
      <c r="V2497" s="44">
        <f t="shared" si="1874"/>
        <v>0</v>
      </c>
      <c r="W2497" s="44">
        <f t="shared" si="1874"/>
        <v>0</v>
      </c>
      <c r="X2497" s="44">
        <f t="shared" si="1874"/>
        <v>0</v>
      </c>
      <c r="Y2497" s="44">
        <f t="shared" si="1874"/>
        <v>0</v>
      </c>
      <c r="Z2497" s="44">
        <f t="shared" si="1874"/>
        <v>0</v>
      </c>
      <c r="AA2497" s="44">
        <f t="shared" si="1874"/>
        <v>0</v>
      </c>
      <c r="AB2497" s="45" t="e">
        <f t="shared" si="1873"/>
        <v>#DIV/0!</v>
      </c>
      <c r="AC2497" s="38"/>
    </row>
    <row r="2498" spans="1:29" s="39" customFormat="1" ht="18" hidden="1" customHeight="1" x14ac:dyDescent="0.3">
      <c r="A2498" s="46" t="s">
        <v>41</v>
      </c>
      <c r="B2498" s="37"/>
      <c r="C2498" s="37"/>
      <c r="D2498" s="37"/>
      <c r="E2498" s="37"/>
      <c r="F2498" s="37"/>
      <c r="G2498" s="37"/>
      <c r="H2498" s="37"/>
      <c r="I2498" s="37"/>
      <c r="J2498" s="37"/>
      <c r="K2498" s="37"/>
      <c r="L2498" s="37"/>
      <c r="M2498" s="37"/>
      <c r="N2498" s="37"/>
      <c r="O2498" s="37"/>
      <c r="P2498" s="37"/>
      <c r="Q2498" s="37"/>
      <c r="R2498" s="37"/>
      <c r="S2498" s="37"/>
      <c r="T2498" s="37"/>
      <c r="U2498" s="37"/>
      <c r="V2498" s="37"/>
      <c r="W2498" s="37"/>
      <c r="X2498" s="37"/>
      <c r="Y2498" s="37"/>
      <c r="Z2498" s="37">
        <f t="shared" ref="Z2498" si="1875">SUM(M2498:Y2498)</f>
        <v>0</v>
      </c>
      <c r="AA2498" s="37">
        <f t="shared" ref="AA2498" si="1876">B2498-Z2498</f>
        <v>0</v>
      </c>
      <c r="AB2498" s="42" t="e">
        <f t="shared" si="1873"/>
        <v>#DIV/0!</v>
      </c>
      <c r="AC2498" s="38"/>
    </row>
    <row r="2499" spans="1:29" s="39" customFormat="1" ht="18" hidden="1" customHeight="1" x14ac:dyDescent="0.3">
      <c r="A2499" s="43" t="s">
        <v>42</v>
      </c>
      <c r="B2499" s="44">
        <f>B2498+B2497</f>
        <v>0</v>
      </c>
      <c r="C2499" s="44">
        <f t="shared" ref="C2499:AA2499" si="1877">C2498+C2497</f>
        <v>0</v>
      </c>
      <c r="D2499" s="44">
        <f t="shared" si="1877"/>
        <v>0</v>
      </c>
      <c r="E2499" s="44">
        <f t="shared" si="1877"/>
        <v>0</v>
      </c>
      <c r="F2499" s="44">
        <f t="shared" si="1877"/>
        <v>0</v>
      </c>
      <c r="G2499" s="44">
        <f t="shared" si="1877"/>
        <v>0</v>
      </c>
      <c r="H2499" s="44">
        <f t="shared" si="1877"/>
        <v>0</v>
      </c>
      <c r="I2499" s="44">
        <f t="shared" si="1877"/>
        <v>0</v>
      </c>
      <c r="J2499" s="44">
        <f t="shared" si="1877"/>
        <v>0</v>
      </c>
      <c r="K2499" s="44">
        <f t="shared" si="1877"/>
        <v>0</v>
      </c>
      <c r="L2499" s="44">
        <f t="shared" si="1877"/>
        <v>0</v>
      </c>
      <c r="M2499" s="44">
        <f t="shared" si="1877"/>
        <v>0</v>
      </c>
      <c r="N2499" s="44">
        <f t="shared" si="1877"/>
        <v>0</v>
      </c>
      <c r="O2499" s="44">
        <f t="shared" si="1877"/>
        <v>0</v>
      </c>
      <c r="P2499" s="44">
        <f t="shared" si="1877"/>
        <v>0</v>
      </c>
      <c r="Q2499" s="44">
        <f t="shared" si="1877"/>
        <v>0</v>
      </c>
      <c r="R2499" s="44">
        <f t="shared" si="1877"/>
        <v>0</v>
      </c>
      <c r="S2499" s="44">
        <f t="shared" si="1877"/>
        <v>0</v>
      </c>
      <c r="T2499" s="44">
        <f t="shared" si="1877"/>
        <v>0</v>
      </c>
      <c r="U2499" s="44">
        <f t="shared" si="1877"/>
        <v>0</v>
      </c>
      <c r="V2499" s="44">
        <f t="shared" si="1877"/>
        <v>0</v>
      </c>
      <c r="W2499" s="44">
        <f t="shared" si="1877"/>
        <v>0</v>
      </c>
      <c r="X2499" s="44">
        <f t="shared" si="1877"/>
        <v>0</v>
      </c>
      <c r="Y2499" s="44">
        <f t="shared" si="1877"/>
        <v>0</v>
      </c>
      <c r="Z2499" s="44">
        <f t="shared" si="1877"/>
        <v>0</v>
      </c>
      <c r="AA2499" s="44">
        <f t="shared" si="1877"/>
        <v>0</v>
      </c>
      <c r="AB2499" s="45" t="e">
        <f t="shared" si="1873"/>
        <v>#DIV/0!</v>
      </c>
      <c r="AC2499" s="47"/>
    </row>
    <row r="2500" spans="1:29" s="39" customFormat="1" ht="15" hidden="1" customHeight="1" x14ac:dyDescent="0.3">
      <c r="A2500" s="36"/>
      <c r="B2500" s="37"/>
      <c r="C2500" s="37"/>
      <c r="D2500" s="37"/>
      <c r="E2500" s="37"/>
      <c r="F2500" s="37"/>
      <c r="G2500" s="37"/>
      <c r="H2500" s="37"/>
      <c r="I2500" s="37"/>
      <c r="J2500" s="37"/>
      <c r="K2500" s="37"/>
      <c r="L2500" s="37"/>
      <c r="M2500" s="37"/>
      <c r="N2500" s="37"/>
      <c r="O2500" s="37"/>
      <c r="P2500" s="37"/>
      <c r="Q2500" s="37"/>
      <c r="R2500" s="37"/>
      <c r="S2500" s="37"/>
      <c r="T2500" s="37"/>
      <c r="U2500" s="37"/>
      <c r="V2500" s="37"/>
      <c r="W2500" s="37"/>
      <c r="X2500" s="37"/>
      <c r="Y2500" s="37"/>
      <c r="Z2500" s="37"/>
      <c r="AA2500" s="37"/>
      <c r="AB2500" s="37"/>
      <c r="AC2500" s="38"/>
    </row>
    <row r="2501" spans="1:29" s="39" customFormat="1" ht="15" hidden="1" customHeight="1" x14ac:dyDescent="0.3">
      <c r="A2501" s="36"/>
      <c r="B2501" s="37"/>
      <c r="C2501" s="37"/>
      <c r="D2501" s="37"/>
      <c r="E2501" s="37"/>
      <c r="F2501" s="37"/>
      <c r="G2501" s="37"/>
      <c r="H2501" s="37"/>
      <c r="I2501" s="37"/>
      <c r="J2501" s="37"/>
      <c r="K2501" s="37"/>
      <c r="L2501" s="37"/>
      <c r="M2501" s="37"/>
      <c r="N2501" s="37"/>
      <c r="O2501" s="37"/>
      <c r="P2501" s="37"/>
      <c r="Q2501" s="37"/>
      <c r="R2501" s="37"/>
      <c r="S2501" s="37"/>
      <c r="T2501" s="37"/>
      <c r="U2501" s="37"/>
      <c r="V2501" s="37"/>
      <c r="W2501" s="37"/>
      <c r="X2501" s="37"/>
      <c r="Y2501" s="37"/>
      <c r="Z2501" s="37"/>
      <c r="AA2501" s="37"/>
      <c r="AB2501" s="37"/>
      <c r="AC2501" s="38"/>
    </row>
    <row r="2502" spans="1:29" s="39" customFormat="1" ht="15" hidden="1" customHeight="1" x14ac:dyDescent="0.35">
      <c r="A2502" s="40" t="s">
        <v>122</v>
      </c>
      <c r="B2502" s="37"/>
      <c r="C2502" s="37"/>
      <c r="D2502" s="37"/>
      <c r="E2502" s="37"/>
      <c r="F2502" s="37"/>
      <c r="G2502" s="37"/>
      <c r="H2502" s="37"/>
      <c r="I2502" s="37"/>
      <c r="J2502" s="37"/>
      <c r="K2502" s="37"/>
      <c r="L2502" s="37"/>
      <c r="M2502" s="37"/>
      <c r="N2502" s="37"/>
      <c r="O2502" s="37"/>
      <c r="P2502" s="37"/>
      <c r="Q2502" s="37"/>
      <c r="R2502" s="37"/>
      <c r="S2502" s="37"/>
      <c r="T2502" s="37"/>
      <c r="U2502" s="37"/>
      <c r="V2502" s="37"/>
      <c r="W2502" s="37"/>
      <c r="X2502" s="37"/>
      <c r="Y2502" s="37"/>
      <c r="Z2502" s="37"/>
      <c r="AA2502" s="37"/>
      <c r="AB2502" s="37"/>
      <c r="AC2502" s="38"/>
    </row>
    <row r="2503" spans="1:29" s="39" customFormat="1" ht="18" hidden="1" customHeight="1" x14ac:dyDescent="0.3">
      <c r="A2503" s="41" t="s">
        <v>36</v>
      </c>
      <c r="B2503" s="37"/>
      <c r="C2503" s="37"/>
      <c r="D2503" s="37"/>
      <c r="E2503" s="37"/>
      <c r="F2503" s="37"/>
      <c r="G2503" s="37"/>
      <c r="H2503" s="37"/>
      <c r="I2503" s="37"/>
      <c r="J2503" s="37"/>
      <c r="K2503" s="37"/>
      <c r="L2503" s="37"/>
      <c r="M2503" s="37"/>
      <c r="N2503" s="37"/>
      <c r="O2503" s="37"/>
      <c r="P2503" s="37"/>
      <c r="Q2503" s="37"/>
      <c r="R2503" s="37"/>
      <c r="S2503" s="37"/>
      <c r="T2503" s="37"/>
      <c r="U2503" s="37"/>
      <c r="V2503" s="37"/>
      <c r="W2503" s="37"/>
      <c r="X2503" s="37"/>
      <c r="Y2503" s="37"/>
      <c r="Z2503" s="37">
        <f>SUM(M2503:Y2503)</f>
        <v>0</v>
      </c>
      <c r="AA2503" s="37">
        <f>B2503-Z2503</f>
        <v>0</v>
      </c>
      <c r="AB2503" s="42" t="e">
        <f>Z2503/B2503</f>
        <v>#DIV/0!</v>
      </c>
      <c r="AC2503" s="38"/>
    </row>
    <row r="2504" spans="1:29" s="39" customFormat="1" ht="18" hidden="1" customHeight="1" x14ac:dyDescent="0.3">
      <c r="A2504" s="41" t="s">
        <v>37</v>
      </c>
      <c r="B2504" s="37"/>
      <c r="C2504" s="37"/>
      <c r="D2504" s="37"/>
      <c r="E2504" s="37"/>
      <c r="F2504" s="37"/>
      <c r="G2504" s="37"/>
      <c r="H2504" s="37"/>
      <c r="I2504" s="37"/>
      <c r="J2504" s="37"/>
      <c r="K2504" s="37"/>
      <c r="L2504" s="37"/>
      <c r="M2504" s="37"/>
      <c r="N2504" s="37"/>
      <c r="O2504" s="37"/>
      <c r="P2504" s="37"/>
      <c r="Q2504" s="37"/>
      <c r="R2504" s="37"/>
      <c r="S2504" s="37"/>
      <c r="T2504" s="37"/>
      <c r="U2504" s="37"/>
      <c r="V2504" s="37"/>
      <c r="W2504" s="37"/>
      <c r="X2504" s="37"/>
      <c r="Y2504" s="37"/>
      <c r="Z2504" s="37">
        <f t="shared" ref="Z2504:Z2506" si="1878">SUM(M2504:Y2504)</f>
        <v>0</v>
      </c>
      <c r="AA2504" s="37">
        <f t="shared" ref="AA2504:AA2506" si="1879">B2504-Z2504</f>
        <v>0</v>
      </c>
      <c r="AB2504" s="42" t="e">
        <f t="shared" ref="AB2504:AB2509" si="1880">Z2504/B2504</f>
        <v>#DIV/0!</v>
      </c>
      <c r="AC2504" s="38"/>
    </row>
    <row r="2505" spans="1:29" s="39" customFormat="1" ht="18" hidden="1" customHeight="1" x14ac:dyDescent="0.3">
      <c r="A2505" s="41" t="s">
        <v>38</v>
      </c>
      <c r="B2505" s="37"/>
      <c r="C2505" s="37"/>
      <c r="D2505" s="37"/>
      <c r="E2505" s="37"/>
      <c r="F2505" s="37"/>
      <c r="G2505" s="37"/>
      <c r="H2505" s="37"/>
      <c r="I2505" s="37"/>
      <c r="J2505" s="37"/>
      <c r="K2505" s="37"/>
      <c r="L2505" s="37"/>
      <c r="M2505" s="37"/>
      <c r="N2505" s="37"/>
      <c r="O2505" s="37"/>
      <c r="P2505" s="37"/>
      <c r="Q2505" s="37"/>
      <c r="R2505" s="37"/>
      <c r="S2505" s="37"/>
      <c r="T2505" s="37"/>
      <c r="U2505" s="37"/>
      <c r="V2505" s="37"/>
      <c r="W2505" s="37"/>
      <c r="X2505" s="37"/>
      <c r="Y2505" s="37"/>
      <c r="Z2505" s="37">
        <f t="shared" si="1878"/>
        <v>0</v>
      </c>
      <c r="AA2505" s="37">
        <f t="shared" si="1879"/>
        <v>0</v>
      </c>
      <c r="AB2505" s="42" t="e">
        <f t="shared" si="1880"/>
        <v>#DIV/0!</v>
      </c>
      <c r="AC2505" s="38"/>
    </row>
    <row r="2506" spans="1:29" s="39" customFormat="1" ht="18" hidden="1" customHeight="1" x14ac:dyDescent="0.3">
      <c r="A2506" s="41" t="s">
        <v>39</v>
      </c>
      <c r="B2506" s="37"/>
      <c r="C2506" s="37"/>
      <c r="D2506" s="37"/>
      <c r="E2506" s="37"/>
      <c r="F2506" s="37"/>
      <c r="G2506" s="37"/>
      <c r="H2506" s="37"/>
      <c r="I2506" s="37"/>
      <c r="J2506" s="37"/>
      <c r="K2506" s="37"/>
      <c r="L2506" s="37"/>
      <c r="M2506" s="37"/>
      <c r="N2506" s="37"/>
      <c r="O2506" s="37"/>
      <c r="P2506" s="37"/>
      <c r="Q2506" s="37"/>
      <c r="R2506" s="37"/>
      <c r="S2506" s="37"/>
      <c r="T2506" s="37"/>
      <c r="U2506" s="37"/>
      <c r="V2506" s="37"/>
      <c r="W2506" s="37"/>
      <c r="X2506" s="37"/>
      <c r="Y2506" s="37"/>
      <c r="Z2506" s="37">
        <f t="shared" si="1878"/>
        <v>0</v>
      </c>
      <c r="AA2506" s="37">
        <f t="shared" si="1879"/>
        <v>0</v>
      </c>
      <c r="AB2506" s="42" t="e">
        <f t="shared" si="1880"/>
        <v>#DIV/0!</v>
      </c>
      <c r="AC2506" s="38"/>
    </row>
    <row r="2507" spans="1:29" s="39" customFormat="1" ht="18" hidden="1" customHeight="1" x14ac:dyDescent="0.3">
      <c r="A2507" s="43" t="s">
        <v>40</v>
      </c>
      <c r="B2507" s="44">
        <f>SUM(B2503:B2506)</f>
        <v>0</v>
      </c>
      <c r="C2507" s="44">
        <f t="shared" ref="C2507:AA2507" si="1881">SUM(C2503:C2506)</f>
        <v>0</v>
      </c>
      <c r="D2507" s="44">
        <f t="shared" si="1881"/>
        <v>0</v>
      </c>
      <c r="E2507" s="44">
        <f t="shared" si="1881"/>
        <v>0</v>
      </c>
      <c r="F2507" s="44">
        <f t="shared" si="1881"/>
        <v>0</v>
      </c>
      <c r="G2507" s="44">
        <f t="shared" si="1881"/>
        <v>0</v>
      </c>
      <c r="H2507" s="44">
        <f t="shared" si="1881"/>
        <v>0</v>
      </c>
      <c r="I2507" s="44">
        <f t="shared" si="1881"/>
        <v>0</v>
      </c>
      <c r="J2507" s="44">
        <f t="shared" si="1881"/>
        <v>0</v>
      </c>
      <c r="K2507" s="44">
        <f t="shared" si="1881"/>
        <v>0</v>
      </c>
      <c r="L2507" s="44">
        <f t="shared" si="1881"/>
        <v>0</v>
      </c>
      <c r="M2507" s="44">
        <f t="shared" si="1881"/>
        <v>0</v>
      </c>
      <c r="N2507" s="44">
        <f t="shared" si="1881"/>
        <v>0</v>
      </c>
      <c r="O2507" s="44">
        <f t="shared" si="1881"/>
        <v>0</v>
      </c>
      <c r="P2507" s="44">
        <f t="shared" si="1881"/>
        <v>0</v>
      </c>
      <c r="Q2507" s="44">
        <f t="shared" si="1881"/>
        <v>0</v>
      </c>
      <c r="R2507" s="44">
        <f t="shared" si="1881"/>
        <v>0</v>
      </c>
      <c r="S2507" s="44">
        <f t="shared" si="1881"/>
        <v>0</v>
      </c>
      <c r="T2507" s="44">
        <f t="shared" si="1881"/>
        <v>0</v>
      </c>
      <c r="U2507" s="44">
        <f t="shared" si="1881"/>
        <v>0</v>
      </c>
      <c r="V2507" s="44">
        <f t="shared" si="1881"/>
        <v>0</v>
      </c>
      <c r="W2507" s="44">
        <f t="shared" si="1881"/>
        <v>0</v>
      </c>
      <c r="X2507" s="44">
        <f t="shared" si="1881"/>
        <v>0</v>
      </c>
      <c r="Y2507" s="44">
        <f t="shared" si="1881"/>
        <v>0</v>
      </c>
      <c r="Z2507" s="44">
        <f t="shared" si="1881"/>
        <v>0</v>
      </c>
      <c r="AA2507" s="44">
        <f t="shared" si="1881"/>
        <v>0</v>
      </c>
      <c r="AB2507" s="45" t="e">
        <f t="shared" si="1880"/>
        <v>#DIV/0!</v>
      </c>
      <c r="AC2507" s="38"/>
    </row>
    <row r="2508" spans="1:29" s="39" customFormat="1" ht="18" hidden="1" customHeight="1" x14ac:dyDescent="0.3">
      <c r="A2508" s="46" t="s">
        <v>41</v>
      </c>
      <c r="B2508" s="37"/>
      <c r="C2508" s="37"/>
      <c r="D2508" s="37"/>
      <c r="E2508" s="37"/>
      <c r="F2508" s="37"/>
      <c r="G2508" s="37"/>
      <c r="H2508" s="37"/>
      <c r="I2508" s="37"/>
      <c r="J2508" s="37"/>
      <c r="K2508" s="37"/>
      <c r="L2508" s="37"/>
      <c r="M2508" s="37"/>
      <c r="N2508" s="37"/>
      <c r="O2508" s="37"/>
      <c r="P2508" s="37"/>
      <c r="Q2508" s="37"/>
      <c r="R2508" s="37"/>
      <c r="S2508" s="37"/>
      <c r="T2508" s="37"/>
      <c r="U2508" s="37"/>
      <c r="V2508" s="37"/>
      <c r="W2508" s="37"/>
      <c r="X2508" s="37"/>
      <c r="Y2508" s="37"/>
      <c r="Z2508" s="37">
        <f t="shared" ref="Z2508" si="1882">SUM(M2508:Y2508)</f>
        <v>0</v>
      </c>
      <c r="AA2508" s="37">
        <f t="shared" ref="AA2508" si="1883">B2508-Z2508</f>
        <v>0</v>
      </c>
      <c r="AB2508" s="42" t="e">
        <f t="shared" si="1880"/>
        <v>#DIV/0!</v>
      </c>
      <c r="AC2508" s="38"/>
    </row>
    <row r="2509" spans="1:29" s="39" customFormat="1" ht="18" hidden="1" customHeight="1" x14ac:dyDescent="0.3">
      <c r="A2509" s="43" t="s">
        <v>42</v>
      </c>
      <c r="B2509" s="44">
        <f>B2508+B2507</f>
        <v>0</v>
      </c>
      <c r="C2509" s="44">
        <f t="shared" ref="C2509:AA2509" si="1884">C2508+C2507</f>
        <v>0</v>
      </c>
      <c r="D2509" s="44">
        <f t="shared" si="1884"/>
        <v>0</v>
      </c>
      <c r="E2509" s="44">
        <f t="shared" si="1884"/>
        <v>0</v>
      </c>
      <c r="F2509" s="44">
        <f t="shared" si="1884"/>
        <v>0</v>
      </c>
      <c r="G2509" s="44">
        <f t="shared" si="1884"/>
        <v>0</v>
      </c>
      <c r="H2509" s="44">
        <f t="shared" si="1884"/>
        <v>0</v>
      </c>
      <c r="I2509" s="44">
        <f t="shared" si="1884"/>
        <v>0</v>
      </c>
      <c r="J2509" s="44">
        <f t="shared" si="1884"/>
        <v>0</v>
      </c>
      <c r="K2509" s="44">
        <f t="shared" si="1884"/>
        <v>0</v>
      </c>
      <c r="L2509" s="44">
        <f t="shared" si="1884"/>
        <v>0</v>
      </c>
      <c r="M2509" s="44">
        <f t="shared" si="1884"/>
        <v>0</v>
      </c>
      <c r="N2509" s="44">
        <f t="shared" si="1884"/>
        <v>0</v>
      </c>
      <c r="O2509" s="44">
        <f t="shared" si="1884"/>
        <v>0</v>
      </c>
      <c r="P2509" s="44">
        <f t="shared" si="1884"/>
        <v>0</v>
      </c>
      <c r="Q2509" s="44">
        <f t="shared" si="1884"/>
        <v>0</v>
      </c>
      <c r="R2509" s="44">
        <f t="shared" si="1884"/>
        <v>0</v>
      </c>
      <c r="S2509" s="44">
        <f t="shared" si="1884"/>
        <v>0</v>
      </c>
      <c r="T2509" s="44">
        <f t="shared" si="1884"/>
        <v>0</v>
      </c>
      <c r="U2509" s="44">
        <f t="shared" si="1884"/>
        <v>0</v>
      </c>
      <c r="V2509" s="44">
        <f t="shared" si="1884"/>
        <v>0</v>
      </c>
      <c r="W2509" s="44">
        <f t="shared" si="1884"/>
        <v>0</v>
      </c>
      <c r="X2509" s="44">
        <f t="shared" si="1884"/>
        <v>0</v>
      </c>
      <c r="Y2509" s="44">
        <f t="shared" si="1884"/>
        <v>0</v>
      </c>
      <c r="Z2509" s="44">
        <f t="shared" si="1884"/>
        <v>0</v>
      </c>
      <c r="AA2509" s="44">
        <f t="shared" si="1884"/>
        <v>0</v>
      </c>
      <c r="AB2509" s="45" t="e">
        <f t="shared" si="1880"/>
        <v>#DIV/0!</v>
      </c>
      <c r="AC2509" s="47"/>
    </row>
    <row r="2510" spans="1:29" s="39" customFormat="1" ht="15" hidden="1" customHeight="1" x14ac:dyDescent="0.3">
      <c r="A2510" s="36"/>
      <c r="B2510" s="37"/>
      <c r="C2510" s="37"/>
      <c r="D2510" s="37"/>
      <c r="E2510" s="37"/>
      <c r="F2510" s="37"/>
      <c r="G2510" s="37"/>
      <c r="H2510" s="37"/>
      <c r="I2510" s="37"/>
      <c r="J2510" s="37"/>
      <c r="K2510" s="37"/>
      <c r="L2510" s="37"/>
      <c r="M2510" s="37"/>
      <c r="N2510" s="37"/>
      <c r="O2510" s="37"/>
      <c r="P2510" s="37"/>
      <c r="Q2510" s="37"/>
      <c r="R2510" s="37"/>
      <c r="S2510" s="37"/>
      <c r="T2510" s="37"/>
      <c r="U2510" s="37"/>
      <c r="V2510" s="37"/>
      <c r="W2510" s="37"/>
      <c r="X2510" s="37"/>
      <c r="Y2510" s="37"/>
      <c r="Z2510" s="37"/>
      <c r="AA2510" s="37"/>
      <c r="AB2510" s="37"/>
      <c r="AC2510" s="38"/>
    </row>
    <row r="2511" spans="1:29" s="39" customFormat="1" ht="15" customHeight="1" x14ac:dyDescent="0.3">
      <c r="A2511" s="36"/>
      <c r="B2511" s="37"/>
      <c r="C2511" s="37"/>
      <c r="D2511" s="37"/>
      <c r="E2511" s="37"/>
      <c r="F2511" s="37"/>
      <c r="G2511" s="37"/>
      <c r="H2511" s="37"/>
      <c r="I2511" s="37"/>
      <c r="J2511" s="37"/>
      <c r="K2511" s="37"/>
      <c r="L2511" s="37"/>
      <c r="M2511" s="37"/>
      <c r="N2511" s="37"/>
      <c r="O2511" s="37"/>
      <c r="P2511" s="37"/>
      <c r="Q2511" s="37"/>
      <c r="R2511" s="37"/>
      <c r="S2511" s="37"/>
      <c r="T2511" s="37"/>
      <c r="U2511" s="37"/>
      <c r="V2511" s="37"/>
      <c r="W2511" s="37"/>
      <c r="X2511" s="37"/>
      <c r="Y2511" s="37"/>
      <c r="Z2511" s="37"/>
      <c r="AA2511" s="37"/>
      <c r="AB2511" s="37"/>
      <c r="AC2511" s="38"/>
    </row>
    <row r="2512" spans="1:29" s="39" customFormat="1" ht="15" customHeight="1" x14ac:dyDescent="0.35">
      <c r="A2512" s="40" t="s">
        <v>145</v>
      </c>
      <c r="B2512" s="37"/>
      <c r="C2512" s="37"/>
      <c r="D2512" s="37"/>
      <c r="E2512" s="37"/>
      <c r="F2512" s="37"/>
      <c r="G2512" s="37"/>
      <c r="H2512" s="37"/>
      <c r="I2512" s="37"/>
      <c r="J2512" s="37"/>
      <c r="K2512" s="37"/>
      <c r="L2512" s="37"/>
      <c r="M2512" s="37"/>
      <c r="N2512" s="37"/>
      <c r="O2512" s="37"/>
      <c r="P2512" s="37"/>
      <c r="Q2512" s="37"/>
      <c r="R2512" s="37"/>
      <c r="S2512" s="37"/>
      <c r="T2512" s="37"/>
      <c r="U2512" s="37"/>
      <c r="V2512" s="37"/>
      <c r="W2512" s="37"/>
      <c r="X2512" s="37"/>
      <c r="Y2512" s="37"/>
      <c r="Z2512" s="37"/>
      <c r="AA2512" s="37"/>
      <c r="AB2512" s="37"/>
      <c r="AC2512" s="38"/>
    </row>
    <row r="2513" spans="1:29" s="39" customFormat="1" ht="35" customHeight="1" x14ac:dyDescent="0.3">
      <c r="A2513" s="41" t="s">
        <v>36</v>
      </c>
      <c r="B2513" s="37">
        <f t="shared" ref="B2513:Y2516" si="1885">B2353+B2343+B2183+B2123+B2111+B1999</f>
        <v>173593934</v>
      </c>
      <c r="C2513" s="37">
        <f t="shared" si="1885"/>
        <v>18033946</v>
      </c>
      <c r="D2513" s="37">
        <f t="shared" si="1885"/>
        <v>-143982023.75999999</v>
      </c>
      <c r="E2513" s="37">
        <f t="shared" si="1885"/>
        <v>4924427.97</v>
      </c>
      <c r="F2513" s="37">
        <f t="shared" si="1885"/>
        <v>5952211.4699999997</v>
      </c>
      <c r="G2513" s="37">
        <f t="shared" si="1885"/>
        <v>2001416.83</v>
      </c>
      <c r="H2513" s="37">
        <f t="shared" si="1885"/>
        <v>160010700.73000002</v>
      </c>
      <c r="I2513" s="37">
        <f t="shared" si="1885"/>
        <v>0</v>
      </c>
      <c r="J2513" s="37">
        <f t="shared" si="1885"/>
        <v>0</v>
      </c>
      <c r="K2513" s="37">
        <f t="shared" si="1885"/>
        <v>0</v>
      </c>
      <c r="L2513" s="37">
        <f t="shared" si="1885"/>
        <v>143420158.70000002</v>
      </c>
      <c r="M2513" s="37">
        <f t="shared" si="1885"/>
        <v>143420158.70000002</v>
      </c>
      <c r="N2513" s="37">
        <f t="shared" si="1885"/>
        <v>1406800</v>
      </c>
      <c r="O2513" s="37">
        <f t="shared" si="1885"/>
        <v>2329223.86</v>
      </c>
      <c r="P2513" s="37">
        <f t="shared" si="1885"/>
        <v>1188404.1099999999</v>
      </c>
      <c r="Q2513" s="37">
        <f t="shared" si="1885"/>
        <v>718133.01</v>
      </c>
      <c r="R2513" s="37">
        <f t="shared" si="1885"/>
        <v>3379756.42</v>
      </c>
      <c r="S2513" s="37">
        <f t="shared" si="1885"/>
        <v>1854322.04</v>
      </c>
      <c r="T2513" s="37">
        <f t="shared" si="1885"/>
        <v>215272.32000000001</v>
      </c>
      <c r="U2513" s="37">
        <f t="shared" si="1885"/>
        <v>0</v>
      </c>
      <c r="V2513" s="37">
        <f t="shared" si="1885"/>
        <v>1786144.51</v>
      </c>
      <c r="W2513" s="37">
        <f t="shared" si="1885"/>
        <v>0</v>
      </c>
      <c r="X2513" s="37">
        <f t="shared" si="1885"/>
        <v>1508950.19</v>
      </c>
      <c r="Y2513" s="37">
        <f t="shared" si="1885"/>
        <v>15081591.839999998</v>
      </c>
      <c r="Z2513" s="37">
        <f>SUM(M2513:Y2513)</f>
        <v>172888757</v>
      </c>
      <c r="AA2513" s="37">
        <f>B2513-Z2513</f>
        <v>705177</v>
      </c>
      <c r="AB2513" s="42">
        <f>Z2513/B2513</f>
        <v>0.99593777856316112</v>
      </c>
      <c r="AC2513" s="38"/>
    </row>
    <row r="2514" spans="1:29" s="39" customFormat="1" ht="25.25" customHeight="1" x14ac:dyDescent="0.3">
      <c r="A2514" s="41" t="s">
        <v>37</v>
      </c>
      <c r="B2514" s="37">
        <f t="shared" si="1885"/>
        <v>7891173186</v>
      </c>
      <c r="C2514" s="37">
        <f t="shared" si="1885"/>
        <v>735353321.60999966</v>
      </c>
      <c r="D2514" s="37">
        <f t="shared" si="1885"/>
        <v>-7136518501.3899994</v>
      </c>
      <c r="E2514" s="37">
        <f t="shared" si="1885"/>
        <v>66144034.769999996</v>
      </c>
      <c r="F2514" s="37">
        <f t="shared" si="1885"/>
        <v>746934595.52999985</v>
      </c>
      <c r="G2514" s="37">
        <f t="shared" si="1885"/>
        <v>619191242.56999993</v>
      </c>
      <c r="H2514" s="37">
        <f t="shared" si="1885"/>
        <v>5424783783.2159996</v>
      </c>
      <c r="I2514" s="37">
        <f t="shared" si="1885"/>
        <v>15744034.77</v>
      </c>
      <c r="J2514" s="37">
        <f t="shared" si="1885"/>
        <v>743534595.52999985</v>
      </c>
      <c r="K2514" s="37">
        <f t="shared" si="1885"/>
        <v>502674942.56999999</v>
      </c>
      <c r="L2514" s="37">
        <f t="shared" si="1885"/>
        <v>5064084222.6460009</v>
      </c>
      <c r="M2514" s="37">
        <f t="shared" si="1885"/>
        <v>6326037795.5159998</v>
      </c>
      <c r="N2514" s="37">
        <f t="shared" si="1885"/>
        <v>0</v>
      </c>
      <c r="O2514" s="37">
        <f t="shared" si="1885"/>
        <v>0</v>
      </c>
      <c r="P2514" s="37">
        <f t="shared" si="1885"/>
        <v>50400000</v>
      </c>
      <c r="Q2514" s="37">
        <f t="shared" si="1885"/>
        <v>0</v>
      </c>
      <c r="R2514" s="37">
        <f t="shared" si="1885"/>
        <v>0</v>
      </c>
      <c r="S2514" s="37">
        <f t="shared" si="1885"/>
        <v>3400000</v>
      </c>
      <c r="T2514" s="37">
        <f t="shared" si="1885"/>
        <v>34412500</v>
      </c>
      <c r="U2514" s="37">
        <f t="shared" si="1885"/>
        <v>32306600</v>
      </c>
      <c r="V2514" s="37">
        <f t="shared" si="1885"/>
        <v>49797200</v>
      </c>
      <c r="W2514" s="37">
        <f t="shared" si="1885"/>
        <v>14790000</v>
      </c>
      <c r="X2514" s="37">
        <f t="shared" si="1885"/>
        <v>89155690</v>
      </c>
      <c r="Y2514" s="37">
        <f t="shared" si="1885"/>
        <v>256753870.56999999</v>
      </c>
      <c r="Z2514" s="37">
        <f t="shared" ref="Z2514:Z2516" si="1886">SUM(M2514:Y2514)</f>
        <v>6857053656.0859995</v>
      </c>
      <c r="AA2514" s="37">
        <f t="shared" ref="AA2514:AA2516" si="1887">B2514-Z2514</f>
        <v>1034119529.9140005</v>
      </c>
      <c r="AB2514" s="42">
        <f>Z2514/B2514</f>
        <v>0.86895237177804341</v>
      </c>
      <c r="AC2514" s="38"/>
    </row>
    <row r="2515" spans="1:29" s="39" customFormat="1" ht="27" customHeight="1" x14ac:dyDescent="0.3">
      <c r="A2515" s="41" t="s">
        <v>38</v>
      </c>
      <c r="B2515" s="37">
        <f t="shared" si="1885"/>
        <v>0</v>
      </c>
      <c r="C2515" s="37">
        <f t="shared" si="1885"/>
        <v>0</v>
      </c>
      <c r="D2515" s="37">
        <f t="shared" si="1885"/>
        <v>0</v>
      </c>
      <c r="E2515" s="37">
        <f t="shared" si="1885"/>
        <v>0</v>
      </c>
      <c r="F2515" s="37">
        <f t="shared" si="1885"/>
        <v>0</v>
      </c>
      <c r="G2515" s="37">
        <f t="shared" si="1885"/>
        <v>0</v>
      </c>
      <c r="H2515" s="37">
        <f t="shared" si="1885"/>
        <v>0</v>
      </c>
      <c r="I2515" s="37">
        <f t="shared" si="1885"/>
        <v>0</v>
      </c>
      <c r="J2515" s="37">
        <f t="shared" si="1885"/>
        <v>0</v>
      </c>
      <c r="K2515" s="37">
        <f t="shared" si="1885"/>
        <v>0</v>
      </c>
      <c r="L2515" s="37">
        <f t="shared" si="1885"/>
        <v>0</v>
      </c>
      <c r="M2515" s="37">
        <f t="shared" si="1885"/>
        <v>0</v>
      </c>
      <c r="N2515" s="37">
        <f t="shared" si="1885"/>
        <v>0</v>
      </c>
      <c r="O2515" s="37">
        <f t="shared" si="1885"/>
        <v>0</v>
      </c>
      <c r="P2515" s="37">
        <f t="shared" si="1885"/>
        <v>0</v>
      </c>
      <c r="Q2515" s="37">
        <f t="shared" si="1885"/>
        <v>0</v>
      </c>
      <c r="R2515" s="37">
        <f t="shared" si="1885"/>
        <v>0</v>
      </c>
      <c r="S2515" s="37">
        <f t="shared" si="1885"/>
        <v>0</v>
      </c>
      <c r="T2515" s="37">
        <f t="shared" si="1885"/>
        <v>0</v>
      </c>
      <c r="U2515" s="37">
        <f t="shared" si="1885"/>
        <v>0</v>
      </c>
      <c r="V2515" s="37">
        <f t="shared" si="1885"/>
        <v>0</v>
      </c>
      <c r="W2515" s="37">
        <f t="shared" si="1885"/>
        <v>0</v>
      </c>
      <c r="X2515" s="37">
        <f t="shared" si="1885"/>
        <v>0</v>
      </c>
      <c r="Y2515" s="37">
        <f t="shared" si="1885"/>
        <v>0</v>
      </c>
      <c r="Z2515" s="37">
        <f t="shared" si="1886"/>
        <v>0</v>
      </c>
      <c r="AA2515" s="37">
        <f t="shared" si="1887"/>
        <v>0</v>
      </c>
      <c r="AB2515" s="42"/>
      <c r="AC2515" s="38"/>
    </row>
    <row r="2516" spans="1:29" s="39" customFormat="1" ht="27.65" customHeight="1" x14ac:dyDescent="0.3">
      <c r="A2516" s="41" t="s">
        <v>39</v>
      </c>
      <c r="B2516" s="37">
        <f t="shared" si="1885"/>
        <v>0</v>
      </c>
      <c r="C2516" s="37">
        <f t="shared" si="1885"/>
        <v>0</v>
      </c>
      <c r="D2516" s="37">
        <f t="shared" si="1885"/>
        <v>0</v>
      </c>
      <c r="E2516" s="37">
        <f t="shared" si="1885"/>
        <v>0</v>
      </c>
      <c r="F2516" s="37">
        <f t="shared" si="1885"/>
        <v>0</v>
      </c>
      <c r="G2516" s="37">
        <f t="shared" si="1885"/>
        <v>0</v>
      </c>
      <c r="H2516" s="37">
        <f t="shared" si="1885"/>
        <v>0</v>
      </c>
      <c r="I2516" s="37">
        <f t="shared" si="1885"/>
        <v>0</v>
      </c>
      <c r="J2516" s="37">
        <f t="shared" si="1885"/>
        <v>0</v>
      </c>
      <c r="K2516" s="37">
        <f t="shared" si="1885"/>
        <v>0</v>
      </c>
      <c r="L2516" s="37">
        <f t="shared" si="1885"/>
        <v>0</v>
      </c>
      <c r="M2516" s="37">
        <f t="shared" si="1885"/>
        <v>0</v>
      </c>
      <c r="N2516" s="37">
        <f t="shared" si="1885"/>
        <v>0</v>
      </c>
      <c r="O2516" s="37">
        <f t="shared" si="1885"/>
        <v>0</v>
      </c>
      <c r="P2516" s="37">
        <f t="shared" si="1885"/>
        <v>0</v>
      </c>
      <c r="Q2516" s="37">
        <f t="shared" si="1885"/>
        <v>0</v>
      </c>
      <c r="R2516" s="37">
        <f t="shared" si="1885"/>
        <v>0</v>
      </c>
      <c r="S2516" s="37">
        <f t="shared" si="1885"/>
        <v>0</v>
      </c>
      <c r="T2516" s="37">
        <f t="shared" si="1885"/>
        <v>0</v>
      </c>
      <c r="U2516" s="37">
        <f t="shared" si="1885"/>
        <v>0</v>
      </c>
      <c r="V2516" s="37">
        <f t="shared" si="1885"/>
        <v>0</v>
      </c>
      <c r="W2516" s="37">
        <f t="shared" si="1885"/>
        <v>0</v>
      </c>
      <c r="X2516" s="37">
        <f t="shared" si="1885"/>
        <v>0</v>
      </c>
      <c r="Y2516" s="37">
        <f t="shared" si="1885"/>
        <v>0</v>
      </c>
      <c r="Z2516" s="37">
        <f t="shared" si="1886"/>
        <v>0</v>
      </c>
      <c r="AA2516" s="37">
        <f t="shared" si="1887"/>
        <v>0</v>
      </c>
      <c r="AB2516" s="42"/>
      <c r="AC2516" s="38"/>
    </row>
    <row r="2517" spans="1:29" s="39" customFormat="1" ht="18" customHeight="1" x14ac:dyDescent="0.3">
      <c r="A2517" s="43" t="s">
        <v>40</v>
      </c>
      <c r="B2517" s="44">
        <f>SUM(B2513:B2516)</f>
        <v>8064767120</v>
      </c>
      <c r="C2517" s="44">
        <f t="shared" ref="C2517:AA2517" si="1888">SUM(C2513:C2516)</f>
        <v>753387267.60999966</v>
      </c>
      <c r="D2517" s="44">
        <f t="shared" si="1888"/>
        <v>-7280500525.1499996</v>
      </c>
      <c r="E2517" s="44">
        <f t="shared" si="1888"/>
        <v>71068462.739999995</v>
      </c>
      <c r="F2517" s="44">
        <f t="shared" si="1888"/>
        <v>752886806.99999988</v>
      </c>
      <c r="G2517" s="44">
        <f t="shared" si="1888"/>
        <v>621192659.39999998</v>
      </c>
      <c r="H2517" s="44">
        <f t="shared" si="1888"/>
        <v>5584794483.9459991</v>
      </c>
      <c r="I2517" s="44">
        <f t="shared" si="1888"/>
        <v>15744034.77</v>
      </c>
      <c r="J2517" s="44">
        <f t="shared" si="1888"/>
        <v>743534595.52999985</v>
      </c>
      <c r="K2517" s="44">
        <f t="shared" si="1888"/>
        <v>502674942.56999999</v>
      </c>
      <c r="L2517" s="44">
        <f t="shared" si="1888"/>
        <v>5207504381.3460007</v>
      </c>
      <c r="M2517" s="44">
        <f t="shared" si="1888"/>
        <v>6469457954.2159996</v>
      </c>
      <c r="N2517" s="44">
        <f t="shared" si="1888"/>
        <v>1406800</v>
      </c>
      <c r="O2517" s="44">
        <f t="shared" si="1888"/>
        <v>2329223.86</v>
      </c>
      <c r="P2517" s="44">
        <f t="shared" si="1888"/>
        <v>51588404.109999999</v>
      </c>
      <c r="Q2517" s="44">
        <f t="shared" si="1888"/>
        <v>718133.01</v>
      </c>
      <c r="R2517" s="44">
        <f t="shared" si="1888"/>
        <v>3379756.42</v>
      </c>
      <c r="S2517" s="44">
        <f t="shared" si="1888"/>
        <v>5254322.04</v>
      </c>
      <c r="T2517" s="44">
        <f t="shared" si="1888"/>
        <v>34627772.32</v>
      </c>
      <c r="U2517" s="44">
        <f t="shared" si="1888"/>
        <v>32306600</v>
      </c>
      <c r="V2517" s="44">
        <f t="shared" si="1888"/>
        <v>51583344.509999998</v>
      </c>
      <c r="W2517" s="44">
        <f t="shared" si="1888"/>
        <v>14790000</v>
      </c>
      <c r="X2517" s="44">
        <f t="shared" si="1888"/>
        <v>90664640.189999998</v>
      </c>
      <c r="Y2517" s="44">
        <f t="shared" si="1888"/>
        <v>271835462.40999997</v>
      </c>
      <c r="Z2517" s="44">
        <f t="shared" si="1888"/>
        <v>7029942413.0859995</v>
      </c>
      <c r="AA2517" s="44">
        <f t="shared" si="1888"/>
        <v>1034824706.9140005</v>
      </c>
      <c r="AB2517" s="45">
        <f t="shared" ref="AB2517:AB2519" si="1889">Z2517/B2517</f>
        <v>0.87168572985229598</v>
      </c>
      <c r="AC2517" s="38"/>
    </row>
    <row r="2518" spans="1:29" s="39" customFormat="1" ht="18" customHeight="1" x14ac:dyDescent="0.3">
      <c r="A2518" s="46" t="s">
        <v>41</v>
      </c>
      <c r="B2518" s="37">
        <f t="shared" ref="B2518:Y2518" si="1890">B2358+B2348+B2188+B2128+B2116+B2004</f>
        <v>0</v>
      </c>
      <c r="C2518" s="37">
        <f t="shared" si="1890"/>
        <v>0</v>
      </c>
      <c r="D2518" s="37">
        <f t="shared" si="1890"/>
        <v>0</v>
      </c>
      <c r="E2518" s="37">
        <f t="shared" si="1890"/>
        <v>0</v>
      </c>
      <c r="F2518" s="37">
        <f t="shared" si="1890"/>
        <v>0</v>
      </c>
      <c r="G2518" s="37">
        <f t="shared" si="1890"/>
        <v>0</v>
      </c>
      <c r="H2518" s="37">
        <f t="shared" si="1890"/>
        <v>0</v>
      </c>
      <c r="I2518" s="37">
        <f t="shared" si="1890"/>
        <v>0</v>
      </c>
      <c r="J2518" s="37">
        <f t="shared" si="1890"/>
        <v>0</v>
      </c>
      <c r="K2518" s="37">
        <f t="shared" si="1890"/>
        <v>0</v>
      </c>
      <c r="L2518" s="37">
        <f t="shared" si="1890"/>
        <v>0</v>
      </c>
      <c r="M2518" s="37">
        <f t="shared" si="1890"/>
        <v>0</v>
      </c>
      <c r="N2518" s="37">
        <f t="shared" si="1890"/>
        <v>0</v>
      </c>
      <c r="O2518" s="37">
        <f t="shared" si="1890"/>
        <v>0</v>
      </c>
      <c r="P2518" s="37">
        <f t="shared" si="1890"/>
        <v>0</v>
      </c>
      <c r="Q2518" s="37">
        <f t="shared" si="1890"/>
        <v>0</v>
      </c>
      <c r="R2518" s="37">
        <f t="shared" si="1890"/>
        <v>0</v>
      </c>
      <c r="S2518" s="37">
        <f t="shared" si="1890"/>
        <v>0</v>
      </c>
      <c r="T2518" s="37">
        <f t="shared" si="1890"/>
        <v>0</v>
      </c>
      <c r="U2518" s="37">
        <f t="shared" si="1890"/>
        <v>0</v>
      </c>
      <c r="V2518" s="37">
        <f t="shared" si="1890"/>
        <v>0</v>
      </c>
      <c r="W2518" s="37">
        <f t="shared" si="1890"/>
        <v>0</v>
      </c>
      <c r="X2518" s="37">
        <f t="shared" si="1890"/>
        <v>0</v>
      </c>
      <c r="Y2518" s="37">
        <f t="shared" si="1890"/>
        <v>0</v>
      </c>
      <c r="Z2518" s="37">
        <f t="shared" ref="Z2518" si="1891">SUM(M2518:Y2518)</f>
        <v>0</v>
      </c>
      <c r="AA2518" s="37">
        <f t="shared" ref="AA2518" si="1892">B2518-Z2518</f>
        <v>0</v>
      </c>
      <c r="AB2518" s="42"/>
      <c r="AC2518" s="38"/>
    </row>
    <row r="2519" spans="1:29" s="39" customFormat="1" ht="26.5" customHeight="1" x14ac:dyDescent="0.3">
      <c r="A2519" s="43" t="s">
        <v>42</v>
      </c>
      <c r="B2519" s="44">
        <f>B2518+B2517</f>
        <v>8064767120</v>
      </c>
      <c r="C2519" s="44">
        <f t="shared" ref="C2519:AA2519" si="1893">C2518+C2517</f>
        <v>753387267.60999966</v>
      </c>
      <c r="D2519" s="44">
        <f t="shared" si="1893"/>
        <v>-7280500525.1499996</v>
      </c>
      <c r="E2519" s="44">
        <f t="shared" si="1893"/>
        <v>71068462.739999995</v>
      </c>
      <c r="F2519" s="44">
        <f t="shared" si="1893"/>
        <v>752886806.99999988</v>
      </c>
      <c r="G2519" s="44">
        <f t="shared" si="1893"/>
        <v>621192659.39999998</v>
      </c>
      <c r="H2519" s="44">
        <f t="shared" si="1893"/>
        <v>5584794483.9459991</v>
      </c>
      <c r="I2519" s="44">
        <f t="shared" si="1893"/>
        <v>15744034.77</v>
      </c>
      <c r="J2519" s="44">
        <f t="shared" si="1893"/>
        <v>743534595.52999985</v>
      </c>
      <c r="K2519" s="44">
        <f t="shared" si="1893"/>
        <v>502674942.56999999</v>
      </c>
      <c r="L2519" s="44">
        <f t="shared" si="1893"/>
        <v>5207504381.3460007</v>
      </c>
      <c r="M2519" s="44">
        <f t="shared" si="1893"/>
        <v>6469457954.2159996</v>
      </c>
      <c r="N2519" s="44">
        <f t="shared" si="1893"/>
        <v>1406800</v>
      </c>
      <c r="O2519" s="44">
        <f t="shared" si="1893"/>
        <v>2329223.86</v>
      </c>
      <c r="P2519" s="44">
        <f t="shared" si="1893"/>
        <v>51588404.109999999</v>
      </c>
      <c r="Q2519" s="44">
        <f t="shared" si="1893"/>
        <v>718133.01</v>
      </c>
      <c r="R2519" s="44">
        <f t="shared" si="1893"/>
        <v>3379756.42</v>
      </c>
      <c r="S2519" s="44">
        <f t="shared" si="1893"/>
        <v>5254322.04</v>
      </c>
      <c r="T2519" s="44">
        <f t="shared" si="1893"/>
        <v>34627772.32</v>
      </c>
      <c r="U2519" s="44">
        <f t="shared" si="1893"/>
        <v>32306600</v>
      </c>
      <c r="V2519" s="44">
        <f t="shared" si="1893"/>
        <v>51583344.509999998</v>
      </c>
      <c r="W2519" s="44">
        <f t="shared" si="1893"/>
        <v>14790000</v>
      </c>
      <c r="X2519" s="44">
        <f t="shared" si="1893"/>
        <v>90664640.189999998</v>
      </c>
      <c r="Y2519" s="44">
        <f t="shared" si="1893"/>
        <v>271835462.40999997</v>
      </c>
      <c r="Z2519" s="44">
        <f t="shared" si="1893"/>
        <v>7029942413.0859995</v>
      </c>
      <c r="AA2519" s="44">
        <f t="shared" si="1893"/>
        <v>1034824706.9140005</v>
      </c>
      <c r="AB2519" s="45">
        <f t="shared" si="1889"/>
        <v>0.87168572985229598</v>
      </c>
      <c r="AC2519" s="47"/>
    </row>
    <row r="2520" spans="1:29" s="39" customFormat="1" ht="15" customHeight="1" x14ac:dyDescent="0.3">
      <c r="A2520" s="36"/>
      <c r="B2520" s="37"/>
      <c r="C2520" s="37"/>
      <c r="D2520" s="37"/>
      <c r="E2520" s="37"/>
      <c r="F2520" s="37"/>
      <c r="G2520" s="37"/>
      <c r="H2520" s="37"/>
      <c r="I2520" s="37"/>
      <c r="J2520" s="37"/>
      <c r="K2520" s="37"/>
      <c r="L2520" s="37"/>
      <c r="M2520" s="37"/>
      <c r="N2520" s="37"/>
      <c r="O2520" s="37"/>
      <c r="P2520" s="37"/>
      <c r="Q2520" s="37"/>
      <c r="R2520" s="37"/>
      <c r="S2520" s="37"/>
      <c r="T2520" s="37"/>
      <c r="U2520" s="37"/>
      <c r="V2520" s="37"/>
      <c r="W2520" s="37"/>
      <c r="X2520" s="37"/>
      <c r="Y2520" s="37"/>
      <c r="Z2520" s="37"/>
      <c r="AA2520" s="37"/>
      <c r="AB2520" s="37"/>
      <c r="AC2520" s="38"/>
    </row>
    <row r="2521" spans="1:29" s="39" customFormat="1" ht="22.5" customHeight="1" x14ac:dyDescent="0.3">
      <c r="A2521" s="36"/>
      <c r="B2521" s="37"/>
      <c r="C2521" s="37"/>
      <c r="D2521" s="37"/>
      <c r="E2521" s="37"/>
      <c r="F2521" s="37"/>
      <c r="G2521" s="37"/>
      <c r="H2521" s="37"/>
      <c r="I2521" s="37"/>
      <c r="J2521" s="37"/>
      <c r="K2521" s="37"/>
      <c r="L2521" s="37"/>
      <c r="M2521" s="37"/>
      <c r="N2521" s="37"/>
      <c r="O2521" s="37"/>
      <c r="P2521" s="37"/>
      <c r="Q2521" s="37"/>
      <c r="R2521" s="37"/>
      <c r="S2521" s="37"/>
      <c r="T2521" s="37"/>
      <c r="U2521" s="37"/>
      <c r="V2521" s="37"/>
      <c r="W2521" s="37"/>
      <c r="X2521" s="37"/>
      <c r="Y2521" s="37"/>
      <c r="Z2521" s="37"/>
      <c r="AA2521" s="37"/>
      <c r="AB2521" s="37"/>
      <c r="AC2521" s="38"/>
    </row>
    <row r="2522" spans="1:29" s="39" customFormat="1" ht="15" customHeight="1" x14ac:dyDescent="0.35">
      <c r="A2522" s="40" t="s">
        <v>146</v>
      </c>
      <c r="B2522" s="37"/>
      <c r="C2522" s="37"/>
      <c r="D2522" s="37"/>
      <c r="E2522" s="37"/>
      <c r="F2522" s="37"/>
      <c r="G2522" s="37"/>
      <c r="H2522" s="37"/>
      <c r="I2522" s="37"/>
      <c r="J2522" s="37"/>
      <c r="K2522" s="37"/>
      <c r="L2522" s="37"/>
      <c r="M2522" s="37"/>
      <c r="N2522" s="37"/>
      <c r="O2522" s="37"/>
      <c r="P2522" s="37"/>
      <c r="Q2522" s="37"/>
      <c r="R2522" s="37"/>
      <c r="S2522" s="37"/>
      <c r="T2522" s="37"/>
      <c r="U2522" s="37"/>
      <c r="V2522" s="37"/>
      <c r="W2522" s="37"/>
      <c r="X2522" s="37"/>
      <c r="Y2522" s="37"/>
      <c r="Z2522" s="37"/>
      <c r="AA2522" s="37"/>
      <c r="AB2522" s="37"/>
      <c r="AC2522" s="38"/>
    </row>
    <row r="2523" spans="1:29" s="39" customFormat="1" ht="35" customHeight="1" x14ac:dyDescent="0.3">
      <c r="A2523" s="41" t="s">
        <v>36</v>
      </c>
      <c r="B2523" s="37">
        <f>B2513+B1986</f>
        <v>173593934</v>
      </c>
      <c r="C2523" s="37">
        <f t="shared" ref="C2523:Y2528" si="1894">C2513+C1986</f>
        <v>18033946</v>
      </c>
      <c r="D2523" s="37">
        <f t="shared" si="1894"/>
        <v>-143982023.75999999</v>
      </c>
      <c r="E2523" s="37">
        <f t="shared" si="1894"/>
        <v>4924427.97</v>
      </c>
      <c r="F2523" s="37">
        <f t="shared" si="1894"/>
        <v>5952211.4699999997</v>
      </c>
      <c r="G2523" s="37">
        <f t="shared" si="1894"/>
        <v>2001416.83</v>
      </c>
      <c r="H2523" s="37">
        <f t="shared" si="1894"/>
        <v>160010700.73000002</v>
      </c>
      <c r="I2523" s="37">
        <f t="shared" si="1894"/>
        <v>0</v>
      </c>
      <c r="J2523" s="37">
        <f t="shared" si="1894"/>
        <v>0</v>
      </c>
      <c r="K2523" s="37">
        <f t="shared" si="1894"/>
        <v>0</v>
      </c>
      <c r="L2523" s="37">
        <f t="shared" si="1894"/>
        <v>143420158.70000002</v>
      </c>
      <c r="M2523" s="37">
        <f t="shared" si="1894"/>
        <v>143420158.70000002</v>
      </c>
      <c r="N2523" s="37">
        <f t="shared" si="1894"/>
        <v>1406800</v>
      </c>
      <c r="O2523" s="37">
        <f t="shared" si="1894"/>
        <v>2329223.86</v>
      </c>
      <c r="P2523" s="37">
        <f t="shared" si="1894"/>
        <v>1188404.1099999999</v>
      </c>
      <c r="Q2523" s="37">
        <f t="shared" si="1894"/>
        <v>718133.01</v>
      </c>
      <c r="R2523" s="37">
        <f t="shared" si="1894"/>
        <v>3379756.42</v>
      </c>
      <c r="S2523" s="37">
        <f t="shared" si="1894"/>
        <v>1854322.04</v>
      </c>
      <c r="T2523" s="37">
        <f t="shared" si="1894"/>
        <v>215272.32000000001</v>
      </c>
      <c r="U2523" s="37">
        <f t="shared" si="1894"/>
        <v>0</v>
      </c>
      <c r="V2523" s="37">
        <f t="shared" si="1894"/>
        <v>1786144.51</v>
      </c>
      <c r="W2523" s="37">
        <f t="shared" si="1894"/>
        <v>0</v>
      </c>
      <c r="X2523" s="37">
        <f t="shared" si="1894"/>
        <v>1508950.19</v>
      </c>
      <c r="Y2523" s="37">
        <f t="shared" si="1894"/>
        <v>15081591.839999998</v>
      </c>
      <c r="Z2523" s="37">
        <f t="shared" ref="Z2523:Z2526" si="1895">SUM(M2523:Y2523)</f>
        <v>172888757</v>
      </c>
      <c r="AA2523" s="37">
        <f>B2523-Z2523</f>
        <v>705177</v>
      </c>
      <c r="AB2523" s="42">
        <f>Z2523/B2523</f>
        <v>0.99593777856316112</v>
      </c>
      <c r="AC2523" s="38"/>
    </row>
    <row r="2524" spans="1:29" s="39" customFormat="1" ht="26.5" customHeight="1" x14ac:dyDescent="0.3">
      <c r="A2524" s="41" t="s">
        <v>37</v>
      </c>
      <c r="B2524" s="37">
        <f t="shared" ref="B2524:Q2528" si="1896">B2514+B1987</f>
        <v>7917458754</v>
      </c>
      <c r="C2524" s="37">
        <f t="shared" si="1896"/>
        <v>761638889.60999966</v>
      </c>
      <c r="D2524" s="37">
        <f t="shared" si="1896"/>
        <v>-7136518501.3899994</v>
      </c>
      <c r="E2524" s="37">
        <f t="shared" si="1896"/>
        <v>66144034.769999996</v>
      </c>
      <c r="F2524" s="37">
        <f t="shared" si="1896"/>
        <v>770344555.52999985</v>
      </c>
      <c r="G2524" s="37">
        <f t="shared" si="1896"/>
        <v>622066848.56999993</v>
      </c>
      <c r="H2524" s="37">
        <f t="shared" si="1896"/>
        <v>5424783783.2159996</v>
      </c>
      <c r="I2524" s="37">
        <f t="shared" si="1896"/>
        <v>15744034.77</v>
      </c>
      <c r="J2524" s="37">
        <f t="shared" si="1896"/>
        <v>743534595.52999985</v>
      </c>
      <c r="K2524" s="37">
        <f t="shared" si="1896"/>
        <v>502674942.56999999</v>
      </c>
      <c r="L2524" s="37">
        <f t="shared" si="1896"/>
        <v>5064084222.6460009</v>
      </c>
      <c r="M2524" s="37">
        <f t="shared" si="1896"/>
        <v>6326037795.5159998</v>
      </c>
      <c r="N2524" s="37">
        <f t="shared" si="1896"/>
        <v>0</v>
      </c>
      <c r="O2524" s="37">
        <f t="shared" si="1896"/>
        <v>0</v>
      </c>
      <c r="P2524" s="37">
        <f t="shared" si="1896"/>
        <v>50400000</v>
      </c>
      <c r="Q2524" s="37">
        <f t="shared" si="1896"/>
        <v>0</v>
      </c>
      <c r="R2524" s="37">
        <f t="shared" si="1894"/>
        <v>23409960</v>
      </c>
      <c r="S2524" s="37">
        <f t="shared" si="1894"/>
        <v>3400000</v>
      </c>
      <c r="T2524" s="37">
        <f t="shared" si="1894"/>
        <v>37288106</v>
      </c>
      <c r="U2524" s="37">
        <f t="shared" si="1894"/>
        <v>32306600</v>
      </c>
      <c r="V2524" s="37">
        <f t="shared" si="1894"/>
        <v>49797200</v>
      </c>
      <c r="W2524" s="37">
        <f t="shared" si="1894"/>
        <v>14790000</v>
      </c>
      <c r="X2524" s="37">
        <f t="shared" si="1894"/>
        <v>89155690</v>
      </c>
      <c r="Y2524" s="37">
        <f t="shared" si="1894"/>
        <v>256753870.56999999</v>
      </c>
      <c r="Z2524" s="37">
        <f t="shared" si="1895"/>
        <v>6883339222.0859995</v>
      </c>
      <c r="AA2524" s="37">
        <f t="shared" ref="AA2524:AA2526" si="1897">B2524-Z2524</f>
        <v>1034119531.9140005</v>
      </c>
      <c r="AB2524" s="42">
        <f>Z2524/B2524</f>
        <v>0.86938744311215388</v>
      </c>
      <c r="AC2524" s="38"/>
    </row>
    <row r="2525" spans="1:29" s="39" customFormat="1" ht="22.5" customHeight="1" x14ac:dyDescent="0.3">
      <c r="A2525" s="41" t="s">
        <v>38</v>
      </c>
      <c r="B2525" s="37">
        <f t="shared" si="1896"/>
        <v>0</v>
      </c>
      <c r="C2525" s="37">
        <f t="shared" si="1894"/>
        <v>0</v>
      </c>
      <c r="D2525" s="37">
        <f t="shared" si="1894"/>
        <v>0</v>
      </c>
      <c r="E2525" s="37">
        <f t="shared" si="1894"/>
        <v>0</v>
      </c>
      <c r="F2525" s="37">
        <f t="shared" si="1894"/>
        <v>0</v>
      </c>
      <c r="G2525" s="37">
        <f t="shared" si="1894"/>
        <v>0</v>
      </c>
      <c r="H2525" s="37">
        <f t="shared" si="1894"/>
        <v>0</v>
      </c>
      <c r="I2525" s="37">
        <f t="shared" si="1894"/>
        <v>0</v>
      </c>
      <c r="J2525" s="37">
        <f t="shared" si="1894"/>
        <v>0</v>
      </c>
      <c r="K2525" s="37">
        <f t="shared" si="1894"/>
        <v>0</v>
      </c>
      <c r="L2525" s="37">
        <f t="shared" si="1894"/>
        <v>0</v>
      </c>
      <c r="M2525" s="37">
        <f t="shared" si="1894"/>
        <v>0</v>
      </c>
      <c r="N2525" s="37">
        <f t="shared" si="1894"/>
        <v>0</v>
      </c>
      <c r="O2525" s="37">
        <f t="shared" si="1894"/>
        <v>0</v>
      </c>
      <c r="P2525" s="37">
        <f t="shared" si="1894"/>
        <v>0</v>
      </c>
      <c r="Q2525" s="37">
        <f t="shared" si="1894"/>
        <v>0</v>
      </c>
      <c r="R2525" s="37">
        <f t="shared" si="1894"/>
        <v>0</v>
      </c>
      <c r="S2525" s="37">
        <f t="shared" si="1894"/>
        <v>0</v>
      </c>
      <c r="T2525" s="37">
        <f t="shared" si="1894"/>
        <v>0</v>
      </c>
      <c r="U2525" s="37">
        <f t="shared" si="1894"/>
        <v>0</v>
      </c>
      <c r="V2525" s="37">
        <f t="shared" si="1894"/>
        <v>0</v>
      </c>
      <c r="W2525" s="37">
        <f t="shared" si="1894"/>
        <v>0</v>
      </c>
      <c r="X2525" s="37">
        <f t="shared" si="1894"/>
        <v>0</v>
      </c>
      <c r="Y2525" s="37">
        <f t="shared" si="1894"/>
        <v>0</v>
      </c>
      <c r="Z2525" s="37">
        <f t="shared" si="1895"/>
        <v>0</v>
      </c>
      <c r="AA2525" s="37">
        <f t="shared" si="1897"/>
        <v>0</v>
      </c>
      <c r="AB2525" s="42"/>
      <c r="AC2525" s="38"/>
    </row>
    <row r="2526" spans="1:29" s="39" customFormat="1" ht="25" customHeight="1" x14ac:dyDescent="0.3">
      <c r="A2526" s="41" t="s">
        <v>39</v>
      </c>
      <c r="B2526" s="37">
        <f t="shared" si="1896"/>
        <v>0</v>
      </c>
      <c r="C2526" s="37">
        <f t="shared" si="1894"/>
        <v>0</v>
      </c>
      <c r="D2526" s="37">
        <f t="shared" si="1894"/>
        <v>0</v>
      </c>
      <c r="E2526" s="37">
        <f t="shared" si="1894"/>
        <v>0</v>
      </c>
      <c r="F2526" s="37">
        <f t="shared" si="1894"/>
        <v>0</v>
      </c>
      <c r="G2526" s="37">
        <f t="shared" si="1894"/>
        <v>0</v>
      </c>
      <c r="H2526" s="37">
        <f t="shared" si="1894"/>
        <v>0</v>
      </c>
      <c r="I2526" s="37">
        <f t="shared" si="1894"/>
        <v>0</v>
      </c>
      <c r="J2526" s="37">
        <f t="shared" si="1894"/>
        <v>0</v>
      </c>
      <c r="K2526" s="37">
        <f t="shared" si="1894"/>
        <v>0</v>
      </c>
      <c r="L2526" s="37">
        <f t="shared" si="1894"/>
        <v>0</v>
      </c>
      <c r="M2526" s="37">
        <f t="shared" si="1894"/>
        <v>0</v>
      </c>
      <c r="N2526" s="37">
        <f t="shared" si="1894"/>
        <v>0</v>
      </c>
      <c r="O2526" s="37">
        <f t="shared" si="1894"/>
        <v>0</v>
      </c>
      <c r="P2526" s="37">
        <f t="shared" si="1894"/>
        <v>0</v>
      </c>
      <c r="Q2526" s="37">
        <f t="shared" si="1894"/>
        <v>0</v>
      </c>
      <c r="R2526" s="37">
        <f t="shared" si="1894"/>
        <v>0</v>
      </c>
      <c r="S2526" s="37">
        <f t="shared" si="1894"/>
        <v>0</v>
      </c>
      <c r="T2526" s="37">
        <f t="shared" si="1894"/>
        <v>0</v>
      </c>
      <c r="U2526" s="37">
        <f t="shared" si="1894"/>
        <v>0</v>
      </c>
      <c r="V2526" s="37">
        <f t="shared" si="1894"/>
        <v>0</v>
      </c>
      <c r="W2526" s="37">
        <f t="shared" si="1894"/>
        <v>0</v>
      </c>
      <c r="X2526" s="37">
        <f t="shared" si="1894"/>
        <v>0</v>
      </c>
      <c r="Y2526" s="37">
        <f t="shared" si="1894"/>
        <v>0</v>
      </c>
      <c r="Z2526" s="37">
        <f t="shared" si="1895"/>
        <v>0</v>
      </c>
      <c r="AA2526" s="37">
        <f t="shared" si="1897"/>
        <v>0</v>
      </c>
      <c r="AB2526" s="42"/>
      <c r="AC2526" s="38"/>
    </row>
    <row r="2527" spans="1:29" s="39" customFormat="1" ht="23.4" customHeight="1" x14ac:dyDescent="0.3">
      <c r="A2527" s="43" t="s">
        <v>40</v>
      </c>
      <c r="B2527" s="44">
        <f>SUM(B2523:B2526)</f>
        <v>8091052688</v>
      </c>
      <c r="C2527" s="44">
        <f t="shared" ref="C2527:AA2527" si="1898">SUM(C2523:C2526)</f>
        <v>779672835.60999966</v>
      </c>
      <c r="D2527" s="44">
        <f t="shared" si="1898"/>
        <v>-7280500525.1499996</v>
      </c>
      <c r="E2527" s="44">
        <f t="shared" si="1898"/>
        <v>71068462.739999995</v>
      </c>
      <c r="F2527" s="44">
        <f t="shared" si="1898"/>
        <v>776296766.99999988</v>
      </c>
      <c r="G2527" s="44">
        <f t="shared" si="1898"/>
        <v>624068265.39999998</v>
      </c>
      <c r="H2527" s="44">
        <f t="shared" si="1898"/>
        <v>5584794483.9459991</v>
      </c>
      <c r="I2527" s="44">
        <f t="shared" si="1898"/>
        <v>15744034.77</v>
      </c>
      <c r="J2527" s="44">
        <f t="shared" si="1898"/>
        <v>743534595.52999985</v>
      </c>
      <c r="K2527" s="44">
        <f t="shared" si="1898"/>
        <v>502674942.56999999</v>
      </c>
      <c r="L2527" s="44">
        <f t="shared" si="1898"/>
        <v>5207504381.3460007</v>
      </c>
      <c r="M2527" s="44">
        <f t="shared" si="1898"/>
        <v>6469457954.2159996</v>
      </c>
      <c r="N2527" s="44">
        <f t="shared" si="1898"/>
        <v>1406800</v>
      </c>
      <c r="O2527" s="44">
        <f t="shared" si="1898"/>
        <v>2329223.86</v>
      </c>
      <c r="P2527" s="44">
        <f t="shared" si="1898"/>
        <v>51588404.109999999</v>
      </c>
      <c r="Q2527" s="44">
        <f t="shared" si="1898"/>
        <v>718133.01</v>
      </c>
      <c r="R2527" s="44">
        <f t="shared" si="1898"/>
        <v>26789716.420000002</v>
      </c>
      <c r="S2527" s="44">
        <f t="shared" si="1898"/>
        <v>5254322.04</v>
      </c>
      <c r="T2527" s="44">
        <f t="shared" si="1898"/>
        <v>37503378.32</v>
      </c>
      <c r="U2527" s="44">
        <f t="shared" si="1898"/>
        <v>32306600</v>
      </c>
      <c r="V2527" s="44">
        <f t="shared" si="1898"/>
        <v>51583344.509999998</v>
      </c>
      <c r="W2527" s="44">
        <f t="shared" si="1898"/>
        <v>14790000</v>
      </c>
      <c r="X2527" s="44">
        <f t="shared" si="1898"/>
        <v>90664640.189999998</v>
      </c>
      <c r="Y2527" s="44">
        <f t="shared" si="1898"/>
        <v>271835462.40999997</v>
      </c>
      <c r="Z2527" s="44">
        <f t="shared" si="1898"/>
        <v>7056227979.0859995</v>
      </c>
      <c r="AA2527" s="44">
        <f t="shared" si="1898"/>
        <v>1034824708.9140005</v>
      </c>
      <c r="AB2527" s="45">
        <f t="shared" ref="AB2527:AB2529" si="1899">Z2527/B2527</f>
        <v>0.87210258679333907</v>
      </c>
      <c r="AC2527" s="38"/>
    </row>
    <row r="2528" spans="1:29" s="39" customFormat="1" ht="26.5" customHeight="1" x14ac:dyDescent="0.3">
      <c r="A2528" s="46" t="s">
        <v>41</v>
      </c>
      <c r="B2528" s="37">
        <f t="shared" si="1896"/>
        <v>11948011</v>
      </c>
      <c r="C2528" s="37">
        <f t="shared" si="1894"/>
        <v>0</v>
      </c>
      <c r="D2528" s="37">
        <f t="shared" si="1894"/>
        <v>-9597826.6600000001</v>
      </c>
      <c r="E2528" s="37">
        <f t="shared" si="1894"/>
        <v>0</v>
      </c>
      <c r="F2528" s="37">
        <f t="shared" si="1894"/>
        <v>0</v>
      </c>
      <c r="G2528" s="37">
        <f t="shared" si="1894"/>
        <v>0</v>
      </c>
      <c r="H2528" s="37">
        <f t="shared" si="1894"/>
        <v>11896885.869999999</v>
      </c>
      <c r="I2528" s="37">
        <f t="shared" si="1894"/>
        <v>0</v>
      </c>
      <c r="J2528" s="37">
        <f t="shared" si="1894"/>
        <v>0</v>
      </c>
      <c r="K2528" s="37">
        <f t="shared" si="1894"/>
        <v>0</v>
      </c>
      <c r="L2528" s="37">
        <f t="shared" si="1894"/>
        <v>9597826.6600000001</v>
      </c>
      <c r="M2528" s="37">
        <f t="shared" si="1894"/>
        <v>9597826.6600000001</v>
      </c>
      <c r="N2528" s="37">
        <f t="shared" si="1894"/>
        <v>0</v>
      </c>
      <c r="O2528" s="37">
        <f t="shared" si="1894"/>
        <v>0</v>
      </c>
      <c r="P2528" s="37">
        <f t="shared" si="1894"/>
        <v>0</v>
      </c>
      <c r="Q2528" s="37">
        <f t="shared" si="1894"/>
        <v>0</v>
      </c>
      <c r="R2528" s="37">
        <f t="shared" si="1894"/>
        <v>0</v>
      </c>
      <c r="S2528" s="37">
        <f t="shared" si="1894"/>
        <v>0</v>
      </c>
      <c r="T2528" s="37">
        <f t="shared" si="1894"/>
        <v>0</v>
      </c>
      <c r="U2528" s="37">
        <f t="shared" si="1894"/>
        <v>0</v>
      </c>
      <c r="V2528" s="37">
        <f t="shared" si="1894"/>
        <v>0</v>
      </c>
      <c r="W2528" s="37">
        <f t="shared" si="1894"/>
        <v>0</v>
      </c>
      <c r="X2528" s="37">
        <f t="shared" si="1894"/>
        <v>1248839.76</v>
      </c>
      <c r="Y2528" s="37">
        <f t="shared" si="1894"/>
        <v>1050219.45</v>
      </c>
      <c r="Z2528" s="37">
        <f t="shared" ref="Z2528" si="1900">SUM(M2528:Y2528)</f>
        <v>11896885.869999999</v>
      </c>
      <c r="AA2528" s="37">
        <f t="shared" ref="AA2528" si="1901">B2528-Z2528</f>
        <v>51125.13000000082</v>
      </c>
      <c r="AB2528" s="45">
        <f t="shared" si="1899"/>
        <v>0.99572103423741398</v>
      </c>
      <c r="AC2528" s="38"/>
    </row>
    <row r="2529" spans="1:29" s="39" customFormat="1" ht="26.4" customHeight="1" x14ac:dyDescent="0.3">
      <c r="A2529" s="43" t="s">
        <v>42</v>
      </c>
      <c r="B2529" s="44">
        <f>B2528+B2527</f>
        <v>8103000699</v>
      </c>
      <c r="C2529" s="44">
        <f t="shared" ref="C2529:AA2529" si="1902">C2528+C2527</f>
        <v>779672835.60999966</v>
      </c>
      <c r="D2529" s="44">
        <f t="shared" si="1902"/>
        <v>-7290098351.8099995</v>
      </c>
      <c r="E2529" s="44">
        <f t="shared" si="1902"/>
        <v>71068462.739999995</v>
      </c>
      <c r="F2529" s="44">
        <f t="shared" si="1902"/>
        <v>776296766.99999988</v>
      </c>
      <c r="G2529" s="44">
        <f t="shared" si="1902"/>
        <v>624068265.39999998</v>
      </c>
      <c r="H2529" s="44">
        <f t="shared" si="1902"/>
        <v>5596691369.815999</v>
      </c>
      <c r="I2529" s="44">
        <f t="shared" si="1902"/>
        <v>15744034.77</v>
      </c>
      <c r="J2529" s="44">
        <f t="shared" si="1902"/>
        <v>743534595.52999985</v>
      </c>
      <c r="K2529" s="44">
        <f t="shared" si="1902"/>
        <v>502674942.56999999</v>
      </c>
      <c r="L2529" s="44">
        <f t="shared" si="1902"/>
        <v>5217102208.0060005</v>
      </c>
      <c r="M2529" s="44">
        <f t="shared" si="1902"/>
        <v>6479055780.8759995</v>
      </c>
      <c r="N2529" s="44">
        <f t="shared" si="1902"/>
        <v>1406800</v>
      </c>
      <c r="O2529" s="44">
        <f t="shared" si="1902"/>
        <v>2329223.86</v>
      </c>
      <c r="P2529" s="44">
        <f t="shared" si="1902"/>
        <v>51588404.109999999</v>
      </c>
      <c r="Q2529" s="44">
        <f t="shared" si="1902"/>
        <v>718133.01</v>
      </c>
      <c r="R2529" s="44">
        <f t="shared" si="1902"/>
        <v>26789716.420000002</v>
      </c>
      <c r="S2529" s="44">
        <f t="shared" si="1902"/>
        <v>5254322.04</v>
      </c>
      <c r="T2529" s="44">
        <f t="shared" si="1902"/>
        <v>37503378.32</v>
      </c>
      <c r="U2529" s="44">
        <f t="shared" si="1902"/>
        <v>32306600</v>
      </c>
      <c r="V2529" s="44">
        <f t="shared" si="1902"/>
        <v>51583344.509999998</v>
      </c>
      <c r="W2529" s="44">
        <f t="shared" si="1902"/>
        <v>14790000</v>
      </c>
      <c r="X2529" s="44">
        <f t="shared" si="1902"/>
        <v>91913479.950000003</v>
      </c>
      <c r="Y2529" s="44">
        <f t="shared" si="1902"/>
        <v>272885681.85999995</v>
      </c>
      <c r="Z2529" s="44">
        <f t="shared" si="1902"/>
        <v>7068124864.9559994</v>
      </c>
      <c r="AA2529" s="44">
        <f t="shared" si="1902"/>
        <v>1034875834.0440005</v>
      </c>
      <c r="AB2529" s="45">
        <f t="shared" si="1899"/>
        <v>0.87228486427605567</v>
      </c>
      <c r="AC2529" s="47"/>
    </row>
    <row r="2530" spans="1:29" s="39" customFormat="1" ht="15" customHeight="1" x14ac:dyDescent="0.3">
      <c r="A2530" s="36"/>
      <c r="B2530" s="37"/>
      <c r="C2530" s="37"/>
      <c r="D2530" s="37"/>
      <c r="E2530" s="37"/>
      <c r="F2530" s="37"/>
      <c r="G2530" s="37"/>
      <c r="H2530" s="37"/>
      <c r="I2530" s="37"/>
      <c r="J2530" s="37"/>
      <c r="K2530" s="37"/>
      <c r="L2530" s="37"/>
      <c r="M2530" s="37"/>
      <c r="N2530" s="37"/>
      <c r="O2530" s="37"/>
      <c r="P2530" s="37"/>
      <c r="Q2530" s="37"/>
      <c r="R2530" s="37"/>
      <c r="S2530" s="37"/>
      <c r="T2530" s="37"/>
      <c r="U2530" s="37"/>
      <c r="V2530" s="37"/>
      <c r="W2530" s="37"/>
      <c r="X2530" s="37"/>
      <c r="Y2530" s="37"/>
      <c r="Z2530" s="37"/>
      <c r="AA2530" s="37"/>
      <c r="AB2530" s="37"/>
      <c r="AC2530" s="38"/>
    </row>
    <row r="2531" spans="1:29" s="39" customFormat="1" ht="15" customHeight="1" x14ac:dyDescent="0.3">
      <c r="A2531" s="36"/>
      <c r="B2531" s="37"/>
      <c r="C2531" s="37"/>
      <c r="D2531" s="37"/>
      <c r="E2531" s="37"/>
      <c r="F2531" s="37"/>
      <c r="G2531" s="37"/>
      <c r="H2531" s="37"/>
      <c r="I2531" s="37"/>
      <c r="J2531" s="37"/>
      <c r="K2531" s="37"/>
      <c r="L2531" s="37"/>
      <c r="M2531" s="37"/>
      <c r="N2531" s="37"/>
      <c r="O2531" s="37"/>
      <c r="P2531" s="37"/>
      <c r="Q2531" s="37"/>
      <c r="R2531" s="37"/>
      <c r="S2531" s="37"/>
      <c r="T2531" s="37"/>
      <c r="U2531" s="37"/>
      <c r="V2531" s="37"/>
      <c r="W2531" s="37"/>
      <c r="X2531" s="37"/>
      <c r="Y2531" s="37"/>
      <c r="Z2531" s="37"/>
      <c r="AA2531" s="37"/>
      <c r="AB2531" s="37"/>
      <c r="AC2531" s="38"/>
    </row>
    <row r="2532" spans="1:29" s="39" customFormat="1" ht="23" customHeight="1" x14ac:dyDescent="0.35">
      <c r="A2532" s="40" t="s">
        <v>147</v>
      </c>
      <c r="B2532" s="37"/>
      <c r="C2532" s="37"/>
      <c r="D2532" s="37"/>
      <c r="E2532" s="37"/>
      <c r="F2532" s="37"/>
      <c r="G2532" s="37"/>
      <c r="H2532" s="37"/>
      <c r="I2532" s="37"/>
      <c r="J2532" s="37"/>
      <c r="K2532" s="37"/>
      <c r="L2532" s="37"/>
      <c r="M2532" s="37"/>
      <c r="N2532" s="37"/>
      <c r="O2532" s="37"/>
      <c r="P2532" s="37"/>
      <c r="Q2532" s="37"/>
      <c r="R2532" s="37"/>
      <c r="S2532" s="37"/>
      <c r="T2532" s="37"/>
      <c r="U2532" s="37"/>
      <c r="V2532" s="37"/>
      <c r="W2532" s="37"/>
      <c r="X2532" s="37"/>
      <c r="Y2532" s="37"/>
      <c r="Z2532" s="37"/>
      <c r="AA2532" s="37"/>
      <c r="AB2532" s="37"/>
      <c r="AC2532" s="38"/>
    </row>
    <row r="2533" spans="1:29" s="39" customFormat="1" ht="24" customHeight="1" x14ac:dyDescent="0.3">
      <c r="A2533" s="41" t="s">
        <v>36</v>
      </c>
      <c r="B2533" s="37">
        <f t="shared" ref="B2533:Y2536" si="1903">B2523+B1934</f>
        <v>5880685460</v>
      </c>
      <c r="C2533" s="37">
        <f t="shared" si="1903"/>
        <v>504878441.1099999</v>
      </c>
      <c r="D2533" s="37">
        <f t="shared" si="1903"/>
        <v>-4031605528.6500006</v>
      </c>
      <c r="E2533" s="37">
        <f t="shared" si="1903"/>
        <v>1169379950.4199998</v>
      </c>
      <c r="F2533" s="37">
        <f t="shared" si="1903"/>
        <v>1471271431.3620002</v>
      </c>
      <c r="G2533" s="37">
        <f t="shared" si="1903"/>
        <v>1165137502.6700001</v>
      </c>
      <c r="H2533" s="37">
        <f t="shared" si="1903"/>
        <v>2058928810.79</v>
      </c>
      <c r="I2533" s="37">
        <f t="shared" si="1903"/>
        <v>762460405.26999998</v>
      </c>
      <c r="J2533" s="37">
        <f t="shared" si="1903"/>
        <v>969875780.40000021</v>
      </c>
      <c r="K2533" s="37">
        <f t="shared" si="1903"/>
        <v>786665047.17000008</v>
      </c>
      <c r="L2533" s="37">
        <f t="shared" si="1903"/>
        <v>1511042422.4399996</v>
      </c>
      <c r="M2533" s="37">
        <f t="shared" si="1903"/>
        <v>4030043655.2799997</v>
      </c>
      <c r="N2533" s="37">
        <f t="shared" si="1903"/>
        <v>115931154.00999999</v>
      </c>
      <c r="O2533" s="37">
        <f t="shared" si="1903"/>
        <v>133223388.63</v>
      </c>
      <c r="P2533" s="37">
        <f t="shared" si="1903"/>
        <v>157765002.51000005</v>
      </c>
      <c r="Q2533" s="37">
        <f t="shared" si="1903"/>
        <v>115529235.78</v>
      </c>
      <c r="R2533" s="37">
        <f t="shared" si="1903"/>
        <v>270857237.88199997</v>
      </c>
      <c r="S2533" s="37">
        <f t="shared" si="1903"/>
        <v>115009177.30000003</v>
      </c>
      <c r="T2533" s="37">
        <f t="shared" si="1903"/>
        <v>131224211.04999997</v>
      </c>
      <c r="U2533" s="37">
        <f t="shared" si="1903"/>
        <v>121381017.05000001</v>
      </c>
      <c r="V2533" s="37">
        <f t="shared" si="1903"/>
        <v>125867227.40000002</v>
      </c>
      <c r="W2533" s="37">
        <f t="shared" si="1903"/>
        <v>139538990.78</v>
      </c>
      <c r="X2533" s="37">
        <f t="shared" si="1903"/>
        <v>196244267.65000007</v>
      </c>
      <c r="Y2533" s="37">
        <f t="shared" si="1903"/>
        <v>212103129.91999999</v>
      </c>
      <c r="Z2533" s="37">
        <f>SUM(M2533:Y2533)</f>
        <v>5864717695.2419996</v>
      </c>
      <c r="AA2533" s="37">
        <f>B2533-Z2533</f>
        <v>15967764.758000374</v>
      </c>
      <c r="AB2533" s="42">
        <f>Z2533/B2533</f>
        <v>0.9972847102830763</v>
      </c>
      <c r="AC2533" s="38"/>
    </row>
    <row r="2534" spans="1:29" s="39" customFormat="1" ht="24" customHeight="1" x14ac:dyDescent="0.3">
      <c r="A2534" s="41" t="s">
        <v>37</v>
      </c>
      <c r="B2534" s="37">
        <f t="shared" si="1903"/>
        <v>117472188754</v>
      </c>
      <c r="C2534" s="37">
        <f t="shared" si="1903"/>
        <v>77675971880.279999</v>
      </c>
      <c r="D2534" s="37">
        <f t="shared" si="1903"/>
        <v>-19537005009.68</v>
      </c>
      <c r="E2534" s="37">
        <f t="shared" si="1903"/>
        <v>14303412518.750002</v>
      </c>
      <c r="F2534" s="37">
        <f t="shared" si="1903"/>
        <v>27583184236.516998</v>
      </c>
      <c r="G2534" s="37">
        <f t="shared" si="1903"/>
        <v>22557856469.353195</v>
      </c>
      <c r="H2534" s="37">
        <f t="shared" si="1903"/>
        <v>48039617995.628006</v>
      </c>
      <c r="I2534" s="37">
        <f t="shared" si="1903"/>
        <v>772710392.63</v>
      </c>
      <c r="J2534" s="37">
        <f t="shared" si="1903"/>
        <v>2620122023.6799998</v>
      </c>
      <c r="K2534" s="37">
        <f t="shared" si="1903"/>
        <v>3747017231.8800001</v>
      </c>
      <c r="L2534" s="37">
        <f t="shared" si="1903"/>
        <v>10720083682.226002</v>
      </c>
      <c r="M2534" s="37">
        <f t="shared" si="1903"/>
        <v>17859933330.416</v>
      </c>
      <c r="N2534" s="37">
        <f t="shared" si="1903"/>
        <v>1656367397.1400001</v>
      </c>
      <c r="O2534" s="37">
        <f t="shared" si="1903"/>
        <v>8760872557.7099991</v>
      </c>
      <c r="P2534" s="37">
        <f t="shared" si="1903"/>
        <v>3113462171.27</v>
      </c>
      <c r="Q2534" s="37">
        <f t="shared" si="1903"/>
        <v>11123349934.619999</v>
      </c>
      <c r="R2534" s="37">
        <f t="shared" si="1903"/>
        <v>2394447357.9099994</v>
      </c>
      <c r="S2534" s="37">
        <f t="shared" si="1903"/>
        <v>11445264920.307003</v>
      </c>
      <c r="T2534" s="37">
        <f t="shared" si="1903"/>
        <v>1395707927.2532001</v>
      </c>
      <c r="U2534" s="37">
        <f t="shared" si="1903"/>
        <v>15236700223.580004</v>
      </c>
      <c r="V2534" s="37">
        <f t="shared" si="1903"/>
        <v>2178431086.6399994</v>
      </c>
      <c r="W2534" s="37">
        <f t="shared" si="1903"/>
        <v>16094613322.466997</v>
      </c>
      <c r="X2534" s="37">
        <f t="shared" si="1903"/>
        <v>929466930.61712503</v>
      </c>
      <c r="Y2534" s="37">
        <f t="shared" si="1903"/>
        <v>20295454060.317871</v>
      </c>
      <c r="Z2534" s="37">
        <f t="shared" ref="Z2534:Z2536" si="1904">SUM(M2534:Y2534)</f>
        <v>112484071220.2482</v>
      </c>
      <c r="AA2534" s="37">
        <f t="shared" ref="AA2534:AA2536" si="1905">B2534-Z2534</f>
        <v>4988117533.7518005</v>
      </c>
      <c r="AB2534" s="42">
        <f t="shared" ref="AB2534:AB2539" si="1906">Z2534/B2534</f>
        <v>0.95753788546327778</v>
      </c>
      <c r="AC2534" s="38"/>
    </row>
    <row r="2535" spans="1:29" s="39" customFormat="1" ht="24" customHeight="1" x14ac:dyDescent="0.3">
      <c r="A2535" s="41" t="s">
        <v>38</v>
      </c>
      <c r="B2535" s="37">
        <f t="shared" si="1903"/>
        <v>695276000</v>
      </c>
      <c r="C2535" s="37">
        <f t="shared" si="1903"/>
        <v>378029901.81999999</v>
      </c>
      <c r="D2535" s="37">
        <f t="shared" si="1903"/>
        <v>-317246098.18000001</v>
      </c>
      <c r="E2535" s="37">
        <f t="shared" si="1903"/>
        <v>10698847.75</v>
      </c>
      <c r="F2535" s="37">
        <f t="shared" si="1903"/>
        <v>94475901.389999986</v>
      </c>
      <c r="G2535" s="37">
        <f t="shared" si="1903"/>
        <v>58051491.379999995</v>
      </c>
      <c r="H2535" s="37">
        <f t="shared" si="1903"/>
        <v>531933606.08000004</v>
      </c>
      <c r="I2535" s="37">
        <f t="shared" si="1903"/>
        <v>0</v>
      </c>
      <c r="J2535" s="37">
        <f t="shared" si="1903"/>
        <v>79128704.49000001</v>
      </c>
      <c r="K2535" s="37">
        <f t="shared" si="1903"/>
        <v>34988819.729999997</v>
      </c>
      <c r="L2535" s="37">
        <f t="shared" si="1903"/>
        <v>203012420.56</v>
      </c>
      <c r="M2535" s="37">
        <f t="shared" si="1903"/>
        <v>317129944.77999997</v>
      </c>
      <c r="N2535" s="37">
        <f t="shared" si="1903"/>
        <v>0</v>
      </c>
      <c r="O2535" s="37">
        <f t="shared" si="1903"/>
        <v>0</v>
      </c>
      <c r="P2535" s="37">
        <f t="shared" si="1903"/>
        <v>10698847.75</v>
      </c>
      <c r="Q2535" s="37">
        <f t="shared" si="1903"/>
        <v>0</v>
      </c>
      <c r="R2535" s="37">
        <f t="shared" si="1903"/>
        <v>360751949</v>
      </c>
      <c r="S2535" s="37">
        <f t="shared" si="1903"/>
        <v>-345404752.10000002</v>
      </c>
      <c r="T2535" s="37">
        <f t="shared" si="1903"/>
        <v>9337323</v>
      </c>
      <c r="U2535" s="37">
        <f t="shared" si="1903"/>
        <v>9890305.6500000004</v>
      </c>
      <c r="V2535" s="37">
        <f t="shared" si="1903"/>
        <v>3835043</v>
      </c>
      <c r="W2535" s="37">
        <f t="shared" si="1903"/>
        <v>21933289.059999999</v>
      </c>
      <c r="X2535" s="37">
        <f t="shared" si="1903"/>
        <v>8600</v>
      </c>
      <c r="Y2535" s="37">
        <f t="shared" si="1903"/>
        <v>306979296.46000004</v>
      </c>
      <c r="Z2535" s="37">
        <f t="shared" si="1904"/>
        <v>695159846.5999999</v>
      </c>
      <c r="AA2535" s="37">
        <f t="shared" si="1905"/>
        <v>116153.40000009537</v>
      </c>
      <c r="AB2535" s="42">
        <f t="shared" si="1906"/>
        <v>0.9998329391493449</v>
      </c>
      <c r="AC2535" s="38"/>
    </row>
    <row r="2536" spans="1:29" s="39" customFormat="1" ht="24" customHeight="1" x14ac:dyDescent="0.3">
      <c r="A2536" s="41" t="s">
        <v>39</v>
      </c>
      <c r="B2536" s="37">
        <f t="shared" si="1903"/>
        <v>363695000</v>
      </c>
      <c r="C2536" s="37">
        <f t="shared" si="1903"/>
        <v>4617000</v>
      </c>
      <c r="D2536" s="37">
        <f t="shared" si="1903"/>
        <v>-1410000</v>
      </c>
      <c r="E2536" s="37">
        <f t="shared" si="1903"/>
        <v>4695629.6500000004</v>
      </c>
      <c r="F2536" s="37">
        <f t="shared" si="1903"/>
        <v>8307374.0300000003</v>
      </c>
      <c r="G2536" s="37">
        <f t="shared" si="1903"/>
        <v>81845108.950000003</v>
      </c>
      <c r="H2536" s="37">
        <f t="shared" si="1903"/>
        <v>259393819.60999998</v>
      </c>
      <c r="I2536" s="37">
        <f t="shared" si="1903"/>
        <v>0</v>
      </c>
      <c r="J2536" s="37">
        <f t="shared" si="1903"/>
        <v>191830.5</v>
      </c>
      <c r="K2536" s="37">
        <f t="shared" si="1903"/>
        <v>0</v>
      </c>
      <c r="L2536" s="37">
        <f t="shared" si="1903"/>
        <v>1048760</v>
      </c>
      <c r="M2536" s="37">
        <f t="shared" si="1903"/>
        <v>1240590.5</v>
      </c>
      <c r="N2536" s="37">
        <f t="shared" si="1903"/>
        <v>3033140.5</v>
      </c>
      <c r="O2536" s="37">
        <f t="shared" si="1903"/>
        <v>0</v>
      </c>
      <c r="P2536" s="37">
        <f t="shared" si="1903"/>
        <v>1662489.15</v>
      </c>
      <c r="Q2536" s="37">
        <f t="shared" si="1903"/>
        <v>1856053.8</v>
      </c>
      <c r="R2536" s="37">
        <f t="shared" si="1903"/>
        <v>4724775.2300000004</v>
      </c>
      <c r="S2536" s="37">
        <f t="shared" si="1903"/>
        <v>1534714.5</v>
      </c>
      <c r="T2536" s="37">
        <f t="shared" si="1903"/>
        <v>25924935.800000001</v>
      </c>
      <c r="U2536" s="37">
        <f t="shared" si="1903"/>
        <v>34088701.229999997</v>
      </c>
      <c r="V2536" s="37">
        <f t="shared" si="1903"/>
        <v>21831471.920000002</v>
      </c>
      <c r="W2536" s="37">
        <f t="shared" si="1903"/>
        <v>18757347.139999997</v>
      </c>
      <c r="X2536" s="37">
        <f t="shared" si="1903"/>
        <v>22341122.569999997</v>
      </c>
      <c r="Y2536" s="37">
        <f t="shared" si="1903"/>
        <v>217246589.90000001</v>
      </c>
      <c r="Z2536" s="37">
        <f t="shared" si="1904"/>
        <v>354241932.24000001</v>
      </c>
      <c r="AA2536" s="37">
        <f t="shared" si="1905"/>
        <v>9453067.7599999905</v>
      </c>
      <c r="AB2536" s="42">
        <f t="shared" si="1906"/>
        <v>0.97400825482890885</v>
      </c>
      <c r="AC2536" s="38"/>
    </row>
    <row r="2537" spans="1:29" s="39" customFormat="1" ht="31" customHeight="1" x14ac:dyDescent="0.3">
      <c r="A2537" s="43" t="s">
        <v>40</v>
      </c>
      <c r="B2537" s="44">
        <f>SUM(B2533:B2536)</f>
        <v>124411845214</v>
      </c>
      <c r="C2537" s="44">
        <f t="shared" ref="C2537:AA2537" si="1907">SUM(C2533:C2536)</f>
        <v>78563497223.210007</v>
      </c>
      <c r="D2537" s="44">
        <f t="shared" si="1907"/>
        <v>-23887266636.510002</v>
      </c>
      <c r="E2537" s="44">
        <f t="shared" si="1907"/>
        <v>15488186946.570002</v>
      </c>
      <c r="F2537" s="44">
        <f t="shared" si="1907"/>
        <v>29157238943.298996</v>
      </c>
      <c r="G2537" s="44">
        <f t="shared" si="1907"/>
        <v>23862890572.353195</v>
      </c>
      <c r="H2537" s="44">
        <f t="shared" si="1907"/>
        <v>50889874232.108009</v>
      </c>
      <c r="I2537" s="44">
        <f t="shared" si="1907"/>
        <v>1535170797.9000001</v>
      </c>
      <c r="J2537" s="44">
        <f t="shared" si="1907"/>
        <v>3669318339.0699997</v>
      </c>
      <c r="K2537" s="44">
        <f t="shared" si="1907"/>
        <v>4568671098.7799997</v>
      </c>
      <c r="L2537" s="44">
        <f t="shared" si="1907"/>
        <v>12435187285.226</v>
      </c>
      <c r="M2537" s="44">
        <f t="shared" si="1907"/>
        <v>22208347520.975998</v>
      </c>
      <c r="N2537" s="44">
        <f t="shared" si="1907"/>
        <v>1775331691.6500001</v>
      </c>
      <c r="O2537" s="44">
        <f t="shared" si="1907"/>
        <v>8894095946.3399982</v>
      </c>
      <c r="P2537" s="44">
        <f t="shared" si="1907"/>
        <v>3283588510.6800003</v>
      </c>
      <c r="Q2537" s="44">
        <f t="shared" si="1907"/>
        <v>11240735224.199999</v>
      </c>
      <c r="R2537" s="44">
        <f t="shared" si="1907"/>
        <v>3030781320.0219994</v>
      </c>
      <c r="S2537" s="44">
        <f t="shared" si="1907"/>
        <v>11216404060.007002</v>
      </c>
      <c r="T2537" s="44">
        <f t="shared" si="1907"/>
        <v>1562194397.1032</v>
      </c>
      <c r="U2537" s="44">
        <f t="shared" si="1907"/>
        <v>15402060247.510002</v>
      </c>
      <c r="V2537" s="44">
        <f t="shared" si="1907"/>
        <v>2329964828.9599996</v>
      </c>
      <c r="W2537" s="44">
        <f t="shared" si="1907"/>
        <v>16274842949.446997</v>
      </c>
      <c r="X2537" s="44">
        <f t="shared" si="1907"/>
        <v>1148060920.8371251</v>
      </c>
      <c r="Y2537" s="44">
        <f t="shared" si="1907"/>
        <v>21031783076.59787</v>
      </c>
      <c r="Z2537" s="44">
        <f t="shared" si="1907"/>
        <v>119398190694.33022</v>
      </c>
      <c r="AA2537" s="44">
        <f t="shared" si="1907"/>
        <v>5013654519.6698017</v>
      </c>
      <c r="AB2537" s="45">
        <f t="shared" si="1906"/>
        <v>0.95970114814191665</v>
      </c>
      <c r="AC2537" s="38"/>
    </row>
    <row r="2538" spans="1:29" s="39" customFormat="1" ht="31" customHeight="1" x14ac:dyDescent="0.3">
      <c r="A2538" s="46" t="s">
        <v>41</v>
      </c>
      <c r="B2538" s="37">
        <f t="shared" ref="B2538:Y2538" si="1908">B2528+B1939</f>
        <v>107775011</v>
      </c>
      <c r="C2538" s="37">
        <f t="shared" si="1908"/>
        <v>19591523.039999999</v>
      </c>
      <c r="D2538" s="37">
        <f t="shared" si="1908"/>
        <v>-9665303.620000001</v>
      </c>
      <c r="E2538" s="37">
        <f t="shared" si="1908"/>
        <v>26115415.689999998</v>
      </c>
      <c r="F2538" s="37">
        <f t="shared" si="1908"/>
        <v>27401695.640000001</v>
      </c>
      <c r="G2538" s="37">
        <f t="shared" si="1908"/>
        <v>27156347.030000001</v>
      </c>
      <c r="H2538" s="37">
        <f t="shared" si="1908"/>
        <v>26872236.149999999</v>
      </c>
      <c r="I2538" s="37">
        <f t="shared" si="1908"/>
        <v>0</v>
      </c>
      <c r="J2538" s="37">
        <f t="shared" si="1908"/>
        <v>11563.56</v>
      </c>
      <c r="K2538" s="37">
        <f t="shared" si="1908"/>
        <v>12849.48</v>
      </c>
      <c r="L2538" s="37">
        <f t="shared" si="1908"/>
        <v>9610676.1400000006</v>
      </c>
      <c r="M2538" s="37">
        <f t="shared" si="1908"/>
        <v>9635089.1799999997</v>
      </c>
      <c r="N2538" s="37">
        <f t="shared" si="1908"/>
        <v>7191610.6100000003</v>
      </c>
      <c r="O2538" s="37">
        <f t="shared" si="1908"/>
        <v>8720783.9199999999</v>
      </c>
      <c r="P2538" s="37">
        <f t="shared" si="1908"/>
        <v>10203021.159999998</v>
      </c>
      <c r="Q2538" s="37">
        <f t="shared" si="1908"/>
        <v>7684873.0600000005</v>
      </c>
      <c r="R2538" s="37">
        <f t="shared" si="1908"/>
        <v>11222957.93</v>
      </c>
      <c r="S2538" s="37">
        <f t="shared" si="1908"/>
        <v>8482301.0899999999</v>
      </c>
      <c r="T2538" s="37">
        <f t="shared" si="1908"/>
        <v>9409270.959999999</v>
      </c>
      <c r="U2538" s="37">
        <f t="shared" si="1908"/>
        <v>8704659.0599999987</v>
      </c>
      <c r="V2538" s="37">
        <f t="shared" si="1908"/>
        <v>9029567.5300000012</v>
      </c>
      <c r="W2538" s="37">
        <f t="shared" si="1908"/>
        <v>9096445.4800000004</v>
      </c>
      <c r="X2538" s="37">
        <f t="shared" si="1908"/>
        <v>4500931.99</v>
      </c>
      <c r="Y2538" s="37">
        <f t="shared" si="1908"/>
        <v>3664182.54</v>
      </c>
      <c r="Z2538" s="37">
        <f t="shared" ref="Z2538" si="1909">SUM(M2538:Y2538)</f>
        <v>107545694.51000001</v>
      </c>
      <c r="AA2538" s="37">
        <f t="shared" ref="AA2538" si="1910">B2538-Z2538</f>
        <v>229316.48999999464</v>
      </c>
      <c r="AB2538" s="42">
        <f t="shared" si="1906"/>
        <v>0.99787226660547501</v>
      </c>
      <c r="AC2538" s="38"/>
    </row>
    <row r="2539" spans="1:29" s="39" customFormat="1" ht="37" customHeight="1" thickBot="1" x14ac:dyDescent="0.35">
      <c r="A2539" s="75" t="s">
        <v>42</v>
      </c>
      <c r="B2539" s="76">
        <f>B2538+B2537</f>
        <v>124519620225</v>
      </c>
      <c r="C2539" s="76">
        <f t="shared" ref="C2539:AA2539" si="1911">C2538+C2537</f>
        <v>78583088746.25</v>
      </c>
      <c r="D2539" s="76">
        <f t="shared" si="1911"/>
        <v>-23896931940.130001</v>
      </c>
      <c r="E2539" s="76">
        <f t="shared" si="1911"/>
        <v>15514302362.260002</v>
      </c>
      <c r="F2539" s="76">
        <f t="shared" si="1911"/>
        <v>29184640638.938995</v>
      </c>
      <c r="G2539" s="76">
        <f t="shared" si="1911"/>
        <v>23890046919.383194</v>
      </c>
      <c r="H2539" s="76">
        <f t="shared" si="1911"/>
        <v>50916746468.258011</v>
      </c>
      <c r="I2539" s="76">
        <f t="shared" si="1911"/>
        <v>1535170797.9000001</v>
      </c>
      <c r="J2539" s="76">
        <f t="shared" si="1911"/>
        <v>3669329902.6299996</v>
      </c>
      <c r="K2539" s="76">
        <f t="shared" si="1911"/>
        <v>4568683948.2599993</v>
      </c>
      <c r="L2539" s="76">
        <f t="shared" si="1911"/>
        <v>12444797961.365999</v>
      </c>
      <c r="M2539" s="76">
        <f t="shared" si="1911"/>
        <v>22217982610.155998</v>
      </c>
      <c r="N2539" s="76">
        <f t="shared" si="1911"/>
        <v>1782523302.26</v>
      </c>
      <c r="O2539" s="76">
        <f t="shared" si="1911"/>
        <v>8902816730.2599983</v>
      </c>
      <c r="P2539" s="76">
        <f t="shared" si="1911"/>
        <v>3293791531.8400002</v>
      </c>
      <c r="Q2539" s="76">
        <f t="shared" si="1911"/>
        <v>11248420097.259998</v>
      </c>
      <c r="R2539" s="76">
        <f t="shared" si="1911"/>
        <v>3042004277.9519992</v>
      </c>
      <c r="S2539" s="76">
        <f t="shared" si="1911"/>
        <v>11224886361.097002</v>
      </c>
      <c r="T2539" s="76">
        <f t="shared" si="1911"/>
        <v>1571603668.0632</v>
      </c>
      <c r="U2539" s="76">
        <f t="shared" si="1911"/>
        <v>15410764906.570002</v>
      </c>
      <c r="V2539" s="76">
        <f t="shared" si="1911"/>
        <v>2338994396.4899998</v>
      </c>
      <c r="W2539" s="76">
        <f t="shared" si="1911"/>
        <v>16283939394.926996</v>
      </c>
      <c r="X2539" s="76">
        <f t="shared" si="1911"/>
        <v>1152561852.8271251</v>
      </c>
      <c r="Y2539" s="76">
        <f t="shared" si="1911"/>
        <v>21035447259.137871</v>
      </c>
      <c r="Z2539" s="76">
        <f t="shared" si="1911"/>
        <v>119505736388.84021</v>
      </c>
      <c r="AA2539" s="76">
        <f t="shared" si="1911"/>
        <v>5013883836.1598015</v>
      </c>
      <c r="AB2539" s="77">
        <f t="shared" si="1906"/>
        <v>0.95973418625032758</v>
      </c>
      <c r="AC2539" s="78"/>
    </row>
    <row r="2540" spans="1:29" s="39" customFormat="1" ht="14" hidden="1" x14ac:dyDescent="0.3">
      <c r="A2540"/>
      <c r="B2540" s="2">
        <f>[1]consoCURRENT!E55863</f>
        <v>124519620225</v>
      </c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/>
      <c r="U2540" s="3"/>
      <c r="V2540"/>
      <c r="W2540"/>
      <c r="X2540"/>
      <c r="Y2540"/>
      <c r="Z2540" s="79">
        <f>[1]consoCURRENT!AC55863</f>
        <v>119505736388.84016</v>
      </c>
      <c r="AA2540" s="79">
        <f>[1]consoCURRENT!AD55863</f>
        <v>5013883836.1598282</v>
      </c>
      <c r="AB2540"/>
      <c r="AC2540"/>
    </row>
    <row r="2541" spans="1:29" s="82" customFormat="1" ht="15" hidden="1" customHeight="1" x14ac:dyDescent="0.35">
      <c r="A2541" s="80"/>
      <c r="B2541" s="81"/>
      <c r="C2541" s="81"/>
      <c r="D2541" s="81"/>
      <c r="E2541" s="81"/>
      <c r="F2541" s="81"/>
      <c r="G2541" s="81"/>
      <c r="H2541" s="81"/>
      <c r="I2541" s="81"/>
      <c r="J2541" s="81"/>
      <c r="K2541" s="81"/>
      <c r="L2541" s="81"/>
      <c r="M2541" s="81"/>
      <c r="N2541" s="81"/>
      <c r="O2541" s="81"/>
      <c r="P2541" s="81"/>
      <c r="Q2541" s="81"/>
      <c r="R2541" s="81"/>
      <c r="S2541" s="81"/>
      <c r="T2541" s="81"/>
      <c r="U2541" s="81"/>
      <c r="V2541" s="81"/>
      <c r="W2541" s="81"/>
      <c r="X2541" s="81"/>
      <c r="Y2541" s="81"/>
      <c r="Z2541" s="81"/>
      <c r="AA2541" s="81"/>
    </row>
    <row r="2542" spans="1:29" ht="36.65" customHeight="1" x14ac:dyDescent="0.3">
      <c r="A2542" s="83" t="s">
        <v>148</v>
      </c>
      <c r="Z2542" s="2"/>
      <c r="AA2542" s="79"/>
    </row>
    <row r="2543" spans="1:29" ht="15" customHeight="1" x14ac:dyDescent="0.3">
      <c r="A2543" s="84"/>
      <c r="Z2543" s="2"/>
      <c r="AA2543" s="79"/>
    </row>
    <row r="2544" spans="1:29" ht="15" customHeight="1" x14ac:dyDescent="0.3">
      <c r="A2544" s="83" t="s">
        <v>149</v>
      </c>
      <c r="Z2544" s="2"/>
    </row>
    <row r="2545" spans="1:27" ht="15" customHeight="1" x14ac:dyDescent="0.25">
      <c r="Z2545" s="2"/>
    </row>
    <row r="2546" spans="1:27" ht="15" customHeight="1" x14ac:dyDescent="0.3">
      <c r="A2546" s="84" t="s">
        <v>150</v>
      </c>
      <c r="B2546" s="85">
        <f>'[1]2017 allotment-adjust'!G73</f>
        <v>-902474</v>
      </c>
      <c r="Z2546" s="2"/>
    </row>
    <row r="2547" spans="1:27" ht="15" hidden="1" customHeight="1" x14ac:dyDescent="0.3">
      <c r="A2547" s="84" t="s">
        <v>151</v>
      </c>
      <c r="B2547" s="85">
        <f>'[1]2017 allotment-adjust'!G74</f>
        <v>0</v>
      </c>
      <c r="Z2547" s="2"/>
    </row>
    <row r="2548" spans="1:27" ht="15.65" hidden="1" customHeight="1" x14ac:dyDescent="0.3">
      <c r="A2548" s="84" t="s">
        <v>152</v>
      </c>
      <c r="B2548" s="85">
        <f>'[1]2017 allotment-adjust'!G75</f>
        <v>0</v>
      </c>
      <c r="Z2548" s="2"/>
      <c r="AA2548" s="79"/>
    </row>
    <row r="2549" spans="1:27" ht="15" hidden="1" customHeight="1" x14ac:dyDescent="0.3">
      <c r="A2549" s="84" t="s">
        <v>153</v>
      </c>
      <c r="B2549" s="85">
        <f>'[1]2017 allotment-adjust'!G76</f>
        <v>0</v>
      </c>
      <c r="Z2549" s="2"/>
      <c r="AA2549" s="79"/>
    </row>
    <row r="2550" spans="1:27" ht="15" hidden="1" customHeight="1" x14ac:dyDescent="0.3">
      <c r="A2550" s="84" t="s">
        <v>154</v>
      </c>
      <c r="B2550" s="85">
        <f>'[1]2017 allotment-adjust'!G77</f>
        <v>0</v>
      </c>
      <c r="Z2550" s="2"/>
    </row>
    <row r="2551" spans="1:27" ht="15" hidden="1" customHeight="1" x14ac:dyDescent="0.3">
      <c r="A2551" s="84"/>
      <c r="B2551" s="85"/>
      <c r="Z2551" s="2"/>
      <c r="AA2551" s="86"/>
    </row>
    <row r="2552" spans="1:27" ht="15" customHeight="1" x14ac:dyDescent="0.3">
      <c r="A2552" s="84"/>
      <c r="B2552" s="85"/>
      <c r="Z2552" s="2"/>
      <c r="AA2552" s="86"/>
    </row>
    <row r="2553" spans="1:27" s="91" customFormat="1" ht="15" customHeight="1" thickBot="1" x14ac:dyDescent="0.35">
      <c r="A2553" s="87" t="s">
        <v>155</v>
      </c>
      <c r="B2553" s="88">
        <f>SUM(B2546:B2552)</f>
        <v>-902474</v>
      </c>
      <c r="C2553" s="89"/>
      <c r="D2553" s="89"/>
      <c r="E2553" s="89"/>
      <c r="F2553" s="89"/>
      <c r="G2553" s="89"/>
      <c r="H2553" s="89"/>
      <c r="I2553" s="89"/>
      <c r="J2553" s="89"/>
      <c r="K2553" s="89"/>
      <c r="L2553" s="89"/>
      <c r="M2553" s="89"/>
      <c r="N2553" s="89"/>
      <c r="O2553" s="89"/>
      <c r="P2553" s="89"/>
      <c r="Q2553" s="89"/>
      <c r="R2553" s="89"/>
      <c r="S2553" s="89"/>
      <c r="T2553" s="89"/>
      <c r="U2553" s="90"/>
      <c r="Z2553" s="89"/>
      <c r="AA2553" s="89"/>
    </row>
    <row r="2554" spans="1:27" s="91" customFormat="1" ht="15" customHeight="1" thickTop="1" x14ac:dyDescent="0.3">
      <c r="A2554" s="84"/>
      <c r="B2554" s="92"/>
      <c r="C2554" s="89"/>
      <c r="D2554" s="89"/>
      <c r="E2554" s="89"/>
      <c r="F2554" s="89"/>
      <c r="G2554" s="89"/>
      <c r="H2554" s="89"/>
      <c r="I2554" s="89"/>
      <c r="J2554" s="89"/>
      <c r="K2554" s="89"/>
      <c r="L2554" s="89"/>
      <c r="M2554" s="89"/>
      <c r="N2554" s="89"/>
      <c r="O2554" s="89"/>
      <c r="P2554" s="89"/>
      <c r="Q2554" s="89"/>
      <c r="R2554" s="89"/>
      <c r="S2554" s="89"/>
      <c r="T2554" s="89"/>
      <c r="U2554" s="90"/>
      <c r="Z2554" s="89"/>
      <c r="AA2554" s="89"/>
    </row>
    <row r="2555" spans="1:27" s="91" customFormat="1" ht="15" customHeight="1" x14ac:dyDescent="0.3">
      <c r="A2555" s="84"/>
      <c r="B2555" s="92"/>
      <c r="C2555" s="89"/>
      <c r="D2555" s="89"/>
      <c r="E2555" s="89"/>
      <c r="F2555" s="89"/>
      <c r="G2555" s="89"/>
      <c r="H2555" s="89"/>
      <c r="I2555" s="89"/>
      <c r="J2555" s="89"/>
      <c r="K2555" s="89"/>
      <c r="L2555" s="89"/>
      <c r="M2555" s="89"/>
      <c r="N2555" s="89"/>
      <c r="O2555" s="89"/>
      <c r="P2555" s="89"/>
      <c r="Q2555" s="89"/>
      <c r="R2555" s="89"/>
      <c r="S2555" s="89"/>
      <c r="T2555" s="89"/>
      <c r="U2555" s="90"/>
      <c r="Z2555" s="89"/>
      <c r="AA2555" s="89"/>
    </row>
    <row r="2556" spans="1:27" ht="20.399999999999999" customHeight="1" x14ac:dyDescent="0.3">
      <c r="A2556" s="83" t="s">
        <v>156</v>
      </c>
      <c r="Z2556" s="2"/>
      <c r="AA2556" s="79"/>
    </row>
    <row r="2557" spans="1:27" ht="15" customHeight="1" x14ac:dyDescent="0.3">
      <c r="A2557" s="84"/>
      <c r="Z2557" s="2"/>
      <c r="AA2557" s="93"/>
    </row>
    <row r="2558" spans="1:27" ht="15" hidden="1" customHeight="1" x14ac:dyDescent="0.3">
      <c r="A2558" s="84" t="s">
        <v>157</v>
      </c>
      <c r="B2558" s="85"/>
      <c r="Z2558" s="2"/>
      <c r="AA2558" s="91"/>
    </row>
    <row r="2559" spans="1:27" ht="15" hidden="1" customHeight="1" x14ac:dyDescent="0.3">
      <c r="A2559" s="84" t="s">
        <v>158</v>
      </c>
      <c r="B2559" s="85"/>
      <c r="Z2559" s="2"/>
      <c r="AA2559" s="91"/>
    </row>
    <row r="2560" spans="1:27" ht="24.65" customHeight="1" x14ac:dyDescent="0.3">
      <c r="A2560" s="84" t="s">
        <v>159</v>
      </c>
      <c r="B2560" s="85">
        <v>223437000</v>
      </c>
      <c r="Z2560" s="2"/>
      <c r="AA2560" s="94"/>
    </row>
    <row r="2561" spans="1:27" ht="30.65" customHeight="1" x14ac:dyDescent="0.3">
      <c r="A2561" s="84" t="s">
        <v>160</v>
      </c>
      <c r="B2561" s="85">
        <v>646000</v>
      </c>
      <c r="Z2561" s="2"/>
      <c r="AA2561" s="94"/>
    </row>
    <row r="2562" spans="1:27" ht="27" customHeight="1" x14ac:dyDescent="0.3">
      <c r="A2562" s="84" t="s">
        <v>161</v>
      </c>
      <c r="B2562" s="85">
        <v>832731000</v>
      </c>
      <c r="Z2562" s="2"/>
      <c r="AA2562" s="91"/>
    </row>
    <row r="2563" spans="1:27" ht="27" customHeight="1" x14ac:dyDescent="0.3">
      <c r="A2563" s="84" t="s">
        <v>162</v>
      </c>
      <c r="B2563" s="85">
        <f>118198000+77824000+2000000</f>
        <v>198022000</v>
      </c>
      <c r="Z2563" s="2"/>
      <c r="AA2563" s="91"/>
    </row>
    <row r="2564" spans="1:27" ht="25" customHeight="1" x14ac:dyDescent="0.3">
      <c r="A2564" s="84" t="s">
        <v>163</v>
      </c>
      <c r="B2564" s="85">
        <v>264813000</v>
      </c>
      <c r="Z2564" s="2"/>
      <c r="AA2564" s="91"/>
    </row>
    <row r="2565" spans="1:27" s="91" customFormat="1" ht="28.5" customHeight="1" thickBot="1" x14ac:dyDescent="0.35">
      <c r="A2565" s="87" t="s">
        <v>155</v>
      </c>
      <c r="B2565" s="88">
        <f>SUM(B2558:B2564)</f>
        <v>1519649000</v>
      </c>
      <c r="C2565" s="89"/>
      <c r="D2565" s="89"/>
      <c r="E2565" s="89"/>
      <c r="F2565" s="89"/>
      <c r="G2565" s="89"/>
      <c r="H2565" s="89"/>
      <c r="I2565" s="89"/>
      <c r="J2565" s="89"/>
      <c r="K2565" s="89"/>
      <c r="L2565" s="89"/>
      <c r="M2565" s="89"/>
      <c r="N2565" s="89"/>
      <c r="O2565" s="89"/>
      <c r="P2565" s="89"/>
      <c r="Q2565" s="89"/>
      <c r="R2565" s="89"/>
      <c r="S2565" s="89"/>
      <c r="T2565" s="89"/>
      <c r="U2565" s="90"/>
      <c r="Z2565" s="89"/>
      <c r="AA2565" s="89"/>
    </row>
    <row r="2566" spans="1:27" s="91" customFormat="1" ht="15" customHeight="1" thickTop="1" x14ac:dyDescent="0.3">
      <c r="A2566" s="84"/>
      <c r="B2566" s="92"/>
      <c r="C2566" s="89"/>
      <c r="D2566" s="89"/>
      <c r="E2566" s="89"/>
      <c r="F2566" s="89"/>
      <c r="G2566" s="89"/>
      <c r="H2566" s="89"/>
      <c r="I2566" s="89"/>
      <c r="J2566" s="89"/>
      <c r="K2566" s="89"/>
      <c r="L2566" s="89"/>
      <c r="M2566" s="89"/>
      <c r="N2566" s="89"/>
      <c r="O2566" s="89"/>
      <c r="P2566" s="89"/>
      <c r="Q2566" s="89"/>
      <c r="R2566" s="89"/>
      <c r="S2566" s="89"/>
      <c r="T2566" s="89"/>
      <c r="U2566" s="90"/>
      <c r="Z2566" s="89"/>
      <c r="AA2566" s="94"/>
    </row>
    <row r="2567" spans="1:27" s="91" customFormat="1" ht="15" customHeight="1" x14ac:dyDescent="0.3">
      <c r="A2567" s="84"/>
      <c r="B2567" s="92"/>
      <c r="C2567" s="89"/>
      <c r="D2567" s="89"/>
      <c r="E2567" s="89"/>
      <c r="F2567" s="89"/>
      <c r="G2567" s="89"/>
      <c r="H2567" s="89"/>
      <c r="I2567" s="89"/>
      <c r="J2567" s="89"/>
      <c r="K2567" s="89"/>
      <c r="L2567" s="89"/>
      <c r="M2567" s="89"/>
      <c r="N2567" s="89"/>
      <c r="O2567" s="89"/>
      <c r="P2567" s="89"/>
      <c r="Q2567" s="89"/>
      <c r="R2567" s="89"/>
      <c r="S2567" s="89"/>
      <c r="T2567" s="89"/>
      <c r="U2567" s="90"/>
      <c r="Z2567" s="89"/>
    </row>
    <row r="2568" spans="1:27" s="91" customFormat="1" ht="15" customHeight="1" x14ac:dyDescent="0.3">
      <c r="A2568" s="83" t="s">
        <v>164</v>
      </c>
      <c r="B2568" s="92"/>
      <c r="C2568" s="89"/>
      <c r="D2568" s="89"/>
      <c r="E2568" s="89"/>
      <c r="F2568" s="89"/>
      <c r="G2568" s="89"/>
      <c r="H2568" s="89"/>
      <c r="I2568" s="89"/>
      <c r="J2568" s="89"/>
      <c r="K2568" s="89"/>
      <c r="L2568" s="89"/>
      <c r="M2568" s="89"/>
      <c r="N2568" s="89"/>
      <c r="O2568" s="89"/>
      <c r="P2568" s="89"/>
      <c r="Q2568" s="89"/>
      <c r="R2568" s="89"/>
      <c r="S2568" s="89"/>
      <c r="T2568" s="89"/>
      <c r="U2568" s="90"/>
      <c r="Z2568" s="89"/>
    </row>
    <row r="2569" spans="1:27" s="91" customFormat="1" ht="15" customHeight="1" x14ac:dyDescent="0.3">
      <c r="A2569" s="83"/>
      <c r="B2569" s="92"/>
      <c r="C2569" s="89"/>
      <c r="D2569" s="89"/>
      <c r="E2569" s="89"/>
      <c r="F2569" s="89"/>
      <c r="G2569" s="89"/>
      <c r="H2569" s="89"/>
      <c r="I2569" s="89"/>
      <c r="J2569" s="89"/>
      <c r="K2569" s="89"/>
      <c r="L2569" s="89"/>
      <c r="M2569" s="89"/>
      <c r="N2569" s="89"/>
      <c r="O2569" s="89"/>
      <c r="P2569" s="89"/>
      <c r="Q2569" s="89"/>
      <c r="R2569" s="89"/>
      <c r="S2569" s="89"/>
      <c r="T2569" s="89"/>
      <c r="U2569" s="90"/>
      <c r="Z2569" s="89"/>
    </row>
    <row r="2570" spans="1:27" s="91" customFormat="1" ht="15" customHeight="1" x14ac:dyDescent="0.3">
      <c r="A2570" s="84" t="s">
        <v>165</v>
      </c>
      <c r="B2570" s="92">
        <v>-3526590965</v>
      </c>
      <c r="C2570" s="89"/>
      <c r="D2570" s="89"/>
      <c r="E2570" s="89"/>
      <c r="F2570" s="89"/>
      <c r="G2570" s="89"/>
      <c r="H2570" s="89"/>
      <c r="I2570" s="89"/>
      <c r="J2570" s="89"/>
      <c r="K2570" s="89"/>
      <c r="L2570" s="89"/>
      <c r="M2570" s="89"/>
      <c r="N2570" s="89"/>
      <c r="O2570" s="89"/>
      <c r="P2570" s="89"/>
      <c r="Q2570" s="89"/>
      <c r="R2570" s="89"/>
      <c r="S2570" s="89"/>
      <c r="T2570" s="89"/>
      <c r="U2570" s="90"/>
      <c r="Z2570" s="89"/>
    </row>
    <row r="2571" spans="1:27" s="91" customFormat="1" ht="15" customHeight="1" x14ac:dyDescent="0.3">
      <c r="A2571" s="84" t="s">
        <v>166</v>
      </c>
      <c r="B2571" s="92">
        <v>3526590965</v>
      </c>
      <c r="C2571" s="89"/>
      <c r="D2571" s="89"/>
      <c r="E2571" s="89"/>
      <c r="F2571" s="89"/>
      <c r="G2571" s="89"/>
      <c r="H2571" s="89"/>
      <c r="I2571" s="89"/>
      <c r="J2571" s="89"/>
      <c r="K2571" s="89"/>
      <c r="L2571" s="89"/>
      <c r="M2571" s="89"/>
      <c r="N2571" s="89"/>
      <c r="O2571" s="89"/>
      <c r="P2571" s="89"/>
      <c r="Q2571" s="89"/>
      <c r="R2571" s="89"/>
      <c r="S2571" s="89"/>
      <c r="T2571" s="89"/>
      <c r="U2571" s="90"/>
      <c r="Z2571" s="89"/>
    </row>
    <row r="2572" spans="1:27" s="91" customFormat="1" ht="15" customHeight="1" x14ac:dyDescent="0.3">
      <c r="A2572" s="83"/>
      <c r="B2572" s="92"/>
      <c r="C2572" s="89"/>
      <c r="D2572" s="89"/>
      <c r="E2572" s="89"/>
      <c r="F2572" s="89"/>
      <c r="G2572" s="89"/>
      <c r="H2572" s="89"/>
      <c r="I2572" s="89"/>
      <c r="J2572" s="89"/>
      <c r="K2572" s="89"/>
      <c r="L2572" s="89"/>
      <c r="M2572" s="89"/>
      <c r="N2572" s="89"/>
      <c r="O2572" s="89"/>
      <c r="P2572" s="89"/>
      <c r="Q2572" s="89"/>
      <c r="R2572" s="89"/>
      <c r="S2572" s="89"/>
      <c r="T2572" s="89"/>
      <c r="U2572" s="90"/>
      <c r="Z2572" s="89"/>
    </row>
    <row r="2573" spans="1:27" s="91" customFormat="1" ht="15" hidden="1" customHeight="1" x14ac:dyDescent="0.3">
      <c r="A2573" s="83"/>
      <c r="B2573" s="92"/>
      <c r="C2573" s="89"/>
      <c r="D2573" s="89"/>
      <c r="E2573" s="89"/>
      <c r="F2573" s="89"/>
      <c r="G2573" s="89"/>
      <c r="H2573" s="89"/>
      <c r="I2573" s="89"/>
      <c r="J2573" s="89"/>
      <c r="K2573" s="89"/>
      <c r="L2573" s="89"/>
      <c r="M2573" s="89"/>
      <c r="N2573" s="89"/>
      <c r="O2573" s="89"/>
      <c r="P2573" s="89"/>
      <c r="Q2573" s="89"/>
      <c r="R2573" s="89"/>
      <c r="S2573" s="89"/>
      <c r="T2573" s="89"/>
      <c r="U2573" s="90"/>
      <c r="Z2573" s="89"/>
    </row>
    <row r="2574" spans="1:27" s="91" customFormat="1" ht="15" hidden="1" customHeight="1" x14ac:dyDescent="0.3">
      <c r="A2574" s="84"/>
      <c r="B2574" s="92"/>
      <c r="C2574" s="89"/>
      <c r="D2574" s="89"/>
      <c r="E2574" s="89"/>
      <c r="F2574" s="89"/>
      <c r="G2574" s="89"/>
      <c r="H2574" s="89"/>
      <c r="I2574" s="89"/>
      <c r="J2574" s="89"/>
      <c r="K2574" s="89"/>
      <c r="L2574" s="89"/>
      <c r="M2574" s="89"/>
      <c r="N2574" s="89"/>
      <c r="O2574" s="89"/>
      <c r="P2574" s="89"/>
      <c r="Q2574" s="89"/>
      <c r="R2574" s="89"/>
      <c r="S2574" s="89"/>
      <c r="T2574" s="89"/>
      <c r="U2574" s="90"/>
      <c r="Z2574" s="89"/>
    </row>
    <row r="2575" spans="1:27" s="91" customFormat="1" ht="15" hidden="1" customHeight="1" x14ac:dyDescent="0.3">
      <c r="A2575" s="83" t="s">
        <v>167</v>
      </c>
      <c r="B2575" s="92"/>
      <c r="C2575" s="89"/>
      <c r="D2575" s="89"/>
      <c r="E2575" s="89"/>
      <c r="F2575" s="89"/>
      <c r="G2575" s="89"/>
      <c r="H2575" s="89"/>
      <c r="I2575" s="89"/>
      <c r="J2575" s="89"/>
      <c r="K2575" s="89"/>
      <c r="L2575" s="89"/>
      <c r="M2575" s="89"/>
      <c r="N2575" s="89"/>
      <c r="O2575" s="89"/>
      <c r="P2575" s="89"/>
      <c r="Q2575" s="89"/>
      <c r="R2575" s="89"/>
      <c r="S2575" s="89"/>
      <c r="T2575" s="89"/>
      <c r="U2575" s="90"/>
      <c r="Z2575" s="89"/>
    </row>
    <row r="2576" spans="1:27" s="91" customFormat="1" ht="15" hidden="1" customHeight="1" x14ac:dyDescent="0.3">
      <c r="A2576" s="84"/>
      <c r="B2576" s="92"/>
      <c r="C2576" s="89"/>
      <c r="D2576" s="89"/>
      <c r="E2576" s="89"/>
      <c r="F2576" s="89"/>
      <c r="G2576" s="89"/>
      <c r="H2576" s="89"/>
      <c r="I2576" s="89"/>
      <c r="J2576" s="89"/>
      <c r="K2576" s="89"/>
      <c r="L2576" s="89"/>
      <c r="M2576" s="89"/>
      <c r="N2576" s="89"/>
      <c r="O2576" s="89"/>
      <c r="P2576" s="89"/>
      <c r="Q2576" s="89"/>
      <c r="R2576" s="89"/>
      <c r="S2576" s="89"/>
      <c r="T2576" s="89"/>
      <c r="U2576" s="90"/>
      <c r="Z2576" s="89"/>
    </row>
    <row r="2577" spans="1:29" ht="15" hidden="1" customHeight="1" x14ac:dyDescent="0.3">
      <c r="A2577" s="84" t="s">
        <v>168</v>
      </c>
      <c r="B2577" s="85"/>
      <c r="Z2577" s="2"/>
    </row>
    <row r="2578" spans="1:29" ht="15" hidden="1" customHeight="1" x14ac:dyDescent="0.3">
      <c r="A2578" s="84" t="s">
        <v>169</v>
      </c>
      <c r="B2578" s="85"/>
      <c r="Z2578" s="2"/>
    </row>
    <row r="2579" spans="1:29" s="91" customFormat="1" ht="15" hidden="1" customHeight="1" thickBot="1" x14ac:dyDescent="0.35">
      <c r="A2579" s="87" t="s">
        <v>155</v>
      </c>
      <c r="B2579" s="88">
        <f>B2578+B2577</f>
        <v>0</v>
      </c>
      <c r="C2579" s="89"/>
      <c r="D2579" s="89"/>
      <c r="E2579" s="89"/>
      <c r="F2579" s="89"/>
      <c r="G2579" s="89"/>
      <c r="H2579" s="89"/>
      <c r="I2579" s="89"/>
      <c r="J2579" s="89"/>
      <c r="K2579" s="89"/>
      <c r="L2579" s="89"/>
      <c r="M2579" s="89"/>
      <c r="N2579" s="89"/>
      <c r="O2579" s="89"/>
      <c r="P2579" s="89"/>
      <c r="Q2579" s="89"/>
      <c r="R2579" s="89"/>
      <c r="S2579" s="89"/>
      <c r="T2579" s="89"/>
      <c r="U2579" s="90"/>
      <c r="Z2579" s="89"/>
    </row>
    <row r="2580" spans="1:29" s="91" customFormat="1" ht="15" hidden="1" customHeight="1" thickTop="1" x14ac:dyDescent="0.3">
      <c r="A2580" s="84"/>
      <c r="B2580" s="92"/>
      <c r="C2580" s="89"/>
      <c r="D2580" s="89"/>
      <c r="E2580" s="89"/>
      <c r="F2580" s="89"/>
      <c r="G2580" s="89"/>
      <c r="H2580" s="89"/>
      <c r="I2580" s="89"/>
      <c r="J2580" s="89"/>
      <c r="K2580" s="89"/>
      <c r="L2580" s="89"/>
      <c r="M2580" s="89"/>
      <c r="N2580" s="89"/>
      <c r="O2580" s="89"/>
      <c r="P2580" s="89"/>
      <c r="Q2580" s="89"/>
      <c r="R2580" s="89"/>
      <c r="S2580" s="89"/>
      <c r="T2580" s="89"/>
      <c r="U2580" s="90"/>
      <c r="Z2580" s="89"/>
    </row>
    <row r="2581" spans="1:29" s="91" customFormat="1" ht="15" hidden="1" customHeight="1" x14ac:dyDescent="0.3">
      <c r="A2581" s="83" t="s">
        <v>170</v>
      </c>
      <c r="B2581" s="92"/>
      <c r="C2581" s="89"/>
      <c r="D2581" s="89"/>
      <c r="E2581" s="89"/>
      <c r="F2581" s="89"/>
      <c r="G2581" s="89"/>
      <c r="H2581" s="89"/>
      <c r="I2581" s="89"/>
      <c r="J2581" s="89"/>
      <c r="K2581" s="89"/>
      <c r="L2581" s="89"/>
      <c r="M2581" s="89"/>
      <c r="N2581" s="89"/>
      <c r="O2581" s="89"/>
      <c r="P2581" s="89"/>
      <c r="Q2581" s="89"/>
      <c r="R2581" s="89"/>
      <c r="S2581" s="89"/>
      <c r="T2581" s="89"/>
      <c r="U2581" s="90"/>
      <c r="Z2581" s="89"/>
    </row>
    <row r="2582" spans="1:29" s="91" customFormat="1" ht="15" hidden="1" customHeight="1" x14ac:dyDescent="0.3">
      <c r="A2582" s="84"/>
      <c r="B2582" s="92"/>
      <c r="C2582" s="89"/>
      <c r="D2582" s="89"/>
      <c r="E2582" s="89"/>
      <c r="F2582" s="89"/>
      <c r="G2582" s="89"/>
      <c r="H2582" s="89"/>
      <c r="I2582" s="89"/>
      <c r="J2582" s="89"/>
      <c r="K2582" s="89"/>
      <c r="L2582" s="89"/>
      <c r="M2582" s="89"/>
      <c r="N2582" s="89"/>
      <c r="O2582" s="89"/>
      <c r="P2582" s="89"/>
      <c r="Q2582" s="89"/>
      <c r="R2582" s="89"/>
      <c r="S2582" s="89"/>
      <c r="T2582" s="89"/>
      <c r="U2582" s="90"/>
      <c r="Z2582" s="89"/>
    </row>
    <row r="2583" spans="1:29" s="91" customFormat="1" ht="15" hidden="1" customHeight="1" x14ac:dyDescent="0.3">
      <c r="A2583" s="84" t="s">
        <v>171</v>
      </c>
      <c r="B2583" s="92"/>
      <c r="C2583" s="89"/>
      <c r="D2583" s="89"/>
      <c r="E2583" s="89"/>
      <c r="F2583" s="89"/>
      <c r="G2583" s="89"/>
      <c r="H2583" s="89"/>
      <c r="I2583" s="89"/>
      <c r="J2583" s="89"/>
      <c r="K2583" s="89"/>
      <c r="L2583" s="89"/>
      <c r="M2583" s="89"/>
      <c r="N2583" s="89"/>
      <c r="O2583" s="89"/>
      <c r="P2583" s="89"/>
      <c r="Q2583" s="89"/>
      <c r="R2583" s="89"/>
      <c r="S2583" s="89"/>
      <c r="T2583" s="89"/>
      <c r="U2583" s="90"/>
      <c r="Z2583" s="89"/>
    </row>
    <row r="2584" spans="1:29" s="91" customFormat="1" ht="15" customHeight="1" x14ac:dyDescent="0.3">
      <c r="A2584" s="84"/>
      <c r="B2584" s="92"/>
      <c r="C2584" s="89"/>
      <c r="D2584" s="89"/>
      <c r="E2584" s="89"/>
      <c r="F2584" s="89"/>
      <c r="G2584" s="89"/>
      <c r="H2584" s="89"/>
      <c r="I2584" s="89"/>
      <c r="J2584" s="89"/>
      <c r="K2584" s="89"/>
      <c r="L2584" s="89"/>
      <c r="M2584" s="89"/>
      <c r="N2584" s="89"/>
      <c r="O2584" s="89"/>
      <c r="P2584" s="89"/>
      <c r="Q2584" s="89"/>
      <c r="R2584" s="89"/>
      <c r="S2584" s="89"/>
      <c r="T2584" s="89"/>
      <c r="U2584" s="90"/>
      <c r="Z2584" s="89"/>
    </row>
    <row r="2585" spans="1:29" s="91" customFormat="1" ht="15" customHeight="1" x14ac:dyDescent="0.3">
      <c r="A2585" s="84"/>
      <c r="B2585" s="92"/>
      <c r="C2585" s="89"/>
      <c r="D2585" s="89"/>
      <c r="E2585" s="89"/>
      <c r="F2585" s="89"/>
      <c r="G2585" s="89"/>
      <c r="H2585" s="89"/>
      <c r="I2585" s="89"/>
      <c r="J2585" s="89"/>
      <c r="K2585" s="89"/>
      <c r="L2585" s="89"/>
      <c r="M2585" s="89"/>
      <c r="N2585" s="89"/>
      <c r="O2585" s="89"/>
      <c r="P2585" s="89"/>
      <c r="Q2585" s="89"/>
      <c r="R2585" s="89"/>
      <c r="S2585" s="89"/>
      <c r="T2585" s="89"/>
      <c r="U2585" s="90"/>
      <c r="Z2585" s="89"/>
    </row>
    <row r="2586" spans="1:29" s="82" customFormat="1" ht="33.5" customHeight="1" x14ac:dyDescent="0.35">
      <c r="A2586" s="80" t="s">
        <v>172</v>
      </c>
      <c r="B2586" s="81" t="s">
        <v>173</v>
      </c>
      <c r="C2586" s="95"/>
      <c r="D2586" s="95"/>
      <c r="E2586" s="95"/>
      <c r="F2586" s="95"/>
      <c r="G2586" s="95"/>
      <c r="H2586" s="95"/>
      <c r="I2586" s="95"/>
      <c r="J2586" s="95"/>
      <c r="K2586" s="95"/>
      <c r="L2586" s="95"/>
      <c r="M2586" s="95"/>
      <c r="N2586" s="95"/>
      <c r="O2586" s="95"/>
      <c r="P2586" s="95"/>
      <c r="Q2586" s="95"/>
      <c r="R2586" s="95"/>
      <c r="S2586" s="95"/>
      <c r="T2586" s="95"/>
      <c r="U2586" s="96"/>
      <c r="AA2586" s="81" t="s">
        <v>174</v>
      </c>
    </row>
    <row r="2587" spans="1:29" ht="15" customHeight="1" x14ac:dyDescent="0.25">
      <c r="U2587" s="2"/>
      <c r="V2587" s="2"/>
      <c r="W2587" s="2"/>
      <c r="X2587" s="2"/>
      <c r="Y2587" s="2"/>
      <c r="Z2587" s="2"/>
      <c r="AA2587" s="97"/>
      <c r="AB2587" s="98"/>
      <c r="AC2587" s="98"/>
    </row>
    <row r="2588" spans="1:29" ht="15" customHeight="1" x14ac:dyDescent="0.25">
      <c r="U2588" s="2"/>
      <c r="V2588" s="2"/>
      <c r="W2588" s="2"/>
      <c r="X2588" s="2"/>
      <c r="Y2588" s="2"/>
      <c r="Z2588" s="2"/>
      <c r="AA2588" s="97"/>
      <c r="AB2588" s="98"/>
      <c r="AC2588" s="98"/>
    </row>
    <row r="2589" spans="1:29" ht="15" customHeight="1" x14ac:dyDescent="0.25">
      <c r="AA2589" s="98"/>
      <c r="AB2589" s="98"/>
      <c r="AC2589" s="98"/>
    </row>
    <row r="2590" spans="1:29" s="100" customFormat="1" ht="15" customHeight="1" x14ac:dyDescent="0.35">
      <c r="A2590" s="12" t="s">
        <v>175</v>
      </c>
      <c r="B2590" s="99" t="s">
        <v>176</v>
      </c>
      <c r="C2590" s="99"/>
      <c r="D2590" s="99"/>
      <c r="E2590" s="99"/>
      <c r="F2590" s="99"/>
      <c r="G2590" s="99"/>
      <c r="H2590" s="99"/>
      <c r="I2590" s="99"/>
      <c r="J2590" s="99"/>
      <c r="K2590" s="99"/>
      <c r="L2590" s="99"/>
      <c r="M2590" s="99"/>
      <c r="N2590" s="99"/>
      <c r="O2590" s="99"/>
      <c r="P2590" s="99"/>
      <c r="Q2590" s="99"/>
      <c r="R2590" s="99"/>
      <c r="S2590" s="99"/>
      <c r="T2590" s="99"/>
      <c r="U2590" s="99"/>
      <c r="V2590" s="99"/>
      <c r="W2590" s="99"/>
      <c r="X2590" s="99"/>
      <c r="Y2590" s="99"/>
      <c r="Z2590" s="99"/>
      <c r="AA2590" s="1" t="s">
        <v>177</v>
      </c>
      <c r="AB2590" s="1"/>
      <c r="AC2590" s="1"/>
    </row>
    <row r="2591" spans="1:29" s="100" customFormat="1" ht="15" customHeight="1" x14ac:dyDescent="0.35">
      <c r="A2591" s="12" t="s">
        <v>178</v>
      </c>
      <c r="B2591" s="99" t="s">
        <v>179</v>
      </c>
      <c r="C2591" s="99"/>
      <c r="D2591" s="99"/>
      <c r="E2591" s="99"/>
      <c r="F2591" s="99"/>
      <c r="G2591" s="99"/>
      <c r="H2591" s="99"/>
      <c r="I2591" s="99"/>
      <c r="J2591" s="99"/>
      <c r="K2591" s="99"/>
      <c r="L2591" s="99"/>
      <c r="M2591" s="99"/>
      <c r="N2591" s="99"/>
      <c r="O2591" s="99"/>
      <c r="P2591" s="99"/>
      <c r="Q2591" s="99"/>
      <c r="R2591" s="99"/>
      <c r="S2591" s="99"/>
      <c r="T2591" s="99"/>
      <c r="U2591" s="99"/>
      <c r="V2591" s="99"/>
      <c r="W2591" s="99"/>
      <c r="X2591" s="99"/>
      <c r="Y2591" s="99"/>
      <c r="Z2591" s="99"/>
      <c r="AA2591" s="1" t="s">
        <v>180</v>
      </c>
      <c r="AB2591" s="1"/>
      <c r="AC2591" s="1"/>
    </row>
    <row r="2593" spans="2:28" ht="15" customHeight="1" x14ac:dyDescent="0.25"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</row>
    <row r="2594" spans="2:28" ht="15" customHeight="1" x14ac:dyDescent="0.25">
      <c r="B2594" s="86"/>
      <c r="C2594" s="86"/>
      <c r="D2594" s="86"/>
      <c r="E2594" s="86"/>
      <c r="F2594" s="86"/>
      <c r="G2594" s="86"/>
      <c r="H2594" s="86"/>
      <c r="I2594" s="86"/>
      <c r="J2594" s="86"/>
      <c r="K2594" s="86"/>
      <c r="L2594" s="86"/>
      <c r="M2594" s="86"/>
      <c r="N2594" s="86"/>
      <c r="O2594" s="86"/>
      <c r="P2594" s="86"/>
      <c r="Q2594" s="86"/>
      <c r="R2594" s="86"/>
      <c r="S2594" s="86"/>
      <c r="T2594" s="86"/>
      <c r="U2594" s="86"/>
      <c r="V2594" s="86"/>
      <c r="W2594" s="86"/>
      <c r="X2594" s="86"/>
      <c r="Y2594" s="86"/>
      <c r="Z2594" s="86"/>
    </row>
    <row r="2595" spans="2:28" ht="15" customHeight="1" x14ac:dyDescent="0.25">
      <c r="B2595" s="86">
        <v>118449453770</v>
      </c>
      <c r="C2595" s="86">
        <v>91049482191.339981</v>
      </c>
      <c r="D2595" s="86">
        <v>-4383654516.6599998</v>
      </c>
      <c r="E2595" s="86">
        <v>11498056863.6</v>
      </c>
      <c r="F2595" s="86">
        <v>0</v>
      </c>
      <c r="G2595" s="86">
        <v>0</v>
      </c>
      <c r="H2595" s="86">
        <v>0</v>
      </c>
      <c r="I2595" s="86">
        <v>812371831.08000004</v>
      </c>
      <c r="J2595" s="86">
        <v>0</v>
      </c>
      <c r="K2595" s="86">
        <v>0</v>
      </c>
      <c r="L2595" s="86">
        <v>0</v>
      </c>
      <c r="M2595" s="86">
        <v>812371831.08000004</v>
      </c>
      <c r="N2595" s="86">
        <v>1782848802.26</v>
      </c>
      <c r="O2595" s="86">
        <v>8902836230.2599983</v>
      </c>
      <c r="P2595" s="86">
        <v>0</v>
      </c>
      <c r="Q2595" s="86">
        <v>0</v>
      </c>
      <c r="R2595" s="86">
        <v>0</v>
      </c>
      <c r="S2595" s="86">
        <v>0</v>
      </c>
      <c r="T2595" s="86">
        <v>0</v>
      </c>
      <c r="U2595" s="86">
        <v>0</v>
      </c>
      <c r="V2595" s="86">
        <v>0</v>
      </c>
      <c r="W2595" s="86">
        <v>0</v>
      </c>
      <c r="X2595" s="86">
        <v>0</v>
      </c>
      <c r="Y2595" s="86">
        <v>0</v>
      </c>
      <c r="Z2595" s="86">
        <v>27406519198.869999</v>
      </c>
      <c r="AA2595" s="86">
        <v>91042934571.130005</v>
      </c>
    </row>
    <row r="2596" spans="2:28" ht="15" hidden="1" customHeight="1" x14ac:dyDescent="0.25">
      <c r="B2596" s="101">
        <v>102106257517</v>
      </c>
      <c r="C2596" s="101">
        <v>63688242479.709999</v>
      </c>
      <c r="D2596" s="101">
        <v>-24840930828.570004</v>
      </c>
      <c r="E2596" s="101">
        <v>11052955388.5</v>
      </c>
      <c r="F2596" s="101">
        <v>24063234109.319748</v>
      </c>
      <c r="G2596" s="101">
        <v>18848567718.900002</v>
      </c>
      <c r="H2596" s="101">
        <v>0</v>
      </c>
      <c r="I2596" s="101">
        <v>2765278014.1299996</v>
      </c>
      <c r="J2596" s="101">
        <v>5366618092.3299999</v>
      </c>
      <c r="K2596" s="101">
        <v>5229766030.5</v>
      </c>
      <c r="L2596" s="101">
        <v>0</v>
      </c>
      <c r="M2596" s="101">
        <v>13361662136.960003</v>
      </c>
      <c r="N2596" s="101">
        <v>705038584.22000003</v>
      </c>
      <c r="O2596" s="101">
        <v>5877069004.6100025</v>
      </c>
      <c r="P2596" s="101">
        <v>1705569785.5399997</v>
      </c>
      <c r="Q2596" s="101">
        <v>10327918169.980003</v>
      </c>
      <c r="R2596" s="101">
        <v>1666468721.0609999</v>
      </c>
      <c r="S2596" s="101">
        <v>6702240125.9487505</v>
      </c>
      <c r="T2596" s="101">
        <v>789329016.66000021</v>
      </c>
      <c r="U2596" s="101">
        <v>10709222199.300005</v>
      </c>
      <c r="V2596" s="101">
        <v>2120250472.4400005</v>
      </c>
      <c r="W2596" s="101">
        <v>0</v>
      </c>
      <c r="X2596" s="101">
        <v>0</v>
      </c>
      <c r="Y2596" s="101">
        <v>0</v>
      </c>
      <c r="Z2596" s="101">
        <v>53964768216.719765</v>
      </c>
      <c r="AA2596" s="102">
        <v>48141489300.280235</v>
      </c>
      <c r="AB2596" s="102">
        <v>0.52851577884670775</v>
      </c>
    </row>
    <row r="2597" spans="2:28" ht="15" hidden="1" customHeight="1" x14ac:dyDescent="0.25">
      <c r="B2597" s="79">
        <f>B2596-B2539</f>
        <v>-22413362708</v>
      </c>
      <c r="C2597" s="79">
        <f t="shared" ref="C2597:AB2597" si="1912">C2596-C2539</f>
        <v>-14894846266.540001</v>
      </c>
      <c r="D2597" s="79">
        <f t="shared" si="1912"/>
        <v>-943998888.44000244</v>
      </c>
      <c r="E2597" s="79">
        <f t="shared" si="1912"/>
        <v>-4461346973.7600021</v>
      </c>
      <c r="F2597" s="79">
        <f t="shared" si="1912"/>
        <v>-5121406529.6192474</v>
      </c>
      <c r="G2597" s="79">
        <f t="shared" si="1912"/>
        <v>-5041479200.4831924</v>
      </c>
      <c r="H2597" s="79">
        <f t="shared" si="1912"/>
        <v>-50916746468.258011</v>
      </c>
      <c r="I2597" s="79">
        <f t="shared" si="1912"/>
        <v>1230107216.2299995</v>
      </c>
      <c r="J2597" s="79">
        <f t="shared" si="1912"/>
        <v>1697288189.7000003</v>
      </c>
      <c r="K2597" s="79">
        <f t="shared" si="1912"/>
        <v>661082082.24000072</v>
      </c>
      <c r="L2597" s="79">
        <f t="shared" si="1912"/>
        <v>-12444797961.365999</v>
      </c>
      <c r="M2597" s="79">
        <f t="shared" si="1912"/>
        <v>-8856320473.1959953</v>
      </c>
      <c r="N2597" s="79">
        <f t="shared" si="1912"/>
        <v>-1077484718.04</v>
      </c>
      <c r="O2597" s="79">
        <f t="shared" si="1912"/>
        <v>-3025747725.6499958</v>
      </c>
      <c r="P2597" s="79">
        <f t="shared" si="1912"/>
        <v>-1588221746.3000004</v>
      </c>
      <c r="Q2597" s="79">
        <f t="shared" si="1912"/>
        <v>-920501927.27999496</v>
      </c>
      <c r="R2597" s="79">
        <f t="shared" si="1912"/>
        <v>-1375535556.8909993</v>
      </c>
      <c r="S2597" s="79">
        <f t="shared" si="1912"/>
        <v>-4522646235.1482515</v>
      </c>
      <c r="T2597" s="79">
        <f t="shared" si="1912"/>
        <v>-782274651.40319979</v>
      </c>
      <c r="U2597" s="79">
        <f t="shared" si="1912"/>
        <v>-4701542707.2699966</v>
      </c>
      <c r="V2597" s="79">
        <f t="shared" si="1912"/>
        <v>-218743924.04999924</v>
      </c>
      <c r="W2597" s="79">
        <f t="shared" si="1912"/>
        <v>-16283939394.926996</v>
      </c>
      <c r="X2597" s="79">
        <f t="shared" si="1912"/>
        <v>-1152561852.8271251</v>
      </c>
      <c r="Y2597" s="79">
        <f t="shared" si="1912"/>
        <v>-21035447259.137871</v>
      </c>
      <c r="Z2597" s="79">
        <f t="shared" si="1912"/>
        <v>-65540968172.120445</v>
      </c>
      <c r="AA2597" s="79">
        <f t="shared" si="1912"/>
        <v>43127605464.120438</v>
      </c>
      <c r="AB2597" s="79">
        <f t="shared" si="1912"/>
        <v>-0.43121840740361983</v>
      </c>
    </row>
    <row r="2598" spans="2:28" ht="15" hidden="1" customHeight="1" x14ac:dyDescent="0.25"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Z2598" s="86">
        <f>[1]consoCURRENT!Z55863+[1]consoCURRENT!P55863-[1]consoCURRENT!N55863-[1]consoCURRENT!M55863-[1]consoCURRENT!L55863</f>
        <v>28728737356.292988</v>
      </c>
    </row>
    <row r="2599" spans="2:28" ht="15" hidden="1" customHeight="1" x14ac:dyDescent="0.25">
      <c r="B2599" s="86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</row>
    <row r="2600" spans="2:28" ht="15" hidden="1" customHeight="1" x14ac:dyDescent="0.25">
      <c r="B2600" s="86"/>
      <c r="C2600" s="86"/>
      <c r="D2600" s="86"/>
      <c r="E2600" s="86"/>
      <c r="F2600" s="86"/>
      <c r="G2600" s="86"/>
      <c r="H2600" s="86"/>
      <c r="I2600" s="86"/>
      <c r="J2600" s="86"/>
      <c r="K2600" s="86"/>
      <c r="L2600" s="86"/>
      <c r="M2600" s="86"/>
      <c r="N2600" s="86"/>
      <c r="O2600" s="86"/>
      <c r="P2600" s="86"/>
      <c r="Q2600" s="86"/>
      <c r="R2600" s="86"/>
      <c r="S2600" s="86"/>
      <c r="T2600" s="86"/>
      <c r="U2600" s="86"/>
      <c r="V2600" s="86"/>
      <c r="W2600" s="86"/>
      <c r="X2600" s="86"/>
      <c r="Y2600" s="86"/>
      <c r="Z2600" s="86"/>
    </row>
    <row r="2601" spans="2:28" ht="15" hidden="1" customHeight="1" x14ac:dyDescent="0.25">
      <c r="B2601" s="79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</row>
    <row r="2602" spans="2:28" ht="15" customHeight="1" x14ac:dyDescent="0.25">
      <c r="B2602" s="79">
        <f>B2595-B2539</f>
        <v>-6070166455</v>
      </c>
      <c r="C2602" s="79">
        <f t="shared" ref="C2602:AA2602" si="1913">C2595-C2539</f>
        <v>12466393445.089981</v>
      </c>
      <c r="D2602" s="79">
        <f t="shared" si="1913"/>
        <v>19513277423.470001</v>
      </c>
      <c r="E2602" s="79">
        <f t="shared" si="1913"/>
        <v>-4016245498.6600018</v>
      </c>
      <c r="F2602" s="79">
        <f t="shared" si="1913"/>
        <v>-29184640638.938995</v>
      </c>
      <c r="G2602" s="79">
        <f t="shared" si="1913"/>
        <v>-23890046919.383194</v>
      </c>
      <c r="H2602" s="79">
        <f t="shared" si="1913"/>
        <v>-50916746468.258011</v>
      </c>
      <c r="I2602" s="79">
        <f t="shared" si="1913"/>
        <v>-722798966.82000005</v>
      </c>
      <c r="J2602" s="79">
        <f t="shared" si="1913"/>
        <v>-3669329902.6299996</v>
      </c>
      <c r="K2602" s="79">
        <f t="shared" si="1913"/>
        <v>-4568683948.2599993</v>
      </c>
      <c r="L2602" s="79">
        <f t="shared" si="1913"/>
        <v>-12444797961.365999</v>
      </c>
      <c r="M2602" s="79">
        <f t="shared" si="1913"/>
        <v>-21405610779.075996</v>
      </c>
      <c r="N2602" s="79">
        <f t="shared" si="1913"/>
        <v>325500</v>
      </c>
      <c r="O2602" s="79">
        <f t="shared" si="1913"/>
        <v>19500</v>
      </c>
      <c r="P2602" s="79">
        <f t="shared" si="1913"/>
        <v>-3293791531.8400002</v>
      </c>
      <c r="Q2602" s="79">
        <f t="shared" si="1913"/>
        <v>-11248420097.259998</v>
      </c>
      <c r="R2602" s="79">
        <f t="shared" si="1913"/>
        <v>-3042004277.9519992</v>
      </c>
      <c r="S2602" s="79">
        <f t="shared" si="1913"/>
        <v>-11224886361.097002</v>
      </c>
      <c r="T2602" s="79">
        <f t="shared" si="1913"/>
        <v>-1571603668.0632</v>
      </c>
      <c r="U2602" s="79">
        <f t="shared" si="1913"/>
        <v>-15410764906.570002</v>
      </c>
      <c r="V2602" s="79">
        <f t="shared" si="1913"/>
        <v>-2338994396.4899998</v>
      </c>
      <c r="W2602" s="79">
        <f t="shared" si="1913"/>
        <v>-16283939394.926996</v>
      </c>
      <c r="X2602" s="79">
        <f t="shared" si="1913"/>
        <v>-1152561852.8271251</v>
      </c>
      <c r="Y2602" s="79">
        <f t="shared" si="1913"/>
        <v>-21035447259.137871</v>
      </c>
      <c r="Z2602" s="79">
        <f t="shared" si="1913"/>
        <v>-92099217189.970215</v>
      </c>
      <c r="AA2602" s="79">
        <f t="shared" si="1913"/>
        <v>86029050734.9702</v>
      </c>
    </row>
    <row r="2603" spans="2:28" ht="15" customHeight="1" x14ac:dyDescent="0.25">
      <c r="B2603" s="79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</row>
    <row r="2604" spans="2:28" ht="15" customHeight="1" x14ac:dyDescent="0.25">
      <c r="B2604" s="79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</row>
    <row r="2605" spans="2:28" ht="15" customHeight="1" x14ac:dyDescent="0.25">
      <c r="B2605" s="79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</row>
    <row r="2606" spans="2:28" ht="15" customHeight="1" x14ac:dyDescent="0.25">
      <c r="B2606" s="79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</row>
    <row r="2607" spans="2:28" ht="15" customHeight="1" x14ac:dyDescent="0.25"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</row>
    <row r="2608" spans="2:28" ht="15" customHeight="1" x14ac:dyDescent="0.25">
      <c r="B2608" s="86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</row>
    <row r="2609" spans="2:21" ht="15" customHeight="1" x14ac:dyDescent="0.25">
      <c r="B2609" s="7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</row>
    <row r="2610" spans="2:21" ht="15" customHeight="1" x14ac:dyDescent="0.25"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</row>
    <row r="2611" spans="2:21" ht="15" customHeight="1" x14ac:dyDescent="0.25"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</row>
    <row r="2612" spans="2:21" ht="15" customHeight="1" x14ac:dyDescent="0.25"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</row>
    <row r="2613" spans="2:21" ht="15" customHeight="1" x14ac:dyDescent="0.25"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</row>
    <row r="2614" spans="2:21" ht="15" customHeight="1" x14ac:dyDescent="0.25"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</row>
    <row r="2615" spans="2:21" ht="15" customHeight="1" x14ac:dyDescent="0.25"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</row>
    <row r="2616" spans="2:21" ht="15" customHeight="1" x14ac:dyDescent="0.25"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</row>
    <row r="2617" spans="2:21" ht="15" customHeight="1" x14ac:dyDescent="0.25"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</row>
    <row r="2618" spans="2:21" ht="15" customHeight="1" x14ac:dyDescent="0.25"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</row>
    <row r="2619" spans="2:21" ht="15" customHeight="1" x14ac:dyDescent="0.25"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</row>
    <row r="2620" spans="2:21" ht="15" customHeight="1" x14ac:dyDescent="0.25"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</row>
    <row r="2621" spans="2:21" ht="15" customHeight="1" x14ac:dyDescent="0.25"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</row>
    <row r="2625" spans="2:26" ht="15" customHeight="1" x14ac:dyDescent="0.25"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</row>
    <row r="2626" spans="2:26" ht="15" customHeight="1" x14ac:dyDescent="0.25"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</row>
    <row r="2627" spans="2:26" ht="15" customHeight="1" x14ac:dyDescent="0.25"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  <c r="U2627"/>
    </row>
    <row r="2628" spans="2:26" ht="15" customHeight="1" x14ac:dyDescent="0.25"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</row>
    <row r="2629" spans="2:26" ht="15" customHeight="1" x14ac:dyDescent="0.25"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</row>
    <row r="2630" spans="2:26" ht="15" customHeight="1" x14ac:dyDescent="0.25"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  <c r="U2630"/>
    </row>
    <row r="2632" spans="2:26" ht="15" customHeight="1" x14ac:dyDescent="0.25"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</row>
    <row r="2633" spans="2:26" ht="15" customHeight="1" x14ac:dyDescent="0.25"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  <c r="T2633"/>
      <c r="U2633"/>
    </row>
    <row r="2634" spans="2:26" ht="15" customHeight="1" x14ac:dyDescent="0.25">
      <c r="Z2634" s="79"/>
    </row>
    <row r="2643" spans="2:21" ht="15" customHeight="1" x14ac:dyDescent="0.25"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</row>
    <row r="2644" spans="2:21" ht="15" customHeight="1" x14ac:dyDescent="0.25"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</row>
    <row r="2652" spans="2:21" ht="15" customHeight="1" x14ac:dyDescent="0.25"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</row>
    <row r="2653" spans="2:21" ht="15" customHeight="1" x14ac:dyDescent="0.25"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</row>
    <row r="2824" spans="7:13" ht="15" customHeight="1" x14ac:dyDescent="0.25">
      <c r="M2824" s="2">
        <v>17553</v>
      </c>
    </row>
    <row r="2827" spans="7:13" ht="15" customHeight="1" x14ac:dyDescent="0.25">
      <c r="G2827" s="2">
        <v>-20805571</v>
      </c>
    </row>
    <row r="2830" spans="7:13" ht="15" customHeight="1" x14ac:dyDescent="0.25">
      <c r="M2830" s="2">
        <v>28940</v>
      </c>
    </row>
    <row r="2855" spans="13:13" ht="15" customHeight="1" x14ac:dyDescent="0.25">
      <c r="M2855" s="2">
        <v>3300</v>
      </c>
    </row>
    <row r="2856" spans="13:13" ht="15" customHeight="1" x14ac:dyDescent="0.25">
      <c r="M2856" s="2">
        <v>1680</v>
      </c>
    </row>
    <row r="2868" spans="13:13" ht="15" customHeight="1" x14ac:dyDescent="0.25">
      <c r="M2868" s="2">
        <v>9721404.4299999997</v>
      </c>
    </row>
    <row r="2910" spans="13:13" ht="15" customHeight="1" x14ac:dyDescent="0.25">
      <c r="M2910" s="2">
        <v>16578795.439999999</v>
      </c>
    </row>
    <row r="2919" spans="13:13" ht="15" customHeight="1" x14ac:dyDescent="0.25">
      <c r="M2919" s="2">
        <v>49977</v>
      </c>
    </row>
  </sheetData>
  <mergeCells count="19">
    <mergeCell ref="AA8:AA10"/>
    <mergeCell ref="AB8:AB10"/>
    <mergeCell ref="AC8:AC10"/>
    <mergeCell ref="B2590:Z2590"/>
    <mergeCell ref="AA2590:AC2590"/>
    <mergeCell ref="B2591:Z2591"/>
    <mergeCell ref="AA2591:AC2591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7" right="0.17" top="0.4" bottom="0.33" header="0.18" footer="0.17"/>
  <pageSetup paperSize="9" scale="70" orientation="portrait" r:id="rId1"/>
  <headerFooter alignWithMargins="0"/>
  <rowBreaks count="3" manualBreakCount="3">
    <brk id="1940" max="16383" man="1"/>
    <brk id="2529" max="16383" man="1"/>
    <brk id="2591" max="16383" man="1"/>
  </rowBreaks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sum-conso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Santos</dc:creator>
  <cp:lastModifiedBy>Jane Santos</cp:lastModifiedBy>
  <dcterms:created xsi:type="dcterms:W3CDTF">2018-03-21T06:47:58Z</dcterms:created>
  <dcterms:modified xsi:type="dcterms:W3CDTF">2018-03-21T06:49:06Z</dcterms:modified>
</cp:coreProperties>
</file>