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2755" windowHeight="10260"/>
  </bookViews>
  <sheets>
    <sheet name="Financial Plan 2018 (2)" sheetId="1" r:id="rId1"/>
  </sheets>
  <definedNames>
    <definedName name="_xlnm._FilterDatabase" localSheetId="0" hidden="1">'Financial Plan 2018 (2)'!$A$13:$Q$849</definedName>
    <definedName name="_xlnm.Print_Titles" localSheetId="0">'Financial Plan 2018 (2)'!$8:$10</definedName>
  </definedNames>
  <calcPr calcId="145621"/>
</workbook>
</file>

<file path=xl/calcChain.xml><?xml version="1.0" encoding="utf-8"?>
<calcChain xmlns="http://schemas.openxmlformats.org/spreadsheetml/2006/main">
  <c r="Q849" i="1" l="1"/>
  <c r="L849" i="1"/>
  <c r="G849" i="1" s="1"/>
  <c r="F849" i="1"/>
  <c r="P848" i="1"/>
  <c r="O848" i="1"/>
  <c r="N848" i="1"/>
  <c r="M848" i="1"/>
  <c r="Q848" i="1" s="1"/>
  <c r="K848" i="1"/>
  <c r="J848" i="1"/>
  <c r="I848" i="1"/>
  <c r="H848" i="1"/>
  <c r="L848" i="1" s="1"/>
  <c r="G848" i="1"/>
  <c r="F848" i="1"/>
  <c r="P847" i="1"/>
  <c r="O847" i="1"/>
  <c r="O846" i="1" s="1"/>
  <c r="N847" i="1"/>
  <c r="M847" i="1"/>
  <c r="K847" i="1"/>
  <c r="J847" i="1"/>
  <c r="I847" i="1"/>
  <c r="H847" i="1"/>
  <c r="F847" i="1"/>
  <c r="P846" i="1"/>
  <c r="N846" i="1"/>
  <c r="M846" i="1"/>
  <c r="K846" i="1"/>
  <c r="J846" i="1"/>
  <c r="I846" i="1"/>
  <c r="H846" i="1"/>
  <c r="F846" i="1"/>
  <c r="Q845" i="1"/>
  <c r="L845" i="1"/>
  <c r="G845" i="1"/>
  <c r="F845" i="1"/>
  <c r="P844" i="1"/>
  <c r="O844" i="1"/>
  <c r="O843" i="1" s="1"/>
  <c r="N844" i="1"/>
  <c r="M844" i="1"/>
  <c r="K844" i="1"/>
  <c r="J844" i="1"/>
  <c r="I844" i="1"/>
  <c r="H844" i="1"/>
  <c r="F844" i="1"/>
  <c r="P843" i="1"/>
  <c r="N843" i="1"/>
  <c r="M843" i="1"/>
  <c r="Q843" i="1" s="1"/>
  <c r="K843" i="1"/>
  <c r="J843" i="1"/>
  <c r="I843" i="1"/>
  <c r="H843" i="1"/>
  <c r="F843" i="1"/>
  <c r="Q842" i="1"/>
  <c r="L842" i="1"/>
  <c r="G842" i="1"/>
  <c r="F842" i="1"/>
  <c r="P841" i="1"/>
  <c r="O841" i="1"/>
  <c r="O840" i="1" s="1"/>
  <c r="N841" i="1"/>
  <c r="M841" i="1"/>
  <c r="K841" i="1"/>
  <c r="J841" i="1"/>
  <c r="I841" i="1"/>
  <c r="H841" i="1"/>
  <c r="F841" i="1"/>
  <c r="P840" i="1"/>
  <c r="N840" i="1"/>
  <c r="M840" i="1"/>
  <c r="K840" i="1"/>
  <c r="J840" i="1"/>
  <c r="I840" i="1"/>
  <c r="H840" i="1"/>
  <c r="F840" i="1"/>
  <c r="Q839" i="1"/>
  <c r="L839" i="1"/>
  <c r="G839" i="1"/>
  <c r="F839" i="1"/>
  <c r="P838" i="1"/>
  <c r="O838" i="1"/>
  <c r="O837" i="1" s="1"/>
  <c r="N838" i="1"/>
  <c r="M838" i="1"/>
  <c r="K838" i="1"/>
  <c r="J838" i="1"/>
  <c r="I838" i="1"/>
  <c r="H838" i="1"/>
  <c r="F838" i="1"/>
  <c r="P837" i="1"/>
  <c r="N837" i="1"/>
  <c r="M837" i="1"/>
  <c r="Q837" i="1" s="1"/>
  <c r="K837" i="1"/>
  <c r="J837" i="1"/>
  <c r="I837" i="1"/>
  <c r="H837" i="1"/>
  <c r="F837" i="1"/>
  <c r="Q836" i="1"/>
  <c r="L836" i="1"/>
  <c r="G836" i="1"/>
  <c r="F836" i="1"/>
  <c r="P835" i="1"/>
  <c r="O835" i="1"/>
  <c r="O834" i="1" s="1"/>
  <c r="N835" i="1"/>
  <c r="M835" i="1"/>
  <c r="K835" i="1"/>
  <c r="J835" i="1"/>
  <c r="I835" i="1"/>
  <c r="H835" i="1"/>
  <c r="F835" i="1"/>
  <c r="P834" i="1"/>
  <c r="N834" i="1"/>
  <c r="M834" i="1"/>
  <c r="K834" i="1"/>
  <c r="J834" i="1"/>
  <c r="I834" i="1"/>
  <c r="H834" i="1"/>
  <c r="F834" i="1"/>
  <c r="Q833" i="1"/>
  <c r="L833" i="1"/>
  <c r="G833" i="1"/>
  <c r="F833" i="1"/>
  <c r="P832" i="1"/>
  <c r="O832" i="1"/>
  <c r="O831" i="1" s="1"/>
  <c r="N832" i="1"/>
  <c r="M832" i="1"/>
  <c r="K832" i="1"/>
  <c r="J832" i="1"/>
  <c r="I832" i="1"/>
  <c r="H832" i="1"/>
  <c r="F832" i="1"/>
  <c r="P831" i="1"/>
  <c r="N831" i="1"/>
  <c r="M831" i="1"/>
  <c r="Q831" i="1" s="1"/>
  <c r="K831" i="1"/>
  <c r="J831" i="1"/>
  <c r="I831" i="1"/>
  <c r="H831" i="1"/>
  <c r="L831" i="1" s="1"/>
  <c r="G831" i="1" s="1"/>
  <c r="F831" i="1"/>
  <c r="Q830" i="1"/>
  <c r="L830" i="1"/>
  <c r="G830" i="1"/>
  <c r="F830" i="1"/>
  <c r="P829" i="1"/>
  <c r="O829" i="1"/>
  <c r="O828" i="1" s="1"/>
  <c r="N829" i="1"/>
  <c r="M829" i="1"/>
  <c r="K829" i="1"/>
  <c r="J829" i="1"/>
  <c r="I829" i="1"/>
  <c r="H829" i="1"/>
  <c r="F829" i="1"/>
  <c r="P828" i="1"/>
  <c r="N828" i="1"/>
  <c r="M828" i="1"/>
  <c r="K828" i="1"/>
  <c r="J828" i="1"/>
  <c r="I828" i="1"/>
  <c r="H828" i="1"/>
  <c r="F828" i="1"/>
  <c r="Q827" i="1"/>
  <c r="L827" i="1"/>
  <c r="G827" i="1"/>
  <c r="F827" i="1"/>
  <c r="P826" i="1"/>
  <c r="O826" i="1"/>
  <c r="O825" i="1" s="1"/>
  <c r="N826" i="1"/>
  <c r="M826" i="1"/>
  <c r="K826" i="1"/>
  <c r="J826" i="1"/>
  <c r="I826" i="1"/>
  <c r="H826" i="1"/>
  <c r="F826" i="1"/>
  <c r="P825" i="1"/>
  <c r="N825" i="1"/>
  <c r="M825" i="1"/>
  <c r="Q825" i="1" s="1"/>
  <c r="K825" i="1"/>
  <c r="J825" i="1"/>
  <c r="I825" i="1"/>
  <c r="H825" i="1"/>
  <c r="F825" i="1"/>
  <c r="Q824" i="1"/>
  <c r="L824" i="1"/>
  <c r="G824" i="1"/>
  <c r="F824" i="1"/>
  <c r="P823" i="1"/>
  <c r="O823" i="1"/>
  <c r="O822" i="1" s="1"/>
  <c r="N823" i="1"/>
  <c r="M823" i="1"/>
  <c r="K823" i="1"/>
  <c r="J823" i="1"/>
  <c r="I823" i="1"/>
  <c r="H823" i="1"/>
  <c r="F823" i="1"/>
  <c r="P822" i="1"/>
  <c r="N822" i="1"/>
  <c r="M822" i="1"/>
  <c r="K822" i="1"/>
  <c r="J822" i="1"/>
  <c r="I822" i="1"/>
  <c r="H822" i="1"/>
  <c r="F822" i="1"/>
  <c r="Q821" i="1"/>
  <c r="L821" i="1"/>
  <c r="G821" i="1"/>
  <c r="F821" i="1"/>
  <c r="P820" i="1"/>
  <c r="O820" i="1"/>
  <c r="O819" i="1" s="1"/>
  <c r="N820" i="1"/>
  <c r="M820" i="1"/>
  <c r="K820" i="1"/>
  <c r="J820" i="1"/>
  <c r="I820" i="1"/>
  <c r="H820" i="1"/>
  <c r="F820" i="1"/>
  <c r="P819" i="1"/>
  <c r="N819" i="1"/>
  <c r="M819" i="1"/>
  <c r="Q819" i="1" s="1"/>
  <c r="K819" i="1"/>
  <c r="J819" i="1"/>
  <c r="I819" i="1"/>
  <c r="H819" i="1"/>
  <c r="F819" i="1"/>
  <c r="Q818" i="1"/>
  <c r="L818" i="1"/>
  <c r="G818" i="1"/>
  <c r="F818" i="1"/>
  <c r="P817" i="1"/>
  <c r="O817" i="1"/>
  <c r="O816" i="1" s="1"/>
  <c r="N817" i="1"/>
  <c r="M817" i="1"/>
  <c r="K817" i="1"/>
  <c r="J817" i="1"/>
  <c r="I817" i="1"/>
  <c r="H817" i="1"/>
  <c r="F817" i="1"/>
  <c r="P816" i="1"/>
  <c r="N816" i="1"/>
  <c r="M816" i="1"/>
  <c r="K816" i="1"/>
  <c r="J816" i="1"/>
  <c r="I816" i="1"/>
  <c r="H816" i="1"/>
  <c r="F816" i="1"/>
  <c r="Q815" i="1"/>
  <c r="L815" i="1"/>
  <c r="G815" i="1"/>
  <c r="F815" i="1"/>
  <c r="P814" i="1"/>
  <c r="O814" i="1"/>
  <c r="O813" i="1" s="1"/>
  <c r="N814" i="1"/>
  <c r="M814" i="1"/>
  <c r="K814" i="1"/>
  <c r="J814" i="1"/>
  <c r="I814" i="1"/>
  <c r="H814" i="1"/>
  <c r="F814" i="1"/>
  <c r="P813" i="1"/>
  <c r="N813" i="1"/>
  <c r="M813" i="1"/>
  <c r="Q813" i="1" s="1"/>
  <c r="K813" i="1"/>
  <c r="J813" i="1"/>
  <c r="I813" i="1"/>
  <c r="H813" i="1"/>
  <c r="F813" i="1"/>
  <c r="Q812" i="1"/>
  <c r="L812" i="1"/>
  <c r="G812" i="1"/>
  <c r="F812" i="1"/>
  <c r="P811" i="1"/>
  <c r="O811" i="1"/>
  <c r="O810" i="1" s="1"/>
  <c r="N811" i="1"/>
  <c r="M811" i="1"/>
  <c r="K811" i="1"/>
  <c r="J811" i="1"/>
  <c r="I811" i="1"/>
  <c r="H811" i="1"/>
  <c r="F811" i="1"/>
  <c r="P810" i="1"/>
  <c r="N810" i="1"/>
  <c r="M810" i="1"/>
  <c r="K810" i="1"/>
  <c r="J810" i="1"/>
  <c r="I810" i="1"/>
  <c r="H810" i="1"/>
  <c r="F810" i="1"/>
  <c r="Q809" i="1"/>
  <c r="L809" i="1"/>
  <c r="G809" i="1"/>
  <c r="F809" i="1"/>
  <c r="P808" i="1"/>
  <c r="O808" i="1"/>
  <c r="O807" i="1" s="1"/>
  <c r="N808" i="1"/>
  <c r="M808" i="1"/>
  <c r="K808" i="1"/>
  <c r="J808" i="1"/>
  <c r="I808" i="1"/>
  <c r="H808" i="1"/>
  <c r="F808" i="1"/>
  <c r="P807" i="1"/>
  <c r="N807" i="1"/>
  <c r="M807" i="1"/>
  <c r="Q807" i="1" s="1"/>
  <c r="K807" i="1"/>
  <c r="J807" i="1"/>
  <c r="I807" i="1"/>
  <c r="H807" i="1"/>
  <c r="L807" i="1" s="1"/>
  <c r="G807" i="1" s="1"/>
  <c r="F807" i="1"/>
  <c r="Q806" i="1"/>
  <c r="L806" i="1"/>
  <c r="G806" i="1"/>
  <c r="F806" i="1"/>
  <c r="P805" i="1"/>
  <c r="O805" i="1"/>
  <c r="O804" i="1" s="1"/>
  <c r="N805" i="1"/>
  <c r="M805" i="1"/>
  <c r="K805" i="1"/>
  <c r="J805" i="1"/>
  <c r="I805" i="1"/>
  <c r="H805" i="1"/>
  <c r="F805" i="1"/>
  <c r="P804" i="1"/>
  <c r="N804" i="1"/>
  <c r="M804" i="1"/>
  <c r="K804" i="1"/>
  <c r="J804" i="1"/>
  <c r="I804" i="1"/>
  <c r="H804" i="1"/>
  <c r="F804" i="1"/>
  <c r="Q803" i="1"/>
  <c r="L803" i="1"/>
  <c r="G803" i="1"/>
  <c r="F803" i="1"/>
  <c r="P802" i="1"/>
  <c r="O802" i="1"/>
  <c r="O801" i="1" s="1"/>
  <c r="N802" i="1"/>
  <c r="M802" i="1"/>
  <c r="K802" i="1"/>
  <c r="J802" i="1"/>
  <c r="I802" i="1"/>
  <c r="H802" i="1"/>
  <c r="F802" i="1"/>
  <c r="P801" i="1"/>
  <c r="N801" i="1"/>
  <c r="M801" i="1"/>
  <c r="Q801" i="1" s="1"/>
  <c r="K801" i="1"/>
  <c r="J801" i="1"/>
  <c r="I801" i="1"/>
  <c r="H801" i="1"/>
  <c r="F801" i="1"/>
  <c r="Q800" i="1"/>
  <c r="L800" i="1"/>
  <c r="G800" i="1"/>
  <c r="F800" i="1"/>
  <c r="P799" i="1"/>
  <c r="O799" i="1"/>
  <c r="O798" i="1" s="1"/>
  <c r="N799" i="1"/>
  <c r="M799" i="1"/>
  <c r="K799" i="1"/>
  <c r="J799" i="1"/>
  <c r="I799" i="1"/>
  <c r="H799" i="1"/>
  <c r="F799" i="1"/>
  <c r="P798" i="1"/>
  <c r="N798" i="1"/>
  <c r="M798" i="1"/>
  <c r="K798" i="1"/>
  <c r="J798" i="1"/>
  <c r="I798" i="1"/>
  <c r="H798" i="1"/>
  <c r="F798" i="1"/>
  <c r="P797" i="1"/>
  <c r="N797" i="1"/>
  <c r="M797" i="1"/>
  <c r="J797" i="1"/>
  <c r="I797" i="1"/>
  <c r="H797" i="1"/>
  <c r="F797" i="1"/>
  <c r="P796" i="1"/>
  <c r="N796" i="1"/>
  <c r="M796" i="1"/>
  <c r="J796" i="1"/>
  <c r="I796" i="1"/>
  <c r="H796" i="1"/>
  <c r="F796" i="1"/>
  <c r="P795" i="1"/>
  <c r="N795" i="1"/>
  <c r="M795" i="1"/>
  <c r="J795" i="1"/>
  <c r="I795" i="1"/>
  <c r="H795" i="1"/>
  <c r="F795" i="1"/>
  <c r="Q794" i="1"/>
  <c r="L794" i="1"/>
  <c r="G794" i="1"/>
  <c r="F794" i="1"/>
  <c r="P793" i="1"/>
  <c r="O793" i="1"/>
  <c r="N793" i="1"/>
  <c r="M793" i="1"/>
  <c r="Q793" i="1" s="1"/>
  <c r="K793" i="1"/>
  <c r="K792" i="1" s="1"/>
  <c r="J793" i="1"/>
  <c r="I793" i="1"/>
  <c r="H793" i="1"/>
  <c r="L793" i="1" s="1"/>
  <c r="G793" i="1" s="1"/>
  <c r="F793" i="1"/>
  <c r="P792" i="1"/>
  <c r="O792" i="1"/>
  <c r="O791" i="1" s="1"/>
  <c r="O790" i="1" s="1"/>
  <c r="O789" i="1" s="1"/>
  <c r="N792" i="1"/>
  <c r="M792" i="1"/>
  <c r="J792" i="1"/>
  <c r="I792" i="1"/>
  <c r="H792" i="1"/>
  <c r="F792" i="1"/>
  <c r="P791" i="1"/>
  <c r="N791" i="1"/>
  <c r="M791" i="1"/>
  <c r="K791" i="1"/>
  <c r="K790" i="1" s="1"/>
  <c r="J791" i="1"/>
  <c r="I791" i="1"/>
  <c r="H791" i="1"/>
  <c r="F791" i="1"/>
  <c r="P790" i="1"/>
  <c r="N790" i="1"/>
  <c r="M790" i="1"/>
  <c r="J790" i="1"/>
  <c r="I790" i="1"/>
  <c r="H790" i="1"/>
  <c r="F790" i="1"/>
  <c r="P789" i="1"/>
  <c r="N789" i="1"/>
  <c r="M789" i="1"/>
  <c r="K789" i="1"/>
  <c r="J789" i="1"/>
  <c r="I789" i="1"/>
  <c r="H789" i="1"/>
  <c r="F789" i="1"/>
  <c r="Q788" i="1"/>
  <c r="L788" i="1"/>
  <c r="G788" i="1"/>
  <c r="F788" i="1"/>
  <c r="P787" i="1"/>
  <c r="O787" i="1"/>
  <c r="O786" i="1" s="1"/>
  <c r="N787" i="1"/>
  <c r="M787" i="1"/>
  <c r="K787" i="1"/>
  <c r="J787" i="1"/>
  <c r="I787" i="1"/>
  <c r="H787" i="1"/>
  <c r="F787" i="1"/>
  <c r="P786" i="1"/>
  <c r="N786" i="1"/>
  <c r="M786" i="1"/>
  <c r="Q786" i="1" s="1"/>
  <c r="K786" i="1"/>
  <c r="K785" i="1" s="1"/>
  <c r="J786" i="1"/>
  <c r="I786" i="1"/>
  <c r="H786" i="1"/>
  <c r="L786" i="1" s="1"/>
  <c r="G786" i="1" s="1"/>
  <c r="F786" i="1"/>
  <c r="P785" i="1"/>
  <c r="O785" i="1"/>
  <c r="O784" i="1" s="1"/>
  <c r="N785" i="1"/>
  <c r="M785" i="1"/>
  <c r="J785" i="1"/>
  <c r="I785" i="1"/>
  <c r="H785" i="1"/>
  <c r="F785" i="1"/>
  <c r="P784" i="1"/>
  <c r="N784" i="1"/>
  <c r="M784" i="1"/>
  <c r="K784" i="1"/>
  <c r="J784" i="1"/>
  <c r="I784" i="1"/>
  <c r="H784" i="1"/>
  <c r="F784" i="1"/>
  <c r="Q783" i="1"/>
  <c r="L783" i="1"/>
  <c r="G783" i="1"/>
  <c r="F783" i="1"/>
  <c r="P782" i="1"/>
  <c r="O782" i="1"/>
  <c r="O781" i="1" s="1"/>
  <c r="N782" i="1"/>
  <c r="M782" i="1"/>
  <c r="K782" i="1"/>
  <c r="J782" i="1"/>
  <c r="I782" i="1"/>
  <c r="H782" i="1"/>
  <c r="F782" i="1"/>
  <c r="P781" i="1"/>
  <c r="N781" i="1"/>
  <c r="M781" i="1"/>
  <c r="Q781" i="1" s="1"/>
  <c r="K781" i="1"/>
  <c r="J781" i="1"/>
  <c r="I781" i="1"/>
  <c r="H781" i="1"/>
  <c r="L781" i="1" s="1"/>
  <c r="G781" i="1" s="1"/>
  <c r="F781" i="1"/>
  <c r="Q780" i="1"/>
  <c r="L780" i="1"/>
  <c r="G780" i="1"/>
  <c r="F780" i="1"/>
  <c r="P779" i="1"/>
  <c r="O779" i="1"/>
  <c r="O778" i="1" s="1"/>
  <c r="N779" i="1"/>
  <c r="M779" i="1"/>
  <c r="K779" i="1"/>
  <c r="J779" i="1"/>
  <c r="I779" i="1"/>
  <c r="H779" i="1"/>
  <c r="F779" i="1"/>
  <c r="P778" i="1"/>
  <c r="N778" i="1"/>
  <c r="M778" i="1"/>
  <c r="K778" i="1"/>
  <c r="J778" i="1"/>
  <c r="I778" i="1"/>
  <c r="H778" i="1"/>
  <c r="F778" i="1"/>
  <c r="Q777" i="1"/>
  <c r="L777" i="1"/>
  <c r="G777" i="1"/>
  <c r="F777" i="1"/>
  <c r="P776" i="1"/>
  <c r="O776" i="1"/>
  <c r="O775" i="1" s="1"/>
  <c r="N776" i="1"/>
  <c r="M776" i="1"/>
  <c r="K776" i="1"/>
  <c r="J776" i="1"/>
  <c r="I776" i="1"/>
  <c r="H776" i="1"/>
  <c r="F776" i="1"/>
  <c r="P775" i="1"/>
  <c r="N775" i="1"/>
  <c r="M775" i="1"/>
  <c r="Q775" i="1" s="1"/>
  <c r="K775" i="1"/>
  <c r="J775" i="1"/>
  <c r="I775" i="1"/>
  <c r="H775" i="1"/>
  <c r="F775" i="1"/>
  <c r="Q774" i="1"/>
  <c r="L774" i="1"/>
  <c r="G774" i="1"/>
  <c r="F774" i="1"/>
  <c r="P773" i="1"/>
  <c r="O773" i="1"/>
  <c r="O772" i="1" s="1"/>
  <c r="N773" i="1"/>
  <c r="M773" i="1"/>
  <c r="K773" i="1"/>
  <c r="J773" i="1"/>
  <c r="I773" i="1"/>
  <c r="H773" i="1"/>
  <c r="F773" i="1"/>
  <c r="P772" i="1"/>
  <c r="N772" i="1"/>
  <c r="M772" i="1"/>
  <c r="K772" i="1"/>
  <c r="J772" i="1"/>
  <c r="I772" i="1"/>
  <c r="H772" i="1"/>
  <c r="F772" i="1"/>
  <c r="Q771" i="1"/>
  <c r="L771" i="1"/>
  <c r="G771" i="1"/>
  <c r="F771" i="1"/>
  <c r="P770" i="1"/>
  <c r="O770" i="1"/>
  <c r="O769" i="1" s="1"/>
  <c r="N770" i="1"/>
  <c r="M770" i="1"/>
  <c r="K770" i="1"/>
  <c r="J770" i="1"/>
  <c r="I770" i="1"/>
  <c r="H770" i="1"/>
  <c r="F770" i="1"/>
  <c r="P769" i="1"/>
  <c r="N769" i="1"/>
  <c r="M769" i="1"/>
  <c r="Q769" i="1" s="1"/>
  <c r="K769" i="1"/>
  <c r="J769" i="1"/>
  <c r="I769" i="1"/>
  <c r="H769" i="1"/>
  <c r="F769" i="1"/>
  <c r="Q768" i="1"/>
  <c r="L768" i="1"/>
  <c r="G768" i="1"/>
  <c r="F768" i="1"/>
  <c r="P767" i="1"/>
  <c r="O767" i="1"/>
  <c r="O766" i="1" s="1"/>
  <c r="N767" i="1"/>
  <c r="M767" i="1"/>
  <c r="K767" i="1"/>
  <c r="J767" i="1"/>
  <c r="I767" i="1"/>
  <c r="H767" i="1"/>
  <c r="F767" i="1"/>
  <c r="P766" i="1"/>
  <c r="N766" i="1"/>
  <c r="M766" i="1"/>
  <c r="K766" i="1"/>
  <c r="J766" i="1"/>
  <c r="I766" i="1"/>
  <c r="H766" i="1"/>
  <c r="F766" i="1"/>
  <c r="Q765" i="1"/>
  <c r="L765" i="1"/>
  <c r="G765" i="1"/>
  <c r="F765" i="1"/>
  <c r="P764" i="1"/>
  <c r="O764" i="1"/>
  <c r="O763" i="1" s="1"/>
  <c r="N764" i="1"/>
  <c r="M764" i="1"/>
  <c r="K764" i="1"/>
  <c r="J764" i="1"/>
  <c r="I764" i="1"/>
  <c r="H764" i="1"/>
  <c r="F764" i="1"/>
  <c r="P763" i="1"/>
  <c r="N763" i="1"/>
  <c r="M763" i="1"/>
  <c r="Q763" i="1" s="1"/>
  <c r="K763" i="1"/>
  <c r="J763" i="1"/>
  <c r="I763" i="1"/>
  <c r="H763" i="1"/>
  <c r="L763" i="1" s="1"/>
  <c r="G763" i="1" s="1"/>
  <c r="F763" i="1"/>
  <c r="Q762" i="1"/>
  <c r="L762" i="1"/>
  <c r="G762" i="1"/>
  <c r="F762" i="1"/>
  <c r="P761" i="1"/>
  <c r="O761" i="1"/>
  <c r="O760" i="1" s="1"/>
  <c r="N761" i="1"/>
  <c r="M761" i="1"/>
  <c r="K761" i="1"/>
  <c r="J761" i="1"/>
  <c r="I761" i="1"/>
  <c r="H761" i="1"/>
  <c r="F761" i="1"/>
  <c r="P760" i="1"/>
  <c r="N760" i="1"/>
  <c r="M760" i="1"/>
  <c r="K760" i="1"/>
  <c r="J760" i="1"/>
  <c r="I760" i="1"/>
  <c r="H760" i="1"/>
  <c r="F760" i="1"/>
  <c r="Q759" i="1"/>
  <c r="L759" i="1"/>
  <c r="G759" i="1"/>
  <c r="F759" i="1"/>
  <c r="P758" i="1"/>
  <c r="O758" i="1"/>
  <c r="O757" i="1" s="1"/>
  <c r="N758" i="1"/>
  <c r="M758" i="1"/>
  <c r="K758" i="1"/>
  <c r="J758" i="1"/>
  <c r="I758" i="1"/>
  <c r="H758" i="1"/>
  <c r="F758" i="1"/>
  <c r="P757" i="1"/>
  <c r="N757" i="1"/>
  <c r="M757" i="1"/>
  <c r="Q757" i="1" s="1"/>
  <c r="K757" i="1"/>
  <c r="J757" i="1"/>
  <c r="I757" i="1"/>
  <c r="H757" i="1"/>
  <c r="F757" i="1"/>
  <c r="Q756" i="1"/>
  <c r="L756" i="1"/>
  <c r="G756" i="1"/>
  <c r="F756" i="1"/>
  <c r="P755" i="1"/>
  <c r="O755" i="1"/>
  <c r="O754" i="1" s="1"/>
  <c r="N755" i="1"/>
  <c r="M755" i="1"/>
  <c r="K755" i="1"/>
  <c r="J755" i="1"/>
  <c r="I755" i="1"/>
  <c r="H755" i="1"/>
  <c r="F755" i="1"/>
  <c r="P754" i="1"/>
  <c r="N754" i="1"/>
  <c r="M754" i="1"/>
  <c r="K754" i="1"/>
  <c r="J754" i="1"/>
  <c r="I754" i="1"/>
  <c r="H754" i="1"/>
  <c r="F754" i="1"/>
  <c r="Q753" i="1"/>
  <c r="L753" i="1"/>
  <c r="G753" i="1"/>
  <c r="F753" i="1"/>
  <c r="P752" i="1"/>
  <c r="O752" i="1"/>
  <c r="O751" i="1" s="1"/>
  <c r="N752" i="1"/>
  <c r="M752" i="1"/>
  <c r="K752" i="1"/>
  <c r="J752" i="1"/>
  <c r="I752" i="1"/>
  <c r="H752" i="1"/>
  <c r="F752" i="1"/>
  <c r="P751" i="1"/>
  <c r="N751" i="1"/>
  <c r="M751" i="1"/>
  <c r="Q751" i="1" s="1"/>
  <c r="K751" i="1"/>
  <c r="J751" i="1"/>
  <c r="I751" i="1"/>
  <c r="H751" i="1"/>
  <c r="F751" i="1"/>
  <c r="Q750" i="1"/>
  <c r="L750" i="1"/>
  <c r="G750" i="1"/>
  <c r="F750" i="1"/>
  <c r="P749" i="1"/>
  <c r="O749" i="1"/>
  <c r="O748" i="1" s="1"/>
  <c r="N749" i="1"/>
  <c r="M749" i="1"/>
  <c r="K749" i="1"/>
  <c r="J749" i="1"/>
  <c r="I749" i="1"/>
  <c r="H749" i="1"/>
  <c r="F749" i="1"/>
  <c r="P748" i="1"/>
  <c r="N748" i="1"/>
  <c r="M748" i="1"/>
  <c r="K748" i="1"/>
  <c r="J748" i="1"/>
  <c r="I748" i="1"/>
  <c r="H748" i="1"/>
  <c r="F748" i="1"/>
  <c r="Q747" i="1"/>
  <c r="L747" i="1"/>
  <c r="G747" i="1"/>
  <c r="F747" i="1"/>
  <c r="P746" i="1"/>
  <c r="O746" i="1"/>
  <c r="O745" i="1" s="1"/>
  <c r="N746" i="1"/>
  <c r="M746" i="1"/>
  <c r="K746" i="1"/>
  <c r="J746" i="1"/>
  <c r="I746" i="1"/>
  <c r="H746" i="1"/>
  <c r="F746" i="1"/>
  <c r="P745" i="1"/>
  <c r="N745" i="1"/>
  <c r="M745" i="1"/>
  <c r="Q745" i="1" s="1"/>
  <c r="K745" i="1"/>
  <c r="J745" i="1"/>
  <c r="I745" i="1"/>
  <c r="H745" i="1"/>
  <c r="F745" i="1"/>
  <c r="Q744" i="1"/>
  <c r="L744" i="1"/>
  <c r="G744" i="1"/>
  <c r="F744" i="1"/>
  <c r="P743" i="1"/>
  <c r="O743" i="1"/>
  <c r="O742" i="1" s="1"/>
  <c r="N743" i="1"/>
  <c r="M743" i="1"/>
  <c r="K743" i="1"/>
  <c r="J743" i="1"/>
  <c r="I743" i="1"/>
  <c r="H743" i="1"/>
  <c r="F743" i="1"/>
  <c r="P742" i="1"/>
  <c r="N742" i="1"/>
  <c r="M742" i="1"/>
  <c r="K742" i="1"/>
  <c r="J742" i="1"/>
  <c r="I742" i="1"/>
  <c r="H742" i="1"/>
  <c r="F742" i="1"/>
  <c r="Q741" i="1"/>
  <c r="L741" i="1"/>
  <c r="G741" i="1"/>
  <c r="F741" i="1"/>
  <c r="P740" i="1"/>
  <c r="O740" i="1"/>
  <c r="O739" i="1" s="1"/>
  <c r="N740" i="1"/>
  <c r="M740" i="1"/>
  <c r="K740" i="1"/>
  <c r="J740" i="1"/>
  <c r="I740" i="1"/>
  <c r="H740" i="1"/>
  <c r="F740" i="1"/>
  <c r="P739" i="1"/>
  <c r="N739" i="1"/>
  <c r="M739" i="1"/>
  <c r="Q739" i="1" s="1"/>
  <c r="K739" i="1"/>
  <c r="J739" i="1"/>
  <c r="I739" i="1"/>
  <c r="H739" i="1"/>
  <c r="L739" i="1" s="1"/>
  <c r="G739" i="1" s="1"/>
  <c r="F739" i="1"/>
  <c r="Q738" i="1"/>
  <c r="L738" i="1"/>
  <c r="G738" i="1"/>
  <c r="F738" i="1"/>
  <c r="P737" i="1"/>
  <c r="O737" i="1"/>
  <c r="O736" i="1" s="1"/>
  <c r="N737" i="1"/>
  <c r="M737" i="1"/>
  <c r="K737" i="1"/>
  <c r="J737" i="1"/>
  <c r="I737" i="1"/>
  <c r="H737" i="1"/>
  <c r="F737" i="1"/>
  <c r="P736" i="1"/>
  <c r="N736" i="1"/>
  <c r="M736" i="1"/>
  <c r="K736" i="1"/>
  <c r="J736" i="1"/>
  <c r="I736" i="1"/>
  <c r="H736" i="1"/>
  <c r="F736" i="1"/>
  <c r="P735" i="1"/>
  <c r="P734" i="1" s="1"/>
  <c r="P733" i="1" s="1"/>
  <c r="N735" i="1"/>
  <c r="M735" i="1"/>
  <c r="K735" i="1"/>
  <c r="K734" i="1" s="1"/>
  <c r="K733" i="1" s="1"/>
  <c r="K732" i="1" s="1"/>
  <c r="J735" i="1"/>
  <c r="I735" i="1"/>
  <c r="H735" i="1"/>
  <c r="H734" i="1" s="1"/>
  <c r="F735" i="1"/>
  <c r="N734" i="1"/>
  <c r="M734" i="1"/>
  <c r="J734" i="1"/>
  <c r="I734" i="1"/>
  <c r="F734" i="1"/>
  <c r="N733" i="1"/>
  <c r="M733" i="1"/>
  <c r="J733" i="1"/>
  <c r="I733" i="1"/>
  <c r="F733" i="1"/>
  <c r="P732" i="1"/>
  <c r="P731" i="1" s="1"/>
  <c r="P708" i="1" s="1"/>
  <c r="N732" i="1"/>
  <c r="M732" i="1"/>
  <c r="J732" i="1"/>
  <c r="I732" i="1"/>
  <c r="F732" i="1"/>
  <c r="N731" i="1"/>
  <c r="M731" i="1"/>
  <c r="J731" i="1"/>
  <c r="I731" i="1"/>
  <c r="F731" i="1"/>
  <c r="Q730" i="1"/>
  <c r="L730" i="1"/>
  <c r="G730" i="1"/>
  <c r="F730" i="1"/>
  <c r="P729" i="1"/>
  <c r="O729" i="1"/>
  <c r="N729" i="1"/>
  <c r="M729" i="1"/>
  <c r="Q729" i="1" s="1"/>
  <c r="K729" i="1"/>
  <c r="J729" i="1"/>
  <c r="I729" i="1"/>
  <c r="I728" i="1" s="1"/>
  <c r="H729" i="1"/>
  <c r="F729" i="1"/>
  <c r="P728" i="1"/>
  <c r="O728" i="1"/>
  <c r="N728" i="1"/>
  <c r="M728" i="1"/>
  <c r="M727" i="1" s="1"/>
  <c r="Q727" i="1" s="1"/>
  <c r="K728" i="1"/>
  <c r="J728" i="1"/>
  <c r="H728" i="1"/>
  <c r="F728" i="1"/>
  <c r="P727" i="1"/>
  <c r="O727" i="1"/>
  <c r="N727" i="1"/>
  <c r="K727" i="1"/>
  <c r="J727" i="1"/>
  <c r="I727" i="1"/>
  <c r="H727" i="1"/>
  <c r="F727" i="1"/>
  <c r="Q726" i="1"/>
  <c r="G726" i="1" s="1"/>
  <c r="L726" i="1"/>
  <c r="F726" i="1"/>
  <c r="P725" i="1"/>
  <c r="O725" i="1"/>
  <c r="N725" i="1"/>
  <c r="M725" i="1"/>
  <c r="Q725" i="1" s="1"/>
  <c r="K725" i="1"/>
  <c r="J725" i="1"/>
  <c r="I725" i="1"/>
  <c r="H725" i="1"/>
  <c r="L725" i="1" s="1"/>
  <c r="F725" i="1"/>
  <c r="P724" i="1"/>
  <c r="O724" i="1"/>
  <c r="N724" i="1"/>
  <c r="M724" i="1"/>
  <c r="M723" i="1" s="1"/>
  <c r="Q723" i="1" s="1"/>
  <c r="K724" i="1"/>
  <c r="J724" i="1"/>
  <c r="I724" i="1"/>
  <c r="I723" i="1" s="1"/>
  <c r="H724" i="1"/>
  <c r="L724" i="1" s="1"/>
  <c r="F724" i="1"/>
  <c r="P723" i="1"/>
  <c r="O723" i="1"/>
  <c r="N723" i="1"/>
  <c r="K723" i="1"/>
  <c r="J723" i="1"/>
  <c r="H723" i="1"/>
  <c r="F723" i="1"/>
  <c r="Q722" i="1"/>
  <c r="G722" i="1" s="1"/>
  <c r="L722" i="1"/>
  <c r="F722" i="1"/>
  <c r="P721" i="1"/>
  <c r="O721" i="1"/>
  <c r="N721" i="1"/>
  <c r="M721" i="1"/>
  <c r="M720" i="1" s="1"/>
  <c r="K721" i="1"/>
  <c r="J721" i="1"/>
  <c r="I721" i="1"/>
  <c r="H721" i="1"/>
  <c r="L721" i="1" s="1"/>
  <c r="F721" i="1"/>
  <c r="P720" i="1"/>
  <c r="O720" i="1"/>
  <c r="N720" i="1"/>
  <c r="K720" i="1"/>
  <c r="J720" i="1"/>
  <c r="I720" i="1"/>
  <c r="I719" i="1" s="1"/>
  <c r="H720" i="1"/>
  <c r="F720" i="1"/>
  <c r="P719" i="1"/>
  <c r="O719" i="1"/>
  <c r="N719" i="1"/>
  <c r="K719" i="1"/>
  <c r="J719" i="1"/>
  <c r="H719" i="1"/>
  <c r="L719" i="1" s="1"/>
  <c r="F719" i="1"/>
  <c r="Q718" i="1"/>
  <c r="G718" i="1" s="1"/>
  <c r="L718" i="1"/>
  <c r="F718" i="1"/>
  <c r="P717" i="1"/>
  <c r="O717" i="1"/>
  <c r="N717" i="1"/>
  <c r="M717" i="1"/>
  <c r="M716" i="1" s="1"/>
  <c r="Q716" i="1" s="1"/>
  <c r="K717" i="1"/>
  <c r="J717" i="1"/>
  <c r="I717" i="1"/>
  <c r="I716" i="1" s="1"/>
  <c r="I715" i="1" s="1"/>
  <c r="H717" i="1"/>
  <c r="F717" i="1"/>
  <c r="P716" i="1"/>
  <c r="O716" i="1"/>
  <c r="N716" i="1"/>
  <c r="K716" i="1"/>
  <c r="J716" i="1"/>
  <c r="H716" i="1"/>
  <c r="F716" i="1"/>
  <c r="P715" i="1"/>
  <c r="O715" i="1"/>
  <c r="N715" i="1"/>
  <c r="M715" i="1"/>
  <c r="K715" i="1"/>
  <c r="J715" i="1"/>
  <c r="H715" i="1"/>
  <c r="F715" i="1"/>
  <c r="P714" i="1"/>
  <c r="O714" i="1"/>
  <c r="N714" i="1"/>
  <c r="K714" i="1"/>
  <c r="J714" i="1"/>
  <c r="H714" i="1"/>
  <c r="F714" i="1"/>
  <c r="Q713" i="1"/>
  <c r="G713" i="1" s="1"/>
  <c r="L713" i="1"/>
  <c r="F713" i="1"/>
  <c r="P712" i="1"/>
  <c r="O712" i="1"/>
  <c r="N712" i="1"/>
  <c r="M712" i="1"/>
  <c r="M711" i="1" s="1"/>
  <c r="Q711" i="1" s="1"/>
  <c r="K712" i="1"/>
  <c r="J712" i="1"/>
  <c r="I712" i="1"/>
  <c r="H712" i="1"/>
  <c r="L712" i="1" s="1"/>
  <c r="F712" i="1"/>
  <c r="P711" i="1"/>
  <c r="O711" i="1"/>
  <c r="N711" i="1"/>
  <c r="K711" i="1"/>
  <c r="J711" i="1"/>
  <c r="I711" i="1"/>
  <c r="I710" i="1" s="1"/>
  <c r="H711" i="1"/>
  <c r="F711" i="1"/>
  <c r="P710" i="1"/>
  <c r="O710" i="1"/>
  <c r="N710" i="1"/>
  <c r="M710" i="1"/>
  <c r="M709" i="1" s="1"/>
  <c r="K710" i="1"/>
  <c r="J710" i="1"/>
  <c r="H710" i="1"/>
  <c r="L710" i="1" s="1"/>
  <c r="F710" i="1"/>
  <c r="P709" i="1"/>
  <c r="O709" i="1"/>
  <c r="N709" i="1"/>
  <c r="K709" i="1"/>
  <c r="J709" i="1"/>
  <c r="I709" i="1"/>
  <c r="H709" i="1"/>
  <c r="F709" i="1"/>
  <c r="N708" i="1"/>
  <c r="J708" i="1"/>
  <c r="F708" i="1"/>
  <c r="Q707" i="1"/>
  <c r="G707" i="1" s="1"/>
  <c r="L707" i="1"/>
  <c r="F707" i="1"/>
  <c r="Q706" i="1"/>
  <c r="G706" i="1" s="1"/>
  <c r="L706" i="1"/>
  <c r="F706" i="1"/>
  <c r="P705" i="1"/>
  <c r="O705" i="1"/>
  <c r="N705" i="1"/>
  <c r="M705" i="1"/>
  <c r="M704" i="1" s="1"/>
  <c r="K705" i="1"/>
  <c r="J705" i="1"/>
  <c r="I705" i="1"/>
  <c r="H705" i="1"/>
  <c r="L705" i="1" s="1"/>
  <c r="F705" i="1"/>
  <c r="P704" i="1"/>
  <c r="O704" i="1"/>
  <c r="N704" i="1"/>
  <c r="K704" i="1"/>
  <c r="J704" i="1"/>
  <c r="I704" i="1"/>
  <c r="I703" i="1" s="1"/>
  <c r="H704" i="1"/>
  <c r="F704" i="1"/>
  <c r="P703" i="1"/>
  <c r="O703" i="1"/>
  <c r="N703" i="1"/>
  <c r="K703" i="1"/>
  <c r="J703" i="1"/>
  <c r="H703" i="1"/>
  <c r="F703" i="1"/>
  <c r="Q702" i="1"/>
  <c r="G702" i="1" s="1"/>
  <c r="L702" i="1"/>
  <c r="F702" i="1"/>
  <c r="Q701" i="1"/>
  <c r="G701" i="1" s="1"/>
  <c r="L701" i="1"/>
  <c r="F701" i="1"/>
  <c r="P700" i="1"/>
  <c r="O700" i="1"/>
  <c r="N700" i="1"/>
  <c r="M700" i="1"/>
  <c r="M699" i="1" s="1"/>
  <c r="K700" i="1"/>
  <c r="J700" i="1"/>
  <c r="I700" i="1"/>
  <c r="I699" i="1" s="1"/>
  <c r="H700" i="1"/>
  <c r="F700" i="1"/>
  <c r="P699" i="1"/>
  <c r="O699" i="1"/>
  <c r="N699" i="1"/>
  <c r="K699" i="1"/>
  <c r="J699" i="1"/>
  <c r="H699" i="1"/>
  <c r="F699" i="1"/>
  <c r="Q698" i="1"/>
  <c r="L698" i="1"/>
  <c r="G698" i="1"/>
  <c r="F698" i="1"/>
  <c r="Q697" i="1"/>
  <c r="L697" i="1"/>
  <c r="G697" i="1"/>
  <c r="F697" i="1"/>
  <c r="P696" i="1"/>
  <c r="O696" i="1"/>
  <c r="O695" i="1" s="1"/>
  <c r="N696" i="1"/>
  <c r="M696" i="1"/>
  <c r="Q696" i="1" s="1"/>
  <c r="K696" i="1"/>
  <c r="K695" i="1" s="1"/>
  <c r="J696" i="1"/>
  <c r="I696" i="1"/>
  <c r="H696" i="1"/>
  <c r="F696" i="1"/>
  <c r="P695" i="1"/>
  <c r="N695" i="1"/>
  <c r="M695" i="1"/>
  <c r="Q695" i="1" s="1"/>
  <c r="J695" i="1"/>
  <c r="I695" i="1"/>
  <c r="H695" i="1"/>
  <c r="F695" i="1"/>
  <c r="Q694" i="1"/>
  <c r="G694" i="1" s="1"/>
  <c r="L694" i="1"/>
  <c r="F694" i="1"/>
  <c r="Q693" i="1"/>
  <c r="G693" i="1" s="1"/>
  <c r="L693" i="1"/>
  <c r="F693" i="1"/>
  <c r="P692" i="1"/>
  <c r="O692" i="1"/>
  <c r="N692" i="1"/>
  <c r="M692" i="1"/>
  <c r="M691" i="1" s="1"/>
  <c r="K692" i="1"/>
  <c r="K691" i="1" s="1"/>
  <c r="J692" i="1"/>
  <c r="I692" i="1"/>
  <c r="I691" i="1" s="1"/>
  <c r="H692" i="1"/>
  <c r="F692" i="1"/>
  <c r="P691" i="1"/>
  <c r="O691" i="1"/>
  <c r="N691" i="1"/>
  <c r="J691" i="1"/>
  <c r="H691" i="1"/>
  <c r="F691" i="1"/>
  <c r="Q690" i="1"/>
  <c r="L690" i="1"/>
  <c r="G690" i="1"/>
  <c r="F690" i="1"/>
  <c r="Q689" i="1"/>
  <c r="L689" i="1"/>
  <c r="G689" i="1"/>
  <c r="F689" i="1"/>
  <c r="P688" i="1"/>
  <c r="O688" i="1"/>
  <c r="O687" i="1" s="1"/>
  <c r="N688" i="1"/>
  <c r="M688" i="1"/>
  <c r="K688" i="1"/>
  <c r="K687" i="1" s="1"/>
  <c r="J688" i="1"/>
  <c r="I688" i="1"/>
  <c r="H688" i="1"/>
  <c r="F688" i="1"/>
  <c r="Q687" i="1"/>
  <c r="P687" i="1"/>
  <c r="N687" i="1"/>
  <c r="M687" i="1"/>
  <c r="J687" i="1"/>
  <c r="I687" i="1"/>
  <c r="H687" i="1"/>
  <c r="F687" i="1"/>
  <c r="Q686" i="1"/>
  <c r="G686" i="1" s="1"/>
  <c r="L686" i="1"/>
  <c r="F686" i="1"/>
  <c r="Q685" i="1"/>
  <c r="G685" i="1" s="1"/>
  <c r="L685" i="1"/>
  <c r="F685" i="1"/>
  <c r="P684" i="1"/>
  <c r="O684" i="1"/>
  <c r="N684" i="1"/>
  <c r="M684" i="1"/>
  <c r="M683" i="1" s="1"/>
  <c r="K684" i="1"/>
  <c r="J684" i="1"/>
  <c r="I684" i="1"/>
  <c r="I683" i="1" s="1"/>
  <c r="H684" i="1"/>
  <c r="F684" i="1"/>
  <c r="P683" i="1"/>
  <c r="O683" i="1"/>
  <c r="N683" i="1"/>
  <c r="K683" i="1"/>
  <c r="J683" i="1"/>
  <c r="H683" i="1"/>
  <c r="F683" i="1"/>
  <c r="Q682" i="1"/>
  <c r="L682" i="1"/>
  <c r="G682" i="1"/>
  <c r="F682" i="1"/>
  <c r="Q681" i="1"/>
  <c r="L681" i="1"/>
  <c r="G681" i="1"/>
  <c r="F681" i="1"/>
  <c r="P680" i="1"/>
  <c r="O680" i="1"/>
  <c r="O679" i="1" s="1"/>
  <c r="N680" i="1"/>
  <c r="M680" i="1"/>
  <c r="Q680" i="1" s="1"/>
  <c r="K680" i="1"/>
  <c r="K679" i="1" s="1"/>
  <c r="J680" i="1"/>
  <c r="I680" i="1"/>
  <c r="H680" i="1"/>
  <c r="F680" i="1"/>
  <c r="P679" i="1"/>
  <c r="N679" i="1"/>
  <c r="M679" i="1"/>
  <c r="Q679" i="1" s="1"/>
  <c r="J679" i="1"/>
  <c r="I679" i="1"/>
  <c r="H679" i="1"/>
  <c r="F679" i="1"/>
  <c r="Q678" i="1"/>
  <c r="G678" i="1" s="1"/>
  <c r="L678" i="1"/>
  <c r="F678" i="1"/>
  <c r="Q677" i="1"/>
  <c r="G677" i="1" s="1"/>
  <c r="L677" i="1"/>
  <c r="F677" i="1"/>
  <c r="P676" i="1"/>
  <c r="O676" i="1"/>
  <c r="N676" i="1"/>
  <c r="M676" i="1"/>
  <c r="M675" i="1" s="1"/>
  <c r="K676" i="1"/>
  <c r="K675" i="1" s="1"/>
  <c r="J676" i="1"/>
  <c r="I676" i="1"/>
  <c r="I675" i="1" s="1"/>
  <c r="H676" i="1"/>
  <c r="F676" i="1"/>
  <c r="P675" i="1"/>
  <c r="O675" i="1"/>
  <c r="N675" i="1"/>
  <c r="J675" i="1"/>
  <c r="H675" i="1"/>
  <c r="F675" i="1"/>
  <c r="Q674" i="1"/>
  <c r="L674" i="1"/>
  <c r="G674" i="1"/>
  <c r="F674" i="1"/>
  <c r="Q673" i="1"/>
  <c r="L673" i="1"/>
  <c r="G673" i="1"/>
  <c r="F673" i="1"/>
  <c r="P672" i="1"/>
  <c r="O672" i="1"/>
  <c r="O671" i="1" s="1"/>
  <c r="N672" i="1"/>
  <c r="M672" i="1"/>
  <c r="K672" i="1"/>
  <c r="K671" i="1" s="1"/>
  <c r="J672" i="1"/>
  <c r="I672" i="1"/>
  <c r="H672" i="1"/>
  <c r="F672" i="1"/>
  <c r="Q671" i="1"/>
  <c r="P671" i="1"/>
  <c r="N671" i="1"/>
  <c r="M671" i="1"/>
  <c r="J671" i="1"/>
  <c r="I671" i="1"/>
  <c r="H671" i="1"/>
  <c r="F671" i="1"/>
  <c r="Q670" i="1"/>
  <c r="G670" i="1" s="1"/>
  <c r="L670" i="1"/>
  <c r="F670" i="1"/>
  <c r="Q669" i="1"/>
  <c r="G669" i="1" s="1"/>
  <c r="L669" i="1"/>
  <c r="F669" i="1"/>
  <c r="P668" i="1"/>
  <c r="O668" i="1"/>
  <c r="N668" i="1"/>
  <c r="M668" i="1"/>
  <c r="M667" i="1" s="1"/>
  <c r="K668" i="1"/>
  <c r="J668" i="1"/>
  <c r="I668" i="1"/>
  <c r="I667" i="1" s="1"/>
  <c r="H668" i="1"/>
  <c r="F668" i="1"/>
  <c r="P667" i="1"/>
  <c r="O667" i="1"/>
  <c r="N667" i="1"/>
  <c r="K667" i="1"/>
  <c r="J667" i="1"/>
  <c r="H667" i="1"/>
  <c r="F667" i="1"/>
  <c r="Q666" i="1"/>
  <c r="L666" i="1"/>
  <c r="G666" i="1"/>
  <c r="F666" i="1"/>
  <c r="Q665" i="1"/>
  <c r="L665" i="1"/>
  <c r="G665" i="1"/>
  <c r="F665" i="1"/>
  <c r="P664" i="1"/>
  <c r="O664" i="1"/>
  <c r="O663" i="1" s="1"/>
  <c r="N664" i="1"/>
  <c r="M664" i="1"/>
  <c r="Q664" i="1" s="1"/>
  <c r="K664" i="1"/>
  <c r="K663" i="1" s="1"/>
  <c r="J664" i="1"/>
  <c r="I664" i="1"/>
  <c r="H664" i="1"/>
  <c r="F664" i="1"/>
  <c r="P663" i="1"/>
  <c r="N663" i="1"/>
  <c r="M663" i="1"/>
  <c r="Q663" i="1" s="1"/>
  <c r="J663" i="1"/>
  <c r="I663" i="1"/>
  <c r="H663" i="1"/>
  <c r="L663" i="1" s="1"/>
  <c r="G663" i="1" s="1"/>
  <c r="F663" i="1"/>
  <c r="Q662" i="1"/>
  <c r="G662" i="1" s="1"/>
  <c r="L662" i="1"/>
  <c r="F662" i="1"/>
  <c r="Q661" i="1"/>
  <c r="G661" i="1" s="1"/>
  <c r="L661" i="1"/>
  <c r="F661" i="1"/>
  <c r="P660" i="1"/>
  <c r="O660" i="1"/>
  <c r="N660" i="1"/>
  <c r="M660" i="1"/>
  <c r="M659" i="1" s="1"/>
  <c r="K660" i="1"/>
  <c r="K659" i="1" s="1"/>
  <c r="J660" i="1"/>
  <c r="I660" i="1"/>
  <c r="I659" i="1" s="1"/>
  <c r="H660" i="1"/>
  <c r="L660" i="1" s="1"/>
  <c r="F660" i="1"/>
  <c r="P659" i="1"/>
  <c r="O659" i="1"/>
  <c r="N659" i="1"/>
  <c r="J659" i="1"/>
  <c r="H659" i="1"/>
  <c r="F659" i="1"/>
  <c r="Q658" i="1"/>
  <c r="L658" i="1"/>
  <c r="G658" i="1"/>
  <c r="F658" i="1"/>
  <c r="Q657" i="1"/>
  <c r="L657" i="1"/>
  <c r="G657" i="1"/>
  <c r="F657" i="1"/>
  <c r="P656" i="1"/>
  <c r="O656" i="1"/>
  <c r="O655" i="1" s="1"/>
  <c r="N656" i="1"/>
  <c r="M656" i="1"/>
  <c r="K656" i="1"/>
  <c r="J656" i="1"/>
  <c r="I656" i="1"/>
  <c r="I655" i="1" s="1"/>
  <c r="H656" i="1"/>
  <c r="F656" i="1"/>
  <c r="Q655" i="1"/>
  <c r="P655" i="1"/>
  <c r="N655" i="1"/>
  <c r="M655" i="1"/>
  <c r="K655" i="1"/>
  <c r="J655" i="1"/>
  <c r="H655" i="1"/>
  <c r="F655" i="1"/>
  <c r="Q654" i="1"/>
  <c r="G654" i="1" s="1"/>
  <c r="L654" i="1"/>
  <c r="F654" i="1"/>
  <c r="Q653" i="1"/>
  <c r="G653" i="1" s="1"/>
  <c r="L653" i="1"/>
  <c r="F653" i="1"/>
  <c r="P652" i="1"/>
  <c r="O652" i="1"/>
  <c r="N652" i="1"/>
  <c r="M652" i="1"/>
  <c r="Q652" i="1" s="1"/>
  <c r="K652" i="1"/>
  <c r="J652" i="1"/>
  <c r="I652" i="1"/>
  <c r="H652" i="1"/>
  <c r="L652" i="1" s="1"/>
  <c r="F652" i="1"/>
  <c r="P651" i="1"/>
  <c r="O651" i="1"/>
  <c r="N651" i="1"/>
  <c r="M651" i="1"/>
  <c r="Q651" i="1" s="1"/>
  <c r="K651" i="1"/>
  <c r="J651" i="1"/>
  <c r="I651" i="1"/>
  <c r="H651" i="1"/>
  <c r="L651" i="1" s="1"/>
  <c r="F651" i="1"/>
  <c r="Q650" i="1"/>
  <c r="G650" i="1" s="1"/>
  <c r="L650" i="1"/>
  <c r="F650" i="1"/>
  <c r="Q649" i="1"/>
  <c r="G649" i="1" s="1"/>
  <c r="L649" i="1"/>
  <c r="F649" i="1"/>
  <c r="P648" i="1"/>
  <c r="O648" i="1"/>
  <c r="N648" i="1"/>
  <c r="M648" i="1"/>
  <c r="M647" i="1" s="1"/>
  <c r="Q647" i="1" s="1"/>
  <c r="K648" i="1"/>
  <c r="J648" i="1"/>
  <c r="I648" i="1"/>
  <c r="I647" i="1" s="1"/>
  <c r="H648" i="1"/>
  <c r="L648" i="1" s="1"/>
  <c r="F648" i="1"/>
  <c r="P647" i="1"/>
  <c r="O647" i="1"/>
  <c r="N647" i="1"/>
  <c r="K647" i="1"/>
  <c r="J647" i="1"/>
  <c r="H647" i="1"/>
  <c r="F647" i="1"/>
  <c r="Q646" i="1"/>
  <c r="G646" i="1" s="1"/>
  <c r="L646" i="1"/>
  <c r="F646" i="1"/>
  <c r="Q645" i="1"/>
  <c r="G645" i="1" s="1"/>
  <c r="L645" i="1"/>
  <c r="F645" i="1"/>
  <c r="P644" i="1"/>
  <c r="O644" i="1"/>
  <c r="N644" i="1"/>
  <c r="M644" i="1"/>
  <c r="Q644" i="1" s="1"/>
  <c r="K644" i="1"/>
  <c r="J644" i="1"/>
  <c r="I644" i="1"/>
  <c r="H644" i="1"/>
  <c r="L644" i="1" s="1"/>
  <c r="F644" i="1"/>
  <c r="P643" i="1"/>
  <c r="O643" i="1"/>
  <c r="N643" i="1"/>
  <c r="M643" i="1"/>
  <c r="Q643" i="1" s="1"/>
  <c r="K643" i="1"/>
  <c r="J643" i="1"/>
  <c r="I643" i="1"/>
  <c r="H643" i="1"/>
  <c r="L643" i="1" s="1"/>
  <c r="F643" i="1"/>
  <c r="Q642" i="1"/>
  <c r="L642" i="1"/>
  <c r="G642" i="1"/>
  <c r="F642" i="1"/>
  <c r="Q641" i="1"/>
  <c r="L641" i="1"/>
  <c r="G641" i="1"/>
  <c r="F641" i="1"/>
  <c r="P640" i="1"/>
  <c r="O640" i="1"/>
  <c r="N640" i="1"/>
  <c r="M640" i="1"/>
  <c r="M639" i="1" s="1"/>
  <c r="K640" i="1"/>
  <c r="K639" i="1" s="1"/>
  <c r="J640" i="1"/>
  <c r="I640" i="1"/>
  <c r="H640" i="1"/>
  <c r="F640" i="1"/>
  <c r="P639" i="1"/>
  <c r="O639" i="1"/>
  <c r="N639" i="1"/>
  <c r="J639" i="1"/>
  <c r="I639" i="1"/>
  <c r="H639" i="1"/>
  <c r="F639" i="1"/>
  <c r="P638" i="1"/>
  <c r="N638" i="1"/>
  <c r="J638" i="1"/>
  <c r="H638" i="1"/>
  <c r="F638" i="1"/>
  <c r="P637" i="1"/>
  <c r="N637" i="1"/>
  <c r="J637" i="1"/>
  <c r="H637" i="1"/>
  <c r="F637" i="1"/>
  <c r="P636" i="1"/>
  <c r="N636" i="1"/>
  <c r="J636" i="1"/>
  <c r="H636" i="1"/>
  <c r="F636" i="1"/>
  <c r="Q635" i="1"/>
  <c r="L635" i="1"/>
  <c r="G635" i="1"/>
  <c r="F635" i="1"/>
  <c r="Q634" i="1"/>
  <c r="L634" i="1"/>
  <c r="G634" i="1"/>
  <c r="F634" i="1"/>
  <c r="Q633" i="1"/>
  <c r="L633" i="1"/>
  <c r="G633" i="1"/>
  <c r="F633" i="1"/>
  <c r="Q632" i="1"/>
  <c r="L632" i="1"/>
  <c r="G632" i="1"/>
  <c r="F632" i="1"/>
  <c r="Q631" i="1"/>
  <c r="L631" i="1"/>
  <c r="G631" i="1"/>
  <c r="F631" i="1"/>
  <c r="Q630" i="1"/>
  <c r="L630" i="1"/>
  <c r="G630" i="1"/>
  <c r="F630" i="1"/>
  <c r="Q629" i="1"/>
  <c r="L629" i="1"/>
  <c r="G629" i="1"/>
  <c r="F629" i="1"/>
  <c r="O628" i="1"/>
  <c r="K628" i="1"/>
  <c r="F628" i="1"/>
  <c r="Q627" i="1"/>
  <c r="L627" i="1"/>
  <c r="F627" i="1"/>
  <c r="P626" i="1"/>
  <c r="P625" i="1" s="1"/>
  <c r="P624" i="1" s="1"/>
  <c r="O626" i="1"/>
  <c r="N626" i="1"/>
  <c r="M626" i="1"/>
  <c r="M625" i="1" s="1"/>
  <c r="K626" i="1"/>
  <c r="J626" i="1"/>
  <c r="I626" i="1"/>
  <c r="I625" i="1" s="1"/>
  <c r="I624" i="1" s="1"/>
  <c r="H626" i="1"/>
  <c r="L626" i="1" s="1"/>
  <c r="F626" i="1"/>
  <c r="O625" i="1"/>
  <c r="N625" i="1"/>
  <c r="K625" i="1"/>
  <c r="J625" i="1"/>
  <c r="H625" i="1"/>
  <c r="F625" i="1"/>
  <c r="O624" i="1"/>
  <c r="N624" i="1"/>
  <c r="K624" i="1"/>
  <c r="J624" i="1"/>
  <c r="F624" i="1"/>
  <c r="Q623" i="1"/>
  <c r="L623" i="1"/>
  <c r="F623" i="1"/>
  <c r="P622" i="1"/>
  <c r="P621" i="1" s="1"/>
  <c r="P620" i="1" s="1"/>
  <c r="O622" i="1"/>
  <c r="N622" i="1"/>
  <c r="M622" i="1"/>
  <c r="M621" i="1" s="1"/>
  <c r="K622" i="1"/>
  <c r="J622" i="1"/>
  <c r="I622" i="1"/>
  <c r="I621" i="1" s="1"/>
  <c r="I620" i="1" s="1"/>
  <c r="H622" i="1"/>
  <c r="H621" i="1" s="1"/>
  <c r="F622" i="1"/>
  <c r="O621" i="1"/>
  <c r="N621" i="1"/>
  <c r="K621" i="1"/>
  <c r="J621" i="1"/>
  <c r="F621" i="1"/>
  <c r="O620" i="1"/>
  <c r="N620" i="1"/>
  <c r="N628" i="1" s="1"/>
  <c r="K620" i="1"/>
  <c r="J620" i="1"/>
  <c r="J628" i="1" s="1"/>
  <c r="F620" i="1"/>
  <c r="O619" i="1"/>
  <c r="N619" i="1"/>
  <c r="L619" i="1"/>
  <c r="F619" i="1"/>
  <c r="Q618" i="1"/>
  <c r="L618" i="1"/>
  <c r="F618" i="1"/>
  <c r="P617" i="1"/>
  <c r="P616" i="1" s="1"/>
  <c r="P615" i="1" s="1"/>
  <c r="O617" i="1"/>
  <c r="N617" i="1"/>
  <c r="M617" i="1"/>
  <c r="M616" i="1" s="1"/>
  <c r="K617" i="1"/>
  <c r="J617" i="1"/>
  <c r="I617" i="1"/>
  <c r="I616" i="1" s="1"/>
  <c r="H617" i="1"/>
  <c r="H616" i="1" s="1"/>
  <c r="F617" i="1"/>
  <c r="O616" i="1"/>
  <c r="N616" i="1"/>
  <c r="K616" i="1"/>
  <c r="J616" i="1"/>
  <c r="F616" i="1"/>
  <c r="O615" i="1"/>
  <c r="N615" i="1"/>
  <c r="K615" i="1"/>
  <c r="J615" i="1"/>
  <c r="I615" i="1"/>
  <c r="F615" i="1"/>
  <c r="Q614" i="1"/>
  <c r="L614" i="1"/>
  <c r="G614" i="1" s="1"/>
  <c r="F614" i="1"/>
  <c r="P613" i="1"/>
  <c r="P612" i="1" s="1"/>
  <c r="P611" i="1" s="1"/>
  <c r="O613" i="1"/>
  <c r="N613" i="1"/>
  <c r="M613" i="1"/>
  <c r="M612" i="1" s="1"/>
  <c r="Q612" i="1" s="1"/>
  <c r="K613" i="1"/>
  <c r="J613" i="1"/>
  <c r="I613" i="1"/>
  <c r="I612" i="1" s="1"/>
  <c r="I611" i="1" s="1"/>
  <c r="H613" i="1"/>
  <c r="H612" i="1" s="1"/>
  <c r="F613" i="1"/>
  <c r="O612" i="1"/>
  <c r="N612" i="1"/>
  <c r="K612" i="1"/>
  <c r="J612" i="1"/>
  <c r="F612" i="1"/>
  <c r="O611" i="1"/>
  <c r="N611" i="1"/>
  <c r="M611" i="1"/>
  <c r="K611" i="1"/>
  <c r="J611" i="1"/>
  <c r="F611" i="1"/>
  <c r="Q610" i="1"/>
  <c r="L610" i="1"/>
  <c r="F610" i="1"/>
  <c r="Q609" i="1"/>
  <c r="L609" i="1"/>
  <c r="G609" i="1" s="1"/>
  <c r="F609" i="1"/>
  <c r="Q608" i="1"/>
  <c r="L608" i="1"/>
  <c r="G608" i="1" s="1"/>
  <c r="F608" i="1"/>
  <c r="Q607" i="1"/>
  <c r="L607" i="1"/>
  <c r="F607" i="1"/>
  <c r="Q606" i="1"/>
  <c r="L606" i="1"/>
  <c r="F606" i="1"/>
  <c r="Q605" i="1"/>
  <c r="L605" i="1"/>
  <c r="G605" i="1" s="1"/>
  <c r="F605" i="1"/>
  <c r="Q604" i="1"/>
  <c r="L604" i="1"/>
  <c r="G604" i="1" s="1"/>
  <c r="F604" i="1"/>
  <c r="Q603" i="1"/>
  <c r="L603" i="1"/>
  <c r="F603" i="1"/>
  <c r="Q602" i="1"/>
  <c r="L602" i="1"/>
  <c r="F602" i="1"/>
  <c r="P601" i="1"/>
  <c r="P600" i="1" s="1"/>
  <c r="O601" i="1"/>
  <c r="N601" i="1"/>
  <c r="K601" i="1"/>
  <c r="J601" i="1"/>
  <c r="F601" i="1"/>
  <c r="O600" i="1"/>
  <c r="N600" i="1"/>
  <c r="K600" i="1"/>
  <c r="J600" i="1"/>
  <c r="F600" i="1"/>
  <c r="Q599" i="1"/>
  <c r="L599" i="1"/>
  <c r="F599" i="1"/>
  <c r="P598" i="1"/>
  <c r="P597" i="1" s="1"/>
  <c r="O598" i="1"/>
  <c r="N598" i="1"/>
  <c r="M598" i="1"/>
  <c r="M597" i="1" s="1"/>
  <c r="K598" i="1"/>
  <c r="J598" i="1"/>
  <c r="I598" i="1"/>
  <c r="I597" i="1" s="1"/>
  <c r="H598" i="1"/>
  <c r="L598" i="1" s="1"/>
  <c r="F598" i="1"/>
  <c r="O597" i="1"/>
  <c r="N597" i="1"/>
  <c r="K597" i="1"/>
  <c r="J597" i="1"/>
  <c r="H597" i="1"/>
  <c r="L597" i="1" s="1"/>
  <c r="F597" i="1"/>
  <c r="Q596" i="1"/>
  <c r="L596" i="1"/>
  <c r="G596" i="1" s="1"/>
  <c r="F596" i="1"/>
  <c r="P595" i="1"/>
  <c r="O595" i="1"/>
  <c r="N595" i="1"/>
  <c r="M595" i="1"/>
  <c r="Q595" i="1" s="1"/>
  <c r="K595" i="1"/>
  <c r="J595" i="1"/>
  <c r="I595" i="1"/>
  <c r="I594" i="1" s="1"/>
  <c r="H595" i="1"/>
  <c r="F595" i="1"/>
  <c r="P594" i="1"/>
  <c r="O594" i="1"/>
  <c r="N594" i="1"/>
  <c r="M594" i="1"/>
  <c r="Q594" i="1" s="1"/>
  <c r="K594" i="1"/>
  <c r="J594" i="1"/>
  <c r="H594" i="1"/>
  <c r="L594" i="1" s="1"/>
  <c r="F594" i="1"/>
  <c r="Q593" i="1"/>
  <c r="L593" i="1"/>
  <c r="G593" i="1" s="1"/>
  <c r="F593" i="1"/>
  <c r="P592" i="1"/>
  <c r="P591" i="1" s="1"/>
  <c r="O592" i="1"/>
  <c r="N592" i="1"/>
  <c r="M592" i="1"/>
  <c r="Q592" i="1" s="1"/>
  <c r="K592" i="1"/>
  <c r="J592" i="1"/>
  <c r="I592" i="1"/>
  <c r="H592" i="1"/>
  <c r="H591" i="1" s="1"/>
  <c r="F592" i="1"/>
  <c r="Q591" i="1"/>
  <c r="O591" i="1"/>
  <c r="N591" i="1"/>
  <c r="M591" i="1"/>
  <c r="K591" i="1"/>
  <c r="J591" i="1"/>
  <c r="I591" i="1"/>
  <c r="F591" i="1"/>
  <c r="Q590" i="1"/>
  <c r="L590" i="1"/>
  <c r="G590" i="1" s="1"/>
  <c r="F590" i="1"/>
  <c r="P589" i="1"/>
  <c r="P588" i="1" s="1"/>
  <c r="O589" i="1"/>
  <c r="N589" i="1"/>
  <c r="M589" i="1"/>
  <c r="M588" i="1" s="1"/>
  <c r="Q588" i="1" s="1"/>
  <c r="K589" i="1"/>
  <c r="J589" i="1"/>
  <c r="I589" i="1"/>
  <c r="I588" i="1" s="1"/>
  <c r="H589" i="1"/>
  <c r="H588" i="1" s="1"/>
  <c r="F589" i="1"/>
  <c r="O588" i="1"/>
  <c r="N588" i="1"/>
  <c r="K588" i="1"/>
  <c r="J588" i="1"/>
  <c r="F588" i="1"/>
  <c r="Q587" i="1"/>
  <c r="L587" i="1"/>
  <c r="F587" i="1"/>
  <c r="P586" i="1"/>
  <c r="P585" i="1" s="1"/>
  <c r="O586" i="1"/>
  <c r="N586" i="1"/>
  <c r="M586" i="1"/>
  <c r="M585" i="1" s="1"/>
  <c r="K586" i="1"/>
  <c r="J586" i="1"/>
  <c r="I586" i="1"/>
  <c r="I585" i="1" s="1"/>
  <c r="H586" i="1"/>
  <c r="L586" i="1" s="1"/>
  <c r="F586" i="1"/>
  <c r="O585" i="1"/>
  <c r="N585" i="1"/>
  <c r="K585" i="1"/>
  <c r="J585" i="1"/>
  <c r="H585" i="1"/>
  <c r="L585" i="1" s="1"/>
  <c r="F585" i="1"/>
  <c r="Q584" i="1"/>
  <c r="L584" i="1"/>
  <c r="G584" i="1" s="1"/>
  <c r="F584" i="1"/>
  <c r="P583" i="1"/>
  <c r="O583" i="1"/>
  <c r="N583" i="1"/>
  <c r="M583" i="1"/>
  <c r="Q583" i="1" s="1"/>
  <c r="K583" i="1"/>
  <c r="J583" i="1"/>
  <c r="I583" i="1"/>
  <c r="I582" i="1" s="1"/>
  <c r="H583" i="1"/>
  <c r="F583" i="1"/>
  <c r="P582" i="1"/>
  <c r="O582" i="1"/>
  <c r="N582" i="1"/>
  <c r="M582" i="1"/>
  <c r="Q582" i="1" s="1"/>
  <c r="K582" i="1"/>
  <c r="J582" i="1"/>
  <c r="H582" i="1"/>
  <c r="F582" i="1"/>
  <c r="Q581" i="1"/>
  <c r="L581" i="1"/>
  <c r="G581" i="1" s="1"/>
  <c r="F581" i="1"/>
  <c r="P580" i="1"/>
  <c r="P579" i="1" s="1"/>
  <c r="O580" i="1"/>
  <c r="N580" i="1"/>
  <c r="M580" i="1"/>
  <c r="Q580" i="1" s="1"/>
  <c r="K580" i="1"/>
  <c r="J580" i="1"/>
  <c r="I580" i="1"/>
  <c r="H580" i="1"/>
  <c r="H579" i="1" s="1"/>
  <c r="F580" i="1"/>
  <c r="Q579" i="1"/>
  <c r="O579" i="1"/>
  <c r="N579" i="1"/>
  <c r="M579" i="1"/>
  <c r="K579" i="1"/>
  <c r="J579" i="1"/>
  <c r="I579" i="1"/>
  <c r="F579" i="1"/>
  <c r="Q578" i="1"/>
  <c r="L578" i="1"/>
  <c r="G578" i="1" s="1"/>
  <c r="F578" i="1"/>
  <c r="P577" i="1"/>
  <c r="P576" i="1" s="1"/>
  <c r="O577" i="1"/>
  <c r="N577" i="1"/>
  <c r="M577" i="1"/>
  <c r="M576" i="1" s="1"/>
  <c r="Q576" i="1" s="1"/>
  <c r="K577" i="1"/>
  <c r="J577" i="1"/>
  <c r="I577" i="1"/>
  <c r="I576" i="1" s="1"/>
  <c r="H577" i="1"/>
  <c r="H576" i="1" s="1"/>
  <c r="F577" i="1"/>
  <c r="O576" i="1"/>
  <c r="N576" i="1"/>
  <c r="K576" i="1"/>
  <c r="J576" i="1"/>
  <c r="F576" i="1"/>
  <c r="Q575" i="1"/>
  <c r="L575" i="1"/>
  <c r="F575" i="1"/>
  <c r="P574" i="1"/>
  <c r="P573" i="1" s="1"/>
  <c r="O574" i="1"/>
  <c r="N574" i="1"/>
  <c r="M574" i="1"/>
  <c r="M573" i="1" s="1"/>
  <c r="K574" i="1"/>
  <c r="J574" i="1"/>
  <c r="I574" i="1"/>
  <c r="I573" i="1" s="1"/>
  <c r="H574" i="1"/>
  <c r="L574" i="1" s="1"/>
  <c r="F574" i="1"/>
  <c r="O573" i="1"/>
  <c r="N573" i="1"/>
  <c r="K573" i="1"/>
  <c r="J573" i="1"/>
  <c r="H573" i="1"/>
  <c r="L573" i="1" s="1"/>
  <c r="F573" i="1"/>
  <c r="Q572" i="1"/>
  <c r="L572" i="1"/>
  <c r="G572" i="1" s="1"/>
  <c r="F572" i="1"/>
  <c r="P571" i="1"/>
  <c r="O571" i="1"/>
  <c r="N571" i="1"/>
  <c r="M571" i="1"/>
  <c r="Q571" i="1" s="1"/>
  <c r="K571" i="1"/>
  <c r="J571" i="1"/>
  <c r="I571" i="1"/>
  <c r="I570" i="1" s="1"/>
  <c r="H571" i="1"/>
  <c r="F571" i="1"/>
  <c r="P570" i="1"/>
  <c r="O570" i="1"/>
  <c r="N570" i="1"/>
  <c r="M570" i="1"/>
  <c r="Q570" i="1" s="1"/>
  <c r="K570" i="1"/>
  <c r="J570" i="1"/>
  <c r="H570" i="1"/>
  <c r="L570" i="1" s="1"/>
  <c r="G570" i="1" s="1"/>
  <c r="F570" i="1"/>
  <c r="Q569" i="1"/>
  <c r="L569" i="1"/>
  <c r="G569" i="1" s="1"/>
  <c r="F569" i="1"/>
  <c r="P568" i="1"/>
  <c r="P567" i="1" s="1"/>
  <c r="O568" i="1"/>
  <c r="N568" i="1"/>
  <c r="M568" i="1"/>
  <c r="Q568" i="1" s="1"/>
  <c r="K568" i="1"/>
  <c r="J568" i="1"/>
  <c r="I568" i="1"/>
  <c r="H568" i="1"/>
  <c r="H567" i="1" s="1"/>
  <c r="F568" i="1"/>
  <c r="Q567" i="1"/>
  <c r="O567" i="1"/>
  <c r="N567" i="1"/>
  <c r="M567" i="1"/>
  <c r="K567" i="1"/>
  <c r="J567" i="1"/>
  <c r="I567" i="1"/>
  <c r="F567" i="1"/>
  <c r="Q566" i="1"/>
  <c r="L566" i="1"/>
  <c r="G566" i="1" s="1"/>
  <c r="F566" i="1"/>
  <c r="P565" i="1"/>
  <c r="P564" i="1" s="1"/>
  <c r="O565" i="1"/>
  <c r="N565" i="1"/>
  <c r="M565" i="1"/>
  <c r="M564" i="1" s="1"/>
  <c r="Q564" i="1" s="1"/>
  <c r="K565" i="1"/>
  <c r="J565" i="1"/>
  <c r="I565" i="1"/>
  <c r="I564" i="1" s="1"/>
  <c r="H565" i="1"/>
  <c r="H564" i="1" s="1"/>
  <c r="F565" i="1"/>
  <c r="O564" i="1"/>
  <c r="N564" i="1"/>
  <c r="K564" i="1"/>
  <c r="J564" i="1"/>
  <c r="F564" i="1"/>
  <c r="Q563" i="1"/>
  <c r="L563" i="1"/>
  <c r="F563" i="1"/>
  <c r="P562" i="1"/>
  <c r="P561" i="1" s="1"/>
  <c r="O562" i="1"/>
  <c r="N562" i="1"/>
  <c r="M562" i="1"/>
  <c r="M561" i="1" s="1"/>
  <c r="K562" i="1"/>
  <c r="J562" i="1"/>
  <c r="I562" i="1"/>
  <c r="I561" i="1" s="1"/>
  <c r="H562" i="1"/>
  <c r="L562" i="1" s="1"/>
  <c r="F562" i="1"/>
  <c r="O561" i="1"/>
  <c r="N561" i="1"/>
  <c r="K561" i="1"/>
  <c r="J561" i="1"/>
  <c r="H561" i="1"/>
  <c r="L561" i="1" s="1"/>
  <c r="F561" i="1"/>
  <c r="Q560" i="1"/>
  <c r="L560" i="1"/>
  <c r="G560" i="1" s="1"/>
  <c r="F560" i="1"/>
  <c r="P559" i="1"/>
  <c r="O559" i="1"/>
  <c r="N559" i="1"/>
  <c r="M559" i="1"/>
  <c r="Q559" i="1" s="1"/>
  <c r="K559" i="1"/>
  <c r="J559" i="1"/>
  <c r="I559" i="1"/>
  <c r="I558" i="1" s="1"/>
  <c r="H559" i="1"/>
  <c r="F559" i="1"/>
  <c r="P558" i="1"/>
  <c r="O558" i="1"/>
  <c r="N558" i="1"/>
  <c r="M558" i="1"/>
  <c r="Q558" i="1" s="1"/>
  <c r="K558" i="1"/>
  <c r="J558" i="1"/>
  <c r="H558" i="1"/>
  <c r="L558" i="1" s="1"/>
  <c r="F558" i="1"/>
  <c r="Q557" i="1"/>
  <c r="L557" i="1"/>
  <c r="G557" i="1" s="1"/>
  <c r="F557" i="1"/>
  <c r="P556" i="1"/>
  <c r="P555" i="1" s="1"/>
  <c r="O556" i="1"/>
  <c r="N556" i="1"/>
  <c r="M556" i="1"/>
  <c r="Q556" i="1" s="1"/>
  <c r="K556" i="1"/>
  <c r="J556" i="1"/>
  <c r="I556" i="1"/>
  <c r="H556" i="1"/>
  <c r="H555" i="1" s="1"/>
  <c r="F556" i="1"/>
  <c r="Q555" i="1"/>
  <c r="O555" i="1"/>
  <c r="N555" i="1"/>
  <c r="M555" i="1"/>
  <c r="K555" i="1"/>
  <c r="J555" i="1"/>
  <c r="I555" i="1"/>
  <c r="F555" i="1"/>
  <c r="Q554" i="1"/>
  <c r="L554" i="1"/>
  <c r="G554" i="1" s="1"/>
  <c r="F554" i="1"/>
  <c r="P553" i="1"/>
  <c r="O553" i="1"/>
  <c r="N553" i="1"/>
  <c r="M553" i="1"/>
  <c r="Q553" i="1" s="1"/>
  <c r="K553" i="1"/>
  <c r="J553" i="1"/>
  <c r="I553" i="1"/>
  <c r="H553" i="1"/>
  <c r="L553" i="1" s="1"/>
  <c r="G553" i="1" s="1"/>
  <c r="F553" i="1"/>
  <c r="Q552" i="1"/>
  <c r="L552" i="1"/>
  <c r="G552" i="1" s="1"/>
  <c r="F552" i="1"/>
  <c r="P551" i="1"/>
  <c r="O551" i="1"/>
  <c r="N551" i="1"/>
  <c r="M551" i="1"/>
  <c r="Q551" i="1" s="1"/>
  <c r="K551" i="1"/>
  <c r="J551" i="1"/>
  <c r="I551" i="1"/>
  <c r="H551" i="1"/>
  <c r="L551" i="1" s="1"/>
  <c r="F551" i="1"/>
  <c r="P550" i="1"/>
  <c r="O550" i="1"/>
  <c r="N550" i="1"/>
  <c r="M550" i="1"/>
  <c r="K550" i="1"/>
  <c r="J550" i="1"/>
  <c r="I550" i="1"/>
  <c r="H550" i="1"/>
  <c r="F550" i="1"/>
  <c r="P549" i="1"/>
  <c r="O549" i="1"/>
  <c r="N549" i="1"/>
  <c r="K549" i="1"/>
  <c r="J549" i="1"/>
  <c r="F549" i="1"/>
  <c r="Q548" i="1"/>
  <c r="L548" i="1"/>
  <c r="G548" i="1" s="1"/>
  <c r="F548" i="1"/>
  <c r="P547" i="1"/>
  <c r="O547" i="1"/>
  <c r="N547" i="1"/>
  <c r="M547" i="1"/>
  <c r="Q547" i="1" s="1"/>
  <c r="K547" i="1"/>
  <c r="J547" i="1"/>
  <c r="I547" i="1"/>
  <c r="H547" i="1"/>
  <c r="L547" i="1" s="1"/>
  <c r="F547" i="1"/>
  <c r="P546" i="1"/>
  <c r="O546" i="1"/>
  <c r="N546" i="1"/>
  <c r="M546" i="1"/>
  <c r="M545" i="1" s="1"/>
  <c r="K546" i="1"/>
  <c r="J546" i="1"/>
  <c r="I546" i="1"/>
  <c r="I545" i="1" s="1"/>
  <c r="L545" i="1" s="1"/>
  <c r="H546" i="1"/>
  <c r="F546" i="1"/>
  <c r="P545" i="1"/>
  <c r="O545" i="1"/>
  <c r="N545" i="1"/>
  <c r="K545" i="1"/>
  <c r="J545" i="1"/>
  <c r="H545" i="1"/>
  <c r="F545" i="1"/>
  <c r="Q544" i="1"/>
  <c r="L544" i="1"/>
  <c r="G544" i="1" s="1"/>
  <c r="F544" i="1"/>
  <c r="Q543" i="1"/>
  <c r="L543" i="1"/>
  <c r="F543" i="1"/>
  <c r="P542" i="1"/>
  <c r="O542" i="1"/>
  <c r="N542" i="1"/>
  <c r="M542" i="1"/>
  <c r="M541" i="1" s="1"/>
  <c r="K542" i="1"/>
  <c r="J542" i="1"/>
  <c r="I542" i="1"/>
  <c r="I541" i="1" s="1"/>
  <c r="I540" i="1" s="1"/>
  <c r="H542" i="1"/>
  <c r="L542" i="1" s="1"/>
  <c r="F542" i="1"/>
  <c r="P541" i="1"/>
  <c r="P540" i="1" s="1"/>
  <c r="O541" i="1"/>
  <c r="N541" i="1"/>
  <c r="L541" i="1"/>
  <c r="K541" i="1"/>
  <c r="J541" i="1"/>
  <c r="H541" i="1"/>
  <c r="H540" i="1" s="1"/>
  <c r="L540" i="1" s="1"/>
  <c r="F541" i="1"/>
  <c r="O540" i="1"/>
  <c r="N540" i="1"/>
  <c r="K540" i="1"/>
  <c r="J540" i="1"/>
  <c r="F540" i="1"/>
  <c r="Q539" i="1"/>
  <c r="L539" i="1"/>
  <c r="F539" i="1"/>
  <c r="Q538" i="1"/>
  <c r="L538" i="1"/>
  <c r="F538" i="1"/>
  <c r="Q537" i="1"/>
  <c r="L537" i="1"/>
  <c r="G537" i="1" s="1"/>
  <c r="F537" i="1"/>
  <c r="Q536" i="1"/>
  <c r="L536" i="1"/>
  <c r="G536" i="1" s="1"/>
  <c r="K536" i="1"/>
  <c r="F536" i="1"/>
  <c r="P535" i="1"/>
  <c r="O535" i="1"/>
  <c r="N535" i="1"/>
  <c r="N534" i="1" s="1"/>
  <c r="M535" i="1"/>
  <c r="K535" i="1"/>
  <c r="J535" i="1"/>
  <c r="J534" i="1" s="1"/>
  <c r="J533" i="1" s="1"/>
  <c r="I535" i="1"/>
  <c r="I534" i="1" s="1"/>
  <c r="H535" i="1"/>
  <c r="F535" i="1"/>
  <c r="Q534" i="1"/>
  <c r="P534" i="1"/>
  <c r="O534" i="1"/>
  <c r="M534" i="1"/>
  <c r="M533" i="1" s="1"/>
  <c r="K534" i="1"/>
  <c r="H534" i="1"/>
  <c r="F534" i="1"/>
  <c r="P533" i="1"/>
  <c r="O533" i="1"/>
  <c r="N533" i="1"/>
  <c r="K533" i="1"/>
  <c r="I533" i="1"/>
  <c r="H533" i="1"/>
  <c r="F533" i="1"/>
  <c r="Q532" i="1"/>
  <c r="G532" i="1" s="1"/>
  <c r="L532" i="1"/>
  <c r="F532" i="1"/>
  <c r="P531" i="1"/>
  <c r="O531" i="1"/>
  <c r="N531" i="1"/>
  <c r="M531" i="1"/>
  <c r="Q531" i="1" s="1"/>
  <c r="K531" i="1"/>
  <c r="J531" i="1"/>
  <c r="J530" i="1" s="1"/>
  <c r="I531" i="1"/>
  <c r="H531" i="1"/>
  <c r="F531" i="1"/>
  <c r="P530" i="1"/>
  <c r="O530" i="1"/>
  <c r="N530" i="1"/>
  <c r="N529" i="1" s="1"/>
  <c r="M530" i="1"/>
  <c r="M529" i="1" s="1"/>
  <c r="Q529" i="1" s="1"/>
  <c r="K530" i="1"/>
  <c r="I530" i="1"/>
  <c r="I529" i="1" s="1"/>
  <c r="H530" i="1"/>
  <c r="F530" i="1"/>
  <c r="P529" i="1"/>
  <c r="O529" i="1"/>
  <c r="K529" i="1"/>
  <c r="J529" i="1"/>
  <c r="H529" i="1"/>
  <c r="F529" i="1"/>
  <c r="Q528" i="1"/>
  <c r="G528" i="1" s="1"/>
  <c r="L528" i="1"/>
  <c r="F528" i="1"/>
  <c r="P527" i="1"/>
  <c r="O527" i="1"/>
  <c r="N527" i="1"/>
  <c r="M527" i="1"/>
  <c r="M526" i="1" s="1"/>
  <c r="K527" i="1"/>
  <c r="J527" i="1"/>
  <c r="I527" i="1"/>
  <c r="H527" i="1"/>
  <c r="L527" i="1" s="1"/>
  <c r="F527" i="1"/>
  <c r="P526" i="1"/>
  <c r="O526" i="1"/>
  <c r="N526" i="1"/>
  <c r="N525" i="1" s="1"/>
  <c r="K526" i="1"/>
  <c r="J526" i="1"/>
  <c r="J525" i="1" s="1"/>
  <c r="I526" i="1"/>
  <c r="I525" i="1" s="1"/>
  <c r="I512" i="1" s="1"/>
  <c r="H526" i="1"/>
  <c r="F526" i="1"/>
  <c r="P525" i="1"/>
  <c r="O525" i="1"/>
  <c r="K525" i="1"/>
  <c r="H525" i="1"/>
  <c r="L525" i="1" s="1"/>
  <c r="F525" i="1"/>
  <c r="Q524" i="1"/>
  <c r="G524" i="1" s="1"/>
  <c r="L524" i="1"/>
  <c r="F524" i="1"/>
  <c r="Q523" i="1"/>
  <c r="G523" i="1" s="1"/>
  <c r="L523" i="1"/>
  <c r="F523" i="1"/>
  <c r="P522" i="1"/>
  <c r="O522" i="1"/>
  <c r="N522" i="1"/>
  <c r="M522" i="1"/>
  <c r="M521" i="1" s="1"/>
  <c r="K522" i="1"/>
  <c r="J522" i="1"/>
  <c r="I522" i="1"/>
  <c r="H522" i="1"/>
  <c r="L522" i="1" s="1"/>
  <c r="F522" i="1"/>
  <c r="P521" i="1"/>
  <c r="O521" i="1"/>
  <c r="N521" i="1"/>
  <c r="N520" i="1" s="1"/>
  <c r="K521" i="1"/>
  <c r="J521" i="1"/>
  <c r="J520" i="1" s="1"/>
  <c r="I521" i="1"/>
  <c r="I520" i="1" s="1"/>
  <c r="H521" i="1"/>
  <c r="F521" i="1"/>
  <c r="P520" i="1"/>
  <c r="O520" i="1"/>
  <c r="M520" i="1"/>
  <c r="Q520" i="1" s="1"/>
  <c r="K520" i="1"/>
  <c r="H520" i="1"/>
  <c r="L520" i="1" s="1"/>
  <c r="F520" i="1"/>
  <c r="Q519" i="1"/>
  <c r="P518" i="1"/>
  <c r="P514" i="1" s="1"/>
  <c r="P513" i="1" s="1"/>
  <c r="P512" i="1" s="1"/>
  <c r="O518" i="1"/>
  <c r="O514" i="1" s="1"/>
  <c r="O513" i="1" s="1"/>
  <c r="O512" i="1" s="1"/>
  <c r="N518" i="1"/>
  <c r="N514" i="1" s="1"/>
  <c r="Q514" i="1" s="1"/>
  <c r="M518" i="1"/>
  <c r="L518" i="1"/>
  <c r="K518" i="1"/>
  <c r="K514" i="1" s="1"/>
  <c r="K513" i="1" s="1"/>
  <c r="K512" i="1" s="1"/>
  <c r="J518" i="1"/>
  <c r="J514" i="1" s="1"/>
  <c r="J513" i="1" s="1"/>
  <c r="J512" i="1" s="1"/>
  <c r="I518" i="1"/>
  <c r="H518" i="1"/>
  <c r="H514" i="1" s="1"/>
  <c r="Q517" i="1"/>
  <c r="G517" i="1" s="1"/>
  <c r="L517" i="1"/>
  <c r="F517" i="1"/>
  <c r="Q516" i="1"/>
  <c r="G516" i="1" s="1"/>
  <c r="L516" i="1"/>
  <c r="F516" i="1"/>
  <c r="P515" i="1"/>
  <c r="O515" i="1"/>
  <c r="N515" i="1"/>
  <c r="M515" i="1"/>
  <c r="Q515" i="1" s="1"/>
  <c r="K515" i="1"/>
  <c r="J515" i="1"/>
  <c r="I515" i="1"/>
  <c r="H515" i="1"/>
  <c r="F515" i="1"/>
  <c r="M514" i="1"/>
  <c r="I514" i="1"/>
  <c r="I513" i="1" s="1"/>
  <c r="F514" i="1"/>
  <c r="M513" i="1"/>
  <c r="F513" i="1"/>
  <c r="F512" i="1"/>
  <c r="Q511" i="1"/>
  <c r="G511" i="1" s="1"/>
  <c r="L511" i="1"/>
  <c r="F511" i="1"/>
  <c r="P510" i="1"/>
  <c r="O510" i="1"/>
  <c r="N510" i="1"/>
  <c r="N509" i="1" s="1"/>
  <c r="Q509" i="1" s="1"/>
  <c r="M510" i="1"/>
  <c r="K510" i="1"/>
  <c r="J510" i="1"/>
  <c r="J509" i="1" s="1"/>
  <c r="J508" i="1" s="1"/>
  <c r="I510" i="1"/>
  <c r="I509" i="1" s="1"/>
  <c r="I508" i="1" s="1"/>
  <c r="H510" i="1"/>
  <c r="F510" i="1"/>
  <c r="P509" i="1"/>
  <c r="O509" i="1"/>
  <c r="M509" i="1"/>
  <c r="M508" i="1" s="1"/>
  <c r="K509" i="1"/>
  <c r="H509" i="1"/>
  <c r="F509" i="1"/>
  <c r="P508" i="1"/>
  <c r="O508" i="1"/>
  <c r="K508" i="1"/>
  <c r="H508" i="1"/>
  <c r="F508" i="1"/>
  <c r="Q507" i="1"/>
  <c r="G507" i="1" s="1"/>
  <c r="L507" i="1"/>
  <c r="F507" i="1"/>
  <c r="Q506" i="1"/>
  <c r="G506" i="1" s="1"/>
  <c r="L506" i="1"/>
  <c r="F506" i="1"/>
  <c r="P505" i="1"/>
  <c r="O505" i="1"/>
  <c r="N505" i="1"/>
  <c r="N504" i="1" s="1"/>
  <c r="M505" i="1"/>
  <c r="Q505" i="1" s="1"/>
  <c r="K505" i="1"/>
  <c r="J505" i="1"/>
  <c r="J504" i="1" s="1"/>
  <c r="I505" i="1"/>
  <c r="I504" i="1" s="1"/>
  <c r="H505" i="1"/>
  <c r="F505" i="1"/>
  <c r="Q504" i="1"/>
  <c r="P504" i="1"/>
  <c r="O504" i="1"/>
  <c r="M504" i="1"/>
  <c r="K504" i="1"/>
  <c r="H504" i="1"/>
  <c r="F504" i="1"/>
  <c r="Q503" i="1"/>
  <c r="G503" i="1" s="1"/>
  <c r="L503" i="1"/>
  <c r="F503" i="1"/>
  <c r="Q502" i="1"/>
  <c r="G502" i="1" s="1"/>
  <c r="L502" i="1"/>
  <c r="F502" i="1"/>
  <c r="P501" i="1"/>
  <c r="O501" i="1"/>
  <c r="N501" i="1"/>
  <c r="M501" i="1"/>
  <c r="M500" i="1" s="1"/>
  <c r="K501" i="1"/>
  <c r="J501" i="1"/>
  <c r="I501" i="1"/>
  <c r="H501" i="1"/>
  <c r="L501" i="1" s="1"/>
  <c r="F501" i="1"/>
  <c r="P500" i="1"/>
  <c r="O500" i="1"/>
  <c r="N500" i="1"/>
  <c r="K500" i="1"/>
  <c r="J500" i="1"/>
  <c r="I500" i="1"/>
  <c r="H500" i="1"/>
  <c r="F500" i="1"/>
  <c r="Q499" i="1"/>
  <c r="G499" i="1" s="1"/>
  <c r="L499" i="1"/>
  <c r="F499" i="1"/>
  <c r="Q498" i="1"/>
  <c r="G498" i="1" s="1"/>
  <c r="L498" i="1"/>
  <c r="F498" i="1"/>
  <c r="P497" i="1"/>
  <c r="O497" i="1"/>
  <c r="N497" i="1"/>
  <c r="N496" i="1" s="1"/>
  <c r="Q496" i="1" s="1"/>
  <c r="M497" i="1"/>
  <c r="K497" i="1"/>
  <c r="J497" i="1"/>
  <c r="J496" i="1" s="1"/>
  <c r="I497" i="1"/>
  <c r="I496" i="1" s="1"/>
  <c r="H497" i="1"/>
  <c r="F497" i="1"/>
  <c r="P496" i="1"/>
  <c r="O496" i="1"/>
  <c r="M496" i="1"/>
  <c r="K496" i="1"/>
  <c r="H496" i="1"/>
  <c r="F496" i="1"/>
  <c r="Q495" i="1"/>
  <c r="G495" i="1" s="1"/>
  <c r="L495" i="1"/>
  <c r="F495" i="1"/>
  <c r="Q494" i="1"/>
  <c r="G494" i="1" s="1"/>
  <c r="L494" i="1"/>
  <c r="F494" i="1"/>
  <c r="P493" i="1"/>
  <c r="O493" i="1"/>
  <c r="N493" i="1"/>
  <c r="M493" i="1"/>
  <c r="M492" i="1" s="1"/>
  <c r="K493" i="1"/>
  <c r="J493" i="1"/>
  <c r="I493" i="1"/>
  <c r="H493" i="1"/>
  <c r="L493" i="1" s="1"/>
  <c r="F493" i="1"/>
  <c r="P492" i="1"/>
  <c r="O492" i="1"/>
  <c r="N492" i="1"/>
  <c r="K492" i="1"/>
  <c r="J492" i="1"/>
  <c r="I492" i="1"/>
  <c r="H492" i="1"/>
  <c r="F492" i="1"/>
  <c r="Q491" i="1"/>
  <c r="G491" i="1" s="1"/>
  <c r="L491" i="1"/>
  <c r="F491" i="1"/>
  <c r="Q490" i="1"/>
  <c r="G490" i="1" s="1"/>
  <c r="L490" i="1"/>
  <c r="F490" i="1"/>
  <c r="P489" i="1"/>
  <c r="O489" i="1"/>
  <c r="N489" i="1"/>
  <c r="N488" i="1" s="1"/>
  <c r="M489" i="1"/>
  <c r="Q489" i="1" s="1"/>
  <c r="K489" i="1"/>
  <c r="J489" i="1"/>
  <c r="J488" i="1" s="1"/>
  <c r="I489" i="1"/>
  <c r="I488" i="1" s="1"/>
  <c r="H489" i="1"/>
  <c r="F489" i="1"/>
  <c r="Q488" i="1"/>
  <c r="P488" i="1"/>
  <c r="O488" i="1"/>
  <c r="M488" i="1"/>
  <c r="K488" i="1"/>
  <c r="H488" i="1"/>
  <c r="F488" i="1"/>
  <c r="Q487" i="1"/>
  <c r="G487" i="1" s="1"/>
  <c r="L487" i="1"/>
  <c r="F487" i="1"/>
  <c r="Q486" i="1"/>
  <c r="G486" i="1" s="1"/>
  <c r="L486" i="1"/>
  <c r="F486" i="1"/>
  <c r="P485" i="1"/>
  <c r="O485" i="1"/>
  <c r="N485" i="1"/>
  <c r="M485" i="1"/>
  <c r="M484" i="1" s="1"/>
  <c r="K485" i="1"/>
  <c r="J485" i="1"/>
  <c r="I485" i="1"/>
  <c r="H485" i="1"/>
  <c r="L485" i="1" s="1"/>
  <c r="F485" i="1"/>
  <c r="P484" i="1"/>
  <c r="O484" i="1"/>
  <c r="N484" i="1"/>
  <c r="K484" i="1"/>
  <c r="J484" i="1"/>
  <c r="I484" i="1"/>
  <c r="H484" i="1"/>
  <c r="F484" i="1"/>
  <c r="Q483" i="1"/>
  <c r="G483" i="1" s="1"/>
  <c r="L483" i="1"/>
  <c r="F483" i="1"/>
  <c r="Q482" i="1"/>
  <c r="G482" i="1" s="1"/>
  <c r="L482" i="1"/>
  <c r="F482" i="1"/>
  <c r="P481" i="1"/>
  <c r="O481" i="1"/>
  <c r="N481" i="1"/>
  <c r="N480" i="1" s="1"/>
  <c r="Q480" i="1" s="1"/>
  <c r="M481" i="1"/>
  <c r="Q481" i="1" s="1"/>
  <c r="K481" i="1"/>
  <c r="J481" i="1"/>
  <c r="J480" i="1" s="1"/>
  <c r="I481" i="1"/>
  <c r="I480" i="1" s="1"/>
  <c r="H481" i="1"/>
  <c r="F481" i="1"/>
  <c r="P480" i="1"/>
  <c r="O480" i="1"/>
  <c r="M480" i="1"/>
  <c r="K480" i="1"/>
  <c r="H480" i="1"/>
  <c r="F480" i="1"/>
  <c r="Q479" i="1"/>
  <c r="G479" i="1" s="1"/>
  <c r="L479" i="1"/>
  <c r="F479" i="1"/>
  <c r="Q478" i="1"/>
  <c r="G478" i="1" s="1"/>
  <c r="L478" i="1"/>
  <c r="F478" i="1"/>
  <c r="P477" i="1"/>
  <c r="O477" i="1"/>
  <c r="N477" i="1"/>
  <c r="M477" i="1"/>
  <c r="M476" i="1" s="1"/>
  <c r="K477" i="1"/>
  <c r="J477" i="1"/>
  <c r="I477" i="1"/>
  <c r="H477" i="1"/>
  <c r="L477" i="1" s="1"/>
  <c r="F477" i="1"/>
  <c r="P476" i="1"/>
  <c r="O476" i="1"/>
  <c r="N476" i="1"/>
  <c r="K476" i="1"/>
  <c r="J476" i="1"/>
  <c r="I476" i="1"/>
  <c r="H476" i="1"/>
  <c r="F476" i="1"/>
  <c r="Q475" i="1"/>
  <c r="G475" i="1" s="1"/>
  <c r="L475" i="1"/>
  <c r="F475" i="1"/>
  <c r="Q474" i="1"/>
  <c r="G474" i="1" s="1"/>
  <c r="L474" i="1"/>
  <c r="F474" i="1"/>
  <c r="P473" i="1"/>
  <c r="O473" i="1"/>
  <c r="N473" i="1"/>
  <c r="N472" i="1" s="1"/>
  <c r="M473" i="1"/>
  <c r="Q473" i="1" s="1"/>
  <c r="K473" i="1"/>
  <c r="J473" i="1"/>
  <c r="J472" i="1" s="1"/>
  <c r="I473" i="1"/>
  <c r="I472" i="1" s="1"/>
  <c r="H473" i="1"/>
  <c r="F473" i="1"/>
  <c r="Q472" i="1"/>
  <c r="P472" i="1"/>
  <c r="O472" i="1"/>
  <c r="M472" i="1"/>
  <c r="K472" i="1"/>
  <c r="H472" i="1"/>
  <c r="F472" i="1"/>
  <c r="Q471" i="1"/>
  <c r="G471" i="1" s="1"/>
  <c r="L471" i="1"/>
  <c r="F471" i="1"/>
  <c r="Q470" i="1"/>
  <c r="G470" i="1" s="1"/>
  <c r="L470" i="1"/>
  <c r="F470" i="1"/>
  <c r="P469" i="1"/>
  <c r="O469" i="1"/>
  <c r="N469" i="1"/>
  <c r="M469" i="1"/>
  <c r="M468" i="1" s="1"/>
  <c r="K469" i="1"/>
  <c r="J469" i="1"/>
  <c r="I469" i="1"/>
  <c r="H469" i="1"/>
  <c r="L469" i="1" s="1"/>
  <c r="F469" i="1"/>
  <c r="P468" i="1"/>
  <c r="O468" i="1"/>
  <c r="N468" i="1"/>
  <c r="K468" i="1"/>
  <c r="J468" i="1"/>
  <c r="I468" i="1"/>
  <c r="H468" i="1"/>
  <c r="F468" i="1"/>
  <c r="Q467" i="1"/>
  <c r="G467" i="1" s="1"/>
  <c r="L467" i="1"/>
  <c r="F467" i="1"/>
  <c r="Q466" i="1"/>
  <c r="G466" i="1" s="1"/>
  <c r="L466" i="1"/>
  <c r="F466" i="1"/>
  <c r="P465" i="1"/>
  <c r="O465" i="1"/>
  <c r="N465" i="1"/>
  <c r="N464" i="1" s="1"/>
  <c r="Q464" i="1" s="1"/>
  <c r="M465" i="1"/>
  <c r="K465" i="1"/>
  <c r="J465" i="1"/>
  <c r="J464" i="1" s="1"/>
  <c r="I465" i="1"/>
  <c r="I464" i="1" s="1"/>
  <c r="H465" i="1"/>
  <c r="F465" i="1"/>
  <c r="P464" i="1"/>
  <c r="O464" i="1"/>
  <c r="M464" i="1"/>
  <c r="K464" i="1"/>
  <c r="H464" i="1"/>
  <c r="F464" i="1"/>
  <c r="Q463" i="1"/>
  <c r="G463" i="1" s="1"/>
  <c r="L463" i="1"/>
  <c r="F463" i="1"/>
  <c r="Q462" i="1"/>
  <c r="G462" i="1" s="1"/>
  <c r="L462" i="1"/>
  <c r="F462" i="1"/>
  <c r="P461" i="1"/>
  <c r="O461" i="1"/>
  <c r="N461" i="1"/>
  <c r="M461" i="1"/>
  <c r="M460" i="1" s="1"/>
  <c r="K461" i="1"/>
  <c r="J461" i="1"/>
  <c r="I461" i="1"/>
  <c r="H461" i="1"/>
  <c r="L461" i="1" s="1"/>
  <c r="F461" i="1"/>
  <c r="P460" i="1"/>
  <c r="O460" i="1"/>
  <c r="N460" i="1"/>
  <c r="K460" i="1"/>
  <c r="J460" i="1"/>
  <c r="I460" i="1"/>
  <c r="H460" i="1"/>
  <c r="F460" i="1"/>
  <c r="Q459" i="1"/>
  <c r="G459" i="1" s="1"/>
  <c r="L459" i="1"/>
  <c r="F459" i="1"/>
  <c r="Q458" i="1"/>
  <c r="G458" i="1" s="1"/>
  <c r="L458" i="1"/>
  <c r="F458" i="1"/>
  <c r="P457" i="1"/>
  <c r="O457" i="1"/>
  <c r="N457" i="1"/>
  <c r="N456" i="1" s="1"/>
  <c r="M457" i="1"/>
  <c r="Q457" i="1" s="1"/>
  <c r="K457" i="1"/>
  <c r="J457" i="1"/>
  <c r="J456" i="1" s="1"/>
  <c r="I457" i="1"/>
  <c r="I456" i="1" s="1"/>
  <c r="H457" i="1"/>
  <c r="F457" i="1"/>
  <c r="Q456" i="1"/>
  <c r="P456" i="1"/>
  <c r="O456" i="1"/>
  <c r="M456" i="1"/>
  <c r="M440" i="1" s="1"/>
  <c r="K456" i="1"/>
  <c r="H456" i="1"/>
  <c r="F456" i="1"/>
  <c r="Q455" i="1"/>
  <c r="G455" i="1" s="1"/>
  <c r="L455" i="1"/>
  <c r="F455" i="1"/>
  <c r="Q454" i="1"/>
  <c r="G454" i="1" s="1"/>
  <c r="L454" i="1"/>
  <c r="F454" i="1"/>
  <c r="P453" i="1"/>
  <c r="O453" i="1"/>
  <c r="N453" i="1"/>
  <c r="M453" i="1"/>
  <c r="M452" i="1" s="1"/>
  <c r="K453" i="1"/>
  <c r="J453" i="1"/>
  <c r="I453" i="1"/>
  <c r="H453" i="1"/>
  <c r="L453" i="1" s="1"/>
  <c r="F453" i="1"/>
  <c r="P452" i="1"/>
  <c r="O452" i="1"/>
  <c r="N452" i="1"/>
  <c r="K452" i="1"/>
  <c r="J452" i="1"/>
  <c r="I452" i="1"/>
  <c r="H452" i="1"/>
  <c r="F452" i="1"/>
  <c r="Q451" i="1"/>
  <c r="G451" i="1" s="1"/>
  <c r="L451" i="1"/>
  <c r="F451" i="1"/>
  <c r="Q450" i="1"/>
  <c r="G450" i="1" s="1"/>
  <c r="L450" i="1"/>
  <c r="F450" i="1"/>
  <c r="P449" i="1"/>
  <c r="O449" i="1"/>
  <c r="N449" i="1"/>
  <c r="N448" i="1" s="1"/>
  <c r="Q448" i="1" s="1"/>
  <c r="M449" i="1"/>
  <c r="Q449" i="1" s="1"/>
  <c r="K449" i="1"/>
  <c r="J449" i="1"/>
  <c r="J448" i="1" s="1"/>
  <c r="I449" i="1"/>
  <c r="I448" i="1" s="1"/>
  <c r="H449" i="1"/>
  <c r="F449" i="1"/>
  <c r="P448" i="1"/>
  <c r="O448" i="1"/>
  <c r="M448" i="1"/>
  <c r="K448" i="1"/>
  <c r="H448" i="1"/>
  <c r="F448" i="1"/>
  <c r="Q447" i="1"/>
  <c r="G447" i="1" s="1"/>
  <c r="L447" i="1"/>
  <c r="F447" i="1"/>
  <c r="Q446" i="1"/>
  <c r="G446" i="1" s="1"/>
  <c r="L446" i="1"/>
  <c r="F446" i="1"/>
  <c r="P445" i="1"/>
  <c r="O445" i="1"/>
  <c r="N445" i="1"/>
  <c r="M445" i="1"/>
  <c r="Q445" i="1" s="1"/>
  <c r="K445" i="1"/>
  <c r="J445" i="1"/>
  <c r="I445" i="1"/>
  <c r="H445" i="1"/>
  <c r="L445" i="1" s="1"/>
  <c r="F445" i="1"/>
  <c r="Q444" i="1"/>
  <c r="G444" i="1" s="1"/>
  <c r="L444" i="1"/>
  <c r="F444" i="1"/>
  <c r="Q443" i="1"/>
  <c r="G443" i="1" s="1"/>
  <c r="L443" i="1"/>
  <c r="F443" i="1"/>
  <c r="P442" i="1"/>
  <c r="O442" i="1"/>
  <c r="N442" i="1"/>
  <c r="M442" i="1"/>
  <c r="M441" i="1" s="1"/>
  <c r="K442" i="1"/>
  <c r="J442" i="1"/>
  <c r="I442" i="1"/>
  <c r="H442" i="1"/>
  <c r="L442" i="1" s="1"/>
  <c r="F442" i="1"/>
  <c r="P441" i="1"/>
  <c r="O441" i="1"/>
  <c r="N441" i="1"/>
  <c r="K441" i="1"/>
  <c r="J441" i="1"/>
  <c r="I441" i="1"/>
  <c r="H441" i="1"/>
  <c r="F441" i="1"/>
  <c r="P440" i="1"/>
  <c r="O440" i="1"/>
  <c r="K440" i="1"/>
  <c r="H440" i="1"/>
  <c r="F440" i="1"/>
  <c r="P439" i="1"/>
  <c r="O439" i="1"/>
  <c r="K439" i="1"/>
  <c r="H439" i="1"/>
  <c r="F439" i="1"/>
  <c r="Q438" i="1"/>
  <c r="G438" i="1" s="1"/>
  <c r="L438" i="1"/>
  <c r="F438" i="1"/>
  <c r="P437" i="1"/>
  <c r="O437" i="1"/>
  <c r="N437" i="1"/>
  <c r="M437" i="1"/>
  <c r="Q437" i="1" s="1"/>
  <c r="K437" i="1"/>
  <c r="J437" i="1"/>
  <c r="J436" i="1" s="1"/>
  <c r="I437" i="1"/>
  <c r="H437" i="1"/>
  <c r="F437" i="1"/>
  <c r="P436" i="1"/>
  <c r="O436" i="1"/>
  <c r="N436" i="1"/>
  <c r="M436" i="1"/>
  <c r="Q436" i="1" s="1"/>
  <c r="K436" i="1"/>
  <c r="I436" i="1"/>
  <c r="H436" i="1"/>
  <c r="F436" i="1"/>
  <c r="Q435" i="1"/>
  <c r="G435" i="1" s="1"/>
  <c r="L435" i="1"/>
  <c r="F435" i="1"/>
  <c r="P434" i="1"/>
  <c r="O434" i="1"/>
  <c r="N434" i="1"/>
  <c r="N433" i="1" s="1"/>
  <c r="M434" i="1"/>
  <c r="Q434" i="1" s="1"/>
  <c r="K434" i="1"/>
  <c r="J434" i="1"/>
  <c r="J433" i="1" s="1"/>
  <c r="I434" i="1"/>
  <c r="I433" i="1" s="1"/>
  <c r="H434" i="1"/>
  <c r="F434" i="1"/>
  <c r="P433" i="1"/>
  <c r="O433" i="1"/>
  <c r="M433" i="1"/>
  <c r="Q433" i="1" s="1"/>
  <c r="K433" i="1"/>
  <c r="H433" i="1"/>
  <c r="L433" i="1" s="1"/>
  <c r="F433" i="1"/>
  <c r="Q432" i="1"/>
  <c r="G432" i="1" s="1"/>
  <c r="L432" i="1"/>
  <c r="F432" i="1"/>
  <c r="P431" i="1"/>
  <c r="O431" i="1"/>
  <c r="N431" i="1"/>
  <c r="N430" i="1" s="1"/>
  <c r="M431" i="1"/>
  <c r="M430" i="1" s="1"/>
  <c r="Q430" i="1" s="1"/>
  <c r="K431" i="1"/>
  <c r="J431" i="1"/>
  <c r="I431" i="1"/>
  <c r="I430" i="1" s="1"/>
  <c r="H431" i="1"/>
  <c r="L431" i="1" s="1"/>
  <c r="F431" i="1"/>
  <c r="P430" i="1"/>
  <c r="O430" i="1"/>
  <c r="K430" i="1"/>
  <c r="J430" i="1"/>
  <c r="H430" i="1"/>
  <c r="F430" i="1"/>
  <c r="Q429" i="1"/>
  <c r="G429" i="1" s="1"/>
  <c r="L429" i="1"/>
  <c r="F429" i="1"/>
  <c r="P428" i="1"/>
  <c r="O428" i="1"/>
  <c r="N428" i="1"/>
  <c r="M428" i="1"/>
  <c r="M427" i="1" s="1"/>
  <c r="K428" i="1"/>
  <c r="J428" i="1"/>
  <c r="I428" i="1"/>
  <c r="H428" i="1"/>
  <c r="L428" i="1" s="1"/>
  <c r="F428" i="1"/>
  <c r="P427" i="1"/>
  <c r="O427" i="1"/>
  <c r="N427" i="1"/>
  <c r="K427" i="1"/>
  <c r="J427" i="1"/>
  <c r="I427" i="1"/>
  <c r="H427" i="1"/>
  <c r="F427" i="1"/>
  <c r="Q426" i="1"/>
  <c r="G426" i="1" s="1"/>
  <c r="L426" i="1"/>
  <c r="F426" i="1"/>
  <c r="P425" i="1"/>
  <c r="O425" i="1"/>
  <c r="N425" i="1"/>
  <c r="M425" i="1"/>
  <c r="Q425" i="1" s="1"/>
  <c r="K425" i="1"/>
  <c r="J425" i="1"/>
  <c r="J424" i="1" s="1"/>
  <c r="I425" i="1"/>
  <c r="H425" i="1"/>
  <c r="F425" i="1"/>
  <c r="P424" i="1"/>
  <c r="O424" i="1"/>
  <c r="N424" i="1"/>
  <c r="M424" i="1"/>
  <c r="Q424" i="1" s="1"/>
  <c r="K424" i="1"/>
  <c r="I424" i="1"/>
  <c r="H424" i="1"/>
  <c r="L424" i="1" s="1"/>
  <c r="F424" i="1"/>
  <c r="Q423" i="1"/>
  <c r="G423" i="1" s="1"/>
  <c r="L423" i="1"/>
  <c r="F423" i="1"/>
  <c r="P422" i="1"/>
  <c r="O422" i="1"/>
  <c r="N422" i="1"/>
  <c r="N421" i="1" s="1"/>
  <c r="M422" i="1"/>
  <c r="Q422" i="1" s="1"/>
  <c r="K422" i="1"/>
  <c r="J422" i="1"/>
  <c r="J421" i="1" s="1"/>
  <c r="I422" i="1"/>
  <c r="I421" i="1" s="1"/>
  <c r="H422" i="1"/>
  <c r="F422" i="1"/>
  <c r="P421" i="1"/>
  <c r="O421" i="1"/>
  <c r="M421" i="1"/>
  <c r="Q421" i="1" s="1"/>
  <c r="K421" i="1"/>
  <c r="H421" i="1"/>
  <c r="L421" i="1" s="1"/>
  <c r="F421" i="1"/>
  <c r="Q420" i="1"/>
  <c r="G420" i="1" s="1"/>
  <c r="L420" i="1"/>
  <c r="F420" i="1"/>
  <c r="P419" i="1"/>
  <c r="O419" i="1"/>
  <c r="N419" i="1"/>
  <c r="N418" i="1" s="1"/>
  <c r="M419" i="1"/>
  <c r="M418" i="1" s="1"/>
  <c r="Q418" i="1" s="1"/>
  <c r="K419" i="1"/>
  <c r="J419" i="1"/>
  <c r="I419" i="1"/>
  <c r="I418" i="1" s="1"/>
  <c r="H419" i="1"/>
  <c r="L419" i="1" s="1"/>
  <c r="F419" i="1"/>
  <c r="P418" i="1"/>
  <c r="O418" i="1"/>
  <c r="K418" i="1"/>
  <c r="J418" i="1"/>
  <c r="H418" i="1"/>
  <c r="F418" i="1"/>
  <c r="Q417" i="1"/>
  <c r="G417" i="1" s="1"/>
  <c r="L417" i="1"/>
  <c r="F417" i="1"/>
  <c r="P416" i="1"/>
  <c r="O416" i="1"/>
  <c r="N416" i="1"/>
  <c r="M416" i="1"/>
  <c r="M415" i="1" s="1"/>
  <c r="K416" i="1"/>
  <c r="J416" i="1"/>
  <c r="I416" i="1"/>
  <c r="H416" i="1"/>
  <c r="L416" i="1" s="1"/>
  <c r="F416" i="1"/>
  <c r="P415" i="1"/>
  <c r="O415" i="1"/>
  <c r="N415" i="1"/>
  <c r="K415" i="1"/>
  <c r="J415" i="1"/>
  <c r="I415" i="1"/>
  <c r="H415" i="1"/>
  <c r="F415" i="1"/>
  <c r="Q414" i="1"/>
  <c r="G414" i="1" s="1"/>
  <c r="L414" i="1"/>
  <c r="F414" i="1"/>
  <c r="P413" i="1"/>
  <c r="O413" i="1"/>
  <c r="N413" i="1"/>
  <c r="M413" i="1"/>
  <c r="Q413" i="1" s="1"/>
  <c r="K413" i="1"/>
  <c r="J413" i="1"/>
  <c r="J412" i="1" s="1"/>
  <c r="I413" i="1"/>
  <c r="H413" i="1"/>
  <c r="F413" i="1"/>
  <c r="P412" i="1"/>
  <c r="O412" i="1"/>
  <c r="N412" i="1"/>
  <c r="M412" i="1"/>
  <c r="Q412" i="1" s="1"/>
  <c r="K412" i="1"/>
  <c r="I412" i="1"/>
  <c r="H412" i="1"/>
  <c r="F412" i="1"/>
  <c r="Q411" i="1"/>
  <c r="G411" i="1" s="1"/>
  <c r="L411" i="1"/>
  <c r="F411" i="1"/>
  <c r="P410" i="1"/>
  <c r="O410" i="1"/>
  <c r="N410" i="1"/>
  <c r="N409" i="1" s="1"/>
  <c r="M410" i="1"/>
  <c r="M409" i="1" s="1"/>
  <c r="Q409" i="1" s="1"/>
  <c r="K410" i="1"/>
  <c r="J410" i="1"/>
  <c r="I410" i="1"/>
  <c r="I409" i="1" s="1"/>
  <c r="H410" i="1"/>
  <c r="L410" i="1" s="1"/>
  <c r="F410" i="1"/>
  <c r="P409" i="1"/>
  <c r="O409" i="1"/>
  <c r="K409" i="1"/>
  <c r="J409" i="1"/>
  <c r="H409" i="1"/>
  <c r="F409" i="1"/>
  <c r="Q408" i="1"/>
  <c r="L408" i="1"/>
  <c r="G408" i="1"/>
  <c r="F408" i="1"/>
  <c r="P407" i="1"/>
  <c r="O407" i="1"/>
  <c r="O406" i="1" s="1"/>
  <c r="N407" i="1"/>
  <c r="N406" i="1" s="1"/>
  <c r="Q406" i="1" s="1"/>
  <c r="M407" i="1"/>
  <c r="K407" i="1"/>
  <c r="K406" i="1" s="1"/>
  <c r="J407" i="1"/>
  <c r="J406" i="1" s="1"/>
  <c r="I407" i="1"/>
  <c r="H407" i="1"/>
  <c r="F407" i="1"/>
  <c r="P406" i="1"/>
  <c r="M406" i="1"/>
  <c r="I406" i="1"/>
  <c r="H406" i="1"/>
  <c r="F406" i="1"/>
  <c r="Q405" i="1"/>
  <c r="G405" i="1" s="1"/>
  <c r="L405" i="1"/>
  <c r="F405" i="1"/>
  <c r="P404" i="1"/>
  <c r="O404" i="1"/>
  <c r="N404" i="1"/>
  <c r="N403" i="1" s="1"/>
  <c r="M404" i="1"/>
  <c r="M403" i="1" s="1"/>
  <c r="K404" i="1"/>
  <c r="J404" i="1"/>
  <c r="I404" i="1"/>
  <c r="I403" i="1" s="1"/>
  <c r="I388" i="1" s="1"/>
  <c r="H404" i="1"/>
  <c r="F404" i="1"/>
  <c r="P403" i="1"/>
  <c r="O403" i="1"/>
  <c r="K403" i="1"/>
  <c r="J403" i="1"/>
  <c r="H403" i="1"/>
  <c r="F403" i="1"/>
  <c r="Q402" i="1"/>
  <c r="L402" i="1"/>
  <c r="G402" i="1"/>
  <c r="F402" i="1"/>
  <c r="P401" i="1"/>
  <c r="O401" i="1"/>
  <c r="O400" i="1" s="1"/>
  <c r="N401" i="1"/>
  <c r="M401" i="1"/>
  <c r="K401" i="1"/>
  <c r="K400" i="1" s="1"/>
  <c r="J401" i="1"/>
  <c r="J400" i="1" s="1"/>
  <c r="I401" i="1"/>
  <c r="H401" i="1"/>
  <c r="F401" i="1"/>
  <c r="Q400" i="1"/>
  <c r="P400" i="1"/>
  <c r="N400" i="1"/>
  <c r="M400" i="1"/>
  <c r="I400" i="1"/>
  <c r="H400" i="1"/>
  <c r="F400" i="1"/>
  <c r="Q399" i="1"/>
  <c r="G399" i="1" s="1"/>
  <c r="L399" i="1"/>
  <c r="F399" i="1"/>
  <c r="P398" i="1"/>
  <c r="O398" i="1"/>
  <c r="N398" i="1"/>
  <c r="N397" i="1" s="1"/>
  <c r="M398" i="1"/>
  <c r="M397" i="1" s="1"/>
  <c r="K398" i="1"/>
  <c r="J398" i="1"/>
  <c r="I398" i="1"/>
  <c r="I397" i="1" s="1"/>
  <c r="H398" i="1"/>
  <c r="F398" i="1"/>
  <c r="P397" i="1"/>
  <c r="O397" i="1"/>
  <c r="K397" i="1"/>
  <c r="J397" i="1"/>
  <c r="H397" i="1"/>
  <c r="F397" i="1"/>
  <c r="Q396" i="1"/>
  <c r="L396" i="1"/>
  <c r="G396" i="1"/>
  <c r="F396" i="1"/>
  <c r="P395" i="1"/>
  <c r="O395" i="1"/>
  <c r="O394" i="1" s="1"/>
  <c r="N395" i="1"/>
  <c r="M395" i="1"/>
  <c r="Q395" i="1" s="1"/>
  <c r="K395" i="1"/>
  <c r="K394" i="1" s="1"/>
  <c r="K388" i="1" s="1"/>
  <c r="J395" i="1"/>
  <c r="J394" i="1" s="1"/>
  <c r="I395" i="1"/>
  <c r="I394" i="1" s="1"/>
  <c r="H395" i="1"/>
  <c r="F395" i="1"/>
  <c r="P394" i="1"/>
  <c r="N394" i="1"/>
  <c r="M394" i="1"/>
  <c r="Q394" i="1" s="1"/>
  <c r="H394" i="1"/>
  <c r="F394" i="1"/>
  <c r="Q393" i="1"/>
  <c r="L393" i="1"/>
  <c r="F393" i="1"/>
  <c r="P392" i="1"/>
  <c r="O392" i="1"/>
  <c r="N392" i="1"/>
  <c r="M392" i="1"/>
  <c r="Q392" i="1" s="1"/>
  <c r="K392" i="1"/>
  <c r="J392" i="1"/>
  <c r="I392" i="1"/>
  <c r="H392" i="1"/>
  <c r="L392" i="1" s="1"/>
  <c r="G392" i="1" s="1"/>
  <c r="F392" i="1"/>
  <c r="Q391" i="1"/>
  <c r="L391" i="1"/>
  <c r="G391" i="1" s="1"/>
  <c r="F391" i="1"/>
  <c r="P390" i="1"/>
  <c r="P389" i="1" s="1"/>
  <c r="P388" i="1" s="1"/>
  <c r="O390" i="1"/>
  <c r="N390" i="1"/>
  <c r="M390" i="1"/>
  <c r="Q390" i="1" s="1"/>
  <c r="K390" i="1"/>
  <c r="J390" i="1"/>
  <c r="I390" i="1"/>
  <c r="H390" i="1"/>
  <c r="H389" i="1" s="1"/>
  <c r="F390" i="1"/>
  <c r="Q389" i="1"/>
  <c r="O389" i="1"/>
  <c r="N389" i="1"/>
  <c r="M389" i="1"/>
  <c r="K389" i="1"/>
  <c r="J389" i="1"/>
  <c r="I389" i="1"/>
  <c r="F389" i="1"/>
  <c r="H388" i="1"/>
  <c r="F388" i="1"/>
  <c r="Q387" i="1"/>
  <c r="F387" i="1"/>
  <c r="Q386" i="1"/>
  <c r="G386" i="1" s="1"/>
  <c r="L386" i="1"/>
  <c r="F386" i="1"/>
  <c r="Q385" i="1"/>
  <c r="G385" i="1" s="1"/>
  <c r="L385" i="1"/>
  <c r="F385" i="1"/>
  <c r="P384" i="1"/>
  <c r="O384" i="1"/>
  <c r="N384" i="1"/>
  <c r="M384" i="1"/>
  <c r="M383" i="1" s="1"/>
  <c r="K384" i="1"/>
  <c r="J384" i="1"/>
  <c r="I384" i="1"/>
  <c r="H384" i="1"/>
  <c r="L384" i="1" s="1"/>
  <c r="F384" i="1"/>
  <c r="P383" i="1"/>
  <c r="O383" i="1"/>
  <c r="N383" i="1"/>
  <c r="K383" i="1"/>
  <c r="J383" i="1"/>
  <c r="I383" i="1"/>
  <c r="H383" i="1"/>
  <c r="F383" i="1"/>
  <c r="Q382" i="1"/>
  <c r="G382" i="1" s="1"/>
  <c r="L382" i="1"/>
  <c r="F382" i="1"/>
  <c r="Q381" i="1"/>
  <c r="G381" i="1" s="1"/>
  <c r="L381" i="1"/>
  <c r="F381" i="1"/>
  <c r="P380" i="1"/>
  <c r="O380" i="1"/>
  <c r="N380" i="1"/>
  <c r="N379" i="1" s="1"/>
  <c r="Q379" i="1" s="1"/>
  <c r="M380" i="1"/>
  <c r="K380" i="1"/>
  <c r="J380" i="1"/>
  <c r="J379" i="1" s="1"/>
  <c r="I380" i="1"/>
  <c r="I379" i="1" s="1"/>
  <c r="H380" i="1"/>
  <c r="F380" i="1"/>
  <c r="P379" i="1"/>
  <c r="O379" i="1"/>
  <c r="M379" i="1"/>
  <c r="K379" i="1"/>
  <c r="H379" i="1"/>
  <c r="L379" i="1" s="1"/>
  <c r="F379" i="1"/>
  <c r="Q378" i="1"/>
  <c r="G378" i="1" s="1"/>
  <c r="L378" i="1"/>
  <c r="F378" i="1"/>
  <c r="Q377" i="1"/>
  <c r="G377" i="1" s="1"/>
  <c r="L377" i="1"/>
  <c r="F377" i="1"/>
  <c r="P376" i="1"/>
  <c r="O376" i="1"/>
  <c r="N376" i="1"/>
  <c r="M376" i="1"/>
  <c r="M375" i="1" s="1"/>
  <c r="K376" i="1"/>
  <c r="J376" i="1"/>
  <c r="I376" i="1"/>
  <c r="H376" i="1"/>
  <c r="L376" i="1" s="1"/>
  <c r="F376" i="1"/>
  <c r="P375" i="1"/>
  <c r="O375" i="1"/>
  <c r="N375" i="1"/>
  <c r="K375" i="1"/>
  <c r="J375" i="1"/>
  <c r="I375" i="1"/>
  <c r="H375" i="1"/>
  <c r="F375" i="1"/>
  <c r="Q374" i="1"/>
  <c r="G374" i="1" s="1"/>
  <c r="L374" i="1"/>
  <c r="F374" i="1"/>
  <c r="Q373" i="1"/>
  <c r="G373" i="1" s="1"/>
  <c r="L373" i="1"/>
  <c r="F373" i="1"/>
  <c r="P372" i="1"/>
  <c r="O372" i="1"/>
  <c r="N372" i="1"/>
  <c r="N371" i="1" s="1"/>
  <c r="M372" i="1"/>
  <c r="Q372" i="1" s="1"/>
  <c r="K372" i="1"/>
  <c r="J372" i="1"/>
  <c r="J371" i="1" s="1"/>
  <c r="I372" i="1"/>
  <c r="I371" i="1" s="1"/>
  <c r="H372" i="1"/>
  <c r="F372" i="1"/>
  <c r="P371" i="1"/>
  <c r="O371" i="1"/>
  <c r="M371" i="1"/>
  <c r="Q371" i="1" s="1"/>
  <c r="K371" i="1"/>
  <c r="H371" i="1"/>
  <c r="L371" i="1" s="1"/>
  <c r="F371" i="1"/>
  <c r="Q370" i="1"/>
  <c r="G370" i="1" s="1"/>
  <c r="L370" i="1"/>
  <c r="F370" i="1"/>
  <c r="Q369" i="1"/>
  <c r="G369" i="1" s="1"/>
  <c r="L369" i="1"/>
  <c r="F369" i="1"/>
  <c r="P368" i="1"/>
  <c r="O368" i="1"/>
  <c r="N368" i="1"/>
  <c r="M368" i="1"/>
  <c r="M367" i="1" s="1"/>
  <c r="K368" i="1"/>
  <c r="J368" i="1"/>
  <c r="I368" i="1"/>
  <c r="H368" i="1"/>
  <c r="L368" i="1" s="1"/>
  <c r="F368" i="1"/>
  <c r="P367" i="1"/>
  <c r="O367" i="1"/>
  <c r="N367" i="1"/>
  <c r="K367" i="1"/>
  <c r="J367" i="1"/>
  <c r="I367" i="1"/>
  <c r="H367" i="1"/>
  <c r="F367" i="1"/>
  <c r="Q366" i="1"/>
  <c r="G366" i="1" s="1"/>
  <c r="L366" i="1"/>
  <c r="F366" i="1"/>
  <c r="Q365" i="1"/>
  <c r="G365" i="1" s="1"/>
  <c r="L365" i="1"/>
  <c r="F365" i="1"/>
  <c r="P364" i="1"/>
  <c r="O364" i="1"/>
  <c r="N364" i="1"/>
  <c r="N363" i="1" s="1"/>
  <c r="Q363" i="1" s="1"/>
  <c r="M364" i="1"/>
  <c r="K364" i="1"/>
  <c r="J364" i="1"/>
  <c r="J363" i="1" s="1"/>
  <c r="I364" i="1"/>
  <c r="I363" i="1" s="1"/>
  <c r="H364" i="1"/>
  <c r="F364" i="1"/>
  <c r="P363" i="1"/>
  <c r="O363" i="1"/>
  <c r="M363" i="1"/>
  <c r="K363" i="1"/>
  <c r="H363" i="1"/>
  <c r="F363" i="1"/>
  <c r="Q362" i="1"/>
  <c r="G362" i="1" s="1"/>
  <c r="L362" i="1"/>
  <c r="F362" i="1"/>
  <c r="Q361" i="1"/>
  <c r="G361" i="1" s="1"/>
  <c r="L361" i="1"/>
  <c r="F361" i="1"/>
  <c r="P360" i="1"/>
  <c r="O360" i="1"/>
  <c r="N360" i="1"/>
  <c r="M360" i="1"/>
  <c r="M359" i="1" s="1"/>
  <c r="K360" i="1"/>
  <c r="J360" i="1"/>
  <c r="I360" i="1"/>
  <c r="H360" i="1"/>
  <c r="L360" i="1" s="1"/>
  <c r="F360" i="1"/>
  <c r="P359" i="1"/>
  <c r="O359" i="1"/>
  <c r="N359" i="1"/>
  <c r="K359" i="1"/>
  <c r="J359" i="1"/>
  <c r="I359" i="1"/>
  <c r="H359" i="1"/>
  <c r="F359" i="1"/>
  <c r="Q358" i="1"/>
  <c r="G358" i="1" s="1"/>
  <c r="L358" i="1"/>
  <c r="F358" i="1"/>
  <c r="Q357" i="1"/>
  <c r="G357" i="1" s="1"/>
  <c r="L357" i="1"/>
  <c r="F357" i="1"/>
  <c r="P356" i="1"/>
  <c r="O356" i="1"/>
  <c r="N356" i="1"/>
  <c r="N355" i="1" s="1"/>
  <c r="M356" i="1"/>
  <c r="Q356" i="1" s="1"/>
  <c r="K356" i="1"/>
  <c r="J356" i="1"/>
  <c r="J355" i="1" s="1"/>
  <c r="I356" i="1"/>
  <c r="I355" i="1" s="1"/>
  <c r="H356" i="1"/>
  <c r="F356" i="1"/>
  <c r="P355" i="1"/>
  <c r="O355" i="1"/>
  <c r="M355" i="1"/>
  <c r="Q355" i="1" s="1"/>
  <c r="K355" i="1"/>
  <c r="H355" i="1"/>
  <c r="L355" i="1" s="1"/>
  <c r="F355" i="1"/>
  <c r="Q354" i="1"/>
  <c r="G354" i="1" s="1"/>
  <c r="L354" i="1"/>
  <c r="F354" i="1"/>
  <c r="Q353" i="1"/>
  <c r="G353" i="1" s="1"/>
  <c r="L353" i="1"/>
  <c r="F353" i="1"/>
  <c r="P352" i="1"/>
  <c r="O352" i="1"/>
  <c r="N352" i="1"/>
  <c r="M352" i="1"/>
  <c r="M351" i="1" s="1"/>
  <c r="K352" i="1"/>
  <c r="J352" i="1"/>
  <c r="I352" i="1"/>
  <c r="H352" i="1"/>
  <c r="L352" i="1" s="1"/>
  <c r="F352" i="1"/>
  <c r="P351" i="1"/>
  <c r="O351" i="1"/>
  <c r="N351" i="1"/>
  <c r="K351" i="1"/>
  <c r="J351" i="1"/>
  <c r="I351" i="1"/>
  <c r="H351" i="1"/>
  <c r="F351" i="1"/>
  <c r="Q350" i="1"/>
  <c r="G350" i="1" s="1"/>
  <c r="L350" i="1"/>
  <c r="F350" i="1"/>
  <c r="Q349" i="1"/>
  <c r="G349" i="1" s="1"/>
  <c r="L349" i="1"/>
  <c r="F349" i="1"/>
  <c r="P348" i="1"/>
  <c r="O348" i="1"/>
  <c r="N348" i="1"/>
  <c r="N347" i="1" s="1"/>
  <c r="Q347" i="1" s="1"/>
  <c r="M348" i="1"/>
  <c r="K348" i="1"/>
  <c r="J348" i="1"/>
  <c r="J347" i="1" s="1"/>
  <c r="I348" i="1"/>
  <c r="I347" i="1" s="1"/>
  <c r="H348" i="1"/>
  <c r="F348" i="1"/>
  <c r="P347" i="1"/>
  <c r="O347" i="1"/>
  <c r="M347" i="1"/>
  <c r="K347" i="1"/>
  <c r="H347" i="1"/>
  <c r="F347" i="1"/>
  <c r="Q346" i="1"/>
  <c r="G346" i="1" s="1"/>
  <c r="L346" i="1"/>
  <c r="F346" i="1"/>
  <c r="Q345" i="1"/>
  <c r="G345" i="1" s="1"/>
  <c r="L345" i="1"/>
  <c r="F345" i="1"/>
  <c r="P344" i="1"/>
  <c r="O344" i="1"/>
  <c r="N344" i="1"/>
  <c r="M344" i="1"/>
  <c r="M343" i="1" s="1"/>
  <c r="K344" i="1"/>
  <c r="J344" i="1"/>
  <c r="I344" i="1"/>
  <c r="H344" i="1"/>
  <c r="L344" i="1" s="1"/>
  <c r="F344" i="1"/>
  <c r="P343" i="1"/>
  <c r="O343" i="1"/>
  <c r="N343" i="1"/>
  <c r="K343" i="1"/>
  <c r="J343" i="1"/>
  <c r="I343" i="1"/>
  <c r="H343" i="1"/>
  <c r="F343" i="1"/>
  <c r="Q342" i="1"/>
  <c r="G342" i="1" s="1"/>
  <c r="L342" i="1"/>
  <c r="F342" i="1"/>
  <c r="Q341" i="1"/>
  <c r="G341" i="1" s="1"/>
  <c r="L341" i="1"/>
  <c r="F341" i="1"/>
  <c r="P340" i="1"/>
  <c r="O340" i="1"/>
  <c r="N340" i="1"/>
  <c r="N339" i="1" s="1"/>
  <c r="M340" i="1"/>
  <c r="Q340" i="1" s="1"/>
  <c r="K340" i="1"/>
  <c r="J340" i="1"/>
  <c r="J339" i="1" s="1"/>
  <c r="I340" i="1"/>
  <c r="I339" i="1" s="1"/>
  <c r="H340" i="1"/>
  <c r="F340" i="1"/>
  <c r="P339" i="1"/>
  <c r="O339" i="1"/>
  <c r="M339" i="1"/>
  <c r="Q339" i="1" s="1"/>
  <c r="K339" i="1"/>
  <c r="H339" i="1"/>
  <c r="L339" i="1" s="1"/>
  <c r="F339" i="1"/>
  <c r="Q338" i="1"/>
  <c r="G338" i="1" s="1"/>
  <c r="L338" i="1"/>
  <c r="F338" i="1"/>
  <c r="Q337" i="1"/>
  <c r="G337" i="1" s="1"/>
  <c r="L337" i="1"/>
  <c r="F337" i="1"/>
  <c r="P336" i="1"/>
  <c r="O336" i="1"/>
  <c r="N336" i="1"/>
  <c r="M336" i="1"/>
  <c r="M335" i="1" s="1"/>
  <c r="K336" i="1"/>
  <c r="J336" i="1"/>
  <c r="I336" i="1"/>
  <c r="H336" i="1"/>
  <c r="L336" i="1" s="1"/>
  <c r="F336" i="1"/>
  <c r="P335" i="1"/>
  <c r="O335" i="1"/>
  <c r="N335" i="1"/>
  <c r="K335" i="1"/>
  <c r="J335" i="1"/>
  <c r="I335" i="1"/>
  <c r="H335" i="1"/>
  <c r="F335" i="1"/>
  <c r="Q334" i="1"/>
  <c r="G334" i="1" s="1"/>
  <c r="L334" i="1"/>
  <c r="F334" i="1"/>
  <c r="Q333" i="1"/>
  <c r="G333" i="1" s="1"/>
  <c r="L333" i="1"/>
  <c r="F333" i="1"/>
  <c r="P332" i="1"/>
  <c r="O332" i="1"/>
  <c r="N332" i="1"/>
  <c r="N331" i="1" s="1"/>
  <c r="Q331" i="1" s="1"/>
  <c r="M332" i="1"/>
  <c r="K332" i="1"/>
  <c r="J332" i="1"/>
  <c r="J331" i="1" s="1"/>
  <c r="I332" i="1"/>
  <c r="I331" i="1" s="1"/>
  <c r="H332" i="1"/>
  <c r="F332" i="1"/>
  <c r="P331" i="1"/>
  <c r="O331" i="1"/>
  <c r="M331" i="1"/>
  <c r="K331" i="1"/>
  <c r="H331" i="1"/>
  <c r="L331" i="1" s="1"/>
  <c r="F331" i="1"/>
  <c r="Q330" i="1"/>
  <c r="G330" i="1" s="1"/>
  <c r="L330" i="1"/>
  <c r="F330" i="1"/>
  <c r="Q329" i="1"/>
  <c r="G329" i="1" s="1"/>
  <c r="L329" i="1"/>
  <c r="F329" i="1"/>
  <c r="P328" i="1"/>
  <c r="O328" i="1"/>
  <c r="N328" i="1"/>
  <c r="M328" i="1"/>
  <c r="M327" i="1" s="1"/>
  <c r="K328" i="1"/>
  <c r="J328" i="1"/>
  <c r="I328" i="1"/>
  <c r="H328" i="1"/>
  <c r="L328" i="1" s="1"/>
  <c r="F328" i="1"/>
  <c r="P327" i="1"/>
  <c r="O327" i="1"/>
  <c r="N327" i="1"/>
  <c r="K327" i="1"/>
  <c r="J327" i="1"/>
  <c r="I327" i="1"/>
  <c r="H327" i="1"/>
  <c r="F327" i="1"/>
  <c r="Q326" i="1"/>
  <c r="G326" i="1" s="1"/>
  <c r="L326" i="1"/>
  <c r="F326" i="1"/>
  <c r="Q325" i="1"/>
  <c r="G325" i="1" s="1"/>
  <c r="L325" i="1"/>
  <c r="F325" i="1"/>
  <c r="P324" i="1"/>
  <c r="O324" i="1"/>
  <c r="O319" i="1" s="1"/>
  <c r="O318" i="1" s="1"/>
  <c r="N324" i="1"/>
  <c r="N319" i="1" s="1"/>
  <c r="M324" i="1"/>
  <c r="Q324" i="1" s="1"/>
  <c r="K324" i="1"/>
  <c r="K319" i="1" s="1"/>
  <c r="K318" i="1" s="1"/>
  <c r="J324" i="1"/>
  <c r="J319" i="1" s="1"/>
  <c r="I324" i="1"/>
  <c r="H324" i="1"/>
  <c r="F324" i="1"/>
  <c r="Q323" i="1"/>
  <c r="G323" i="1" s="1"/>
  <c r="L323" i="1"/>
  <c r="F323" i="1"/>
  <c r="Q322" i="1"/>
  <c r="G322" i="1" s="1"/>
  <c r="L322" i="1"/>
  <c r="F322" i="1"/>
  <c r="L321" i="1"/>
  <c r="G321" i="1" s="1"/>
  <c r="F321" i="1"/>
  <c r="P320" i="1"/>
  <c r="O320" i="1"/>
  <c r="N320" i="1"/>
  <c r="M320" i="1"/>
  <c r="Q320" i="1" s="1"/>
  <c r="K320" i="1"/>
  <c r="J320" i="1"/>
  <c r="I320" i="1"/>
  <c r="H320" i="1"/>
  <c r="L320" i="1" s="1"/>
  <c r="G320" i="1" s="1"/>
  <c r="F320" i="1"/>
  <c r="P319" i="1"/>
  <c r="P318" i="1" s="1"/>
  <c r="P317" i="1" s="1"/>
  <c r="M319" i="1"/>
  <c r="H319" i="1"/>
  <c r="F319" i="1"/>
  <c r="M318" i="1"/>
  <c r="F318" i="1"/>
  <c r="F317" i="1"/>
  <c r="F316" i="1"/>
  <c r="F315" i="1"/>
  <c r="Q314" i="1"/>
  <c r="L314" i="1"/>
  <c r="G314" i="1" s="1"/>
  <c r="F314" i="1"/>
  <c r="Q313" i="1"/>
  <c r="L313" i="1"/>
  <c r="F313" i="1"/>
  <c r="P312" i="1"/>
  <c r="P311" i="1" s="1"/>
  <c r="P310" i="1" s="1"/>
  <c r="O312" i="1"/>
  <c r="N312" i="1"/>
  <c r="M312" i="1"/>
  <c r="M311" i="1" s="1"/>
  <c r="K312" i="1"/>
  <c r="J312" i="1"/>
  <c r="I312" i="1"/>
  <c r="I311" i="1" s="1"/>
  <c r="I310" i="1" s="1"/>
  <c r="H312" i="1"/>
  <c r="L312" i="1" s="1"/>
  <c r="F312" i="1"/>
  <c r="O311" i="1"/>
  <c r="N311" i="1"/>
  <c r="L311" i="1"/>
  <c r="K311" i="1"/>
  <c r="J311" i="1"/>
  <c r="H311" i="1"/>
  <c r="H310" i="1" s="1"/>
  <c r="L310" i="1" s="1"/>
  <c r="F311" i="1"/>
  <c r="O310" i="1"/>
  <c r="N310" i="1"/>
  <c r="K310" i="1"/>
  <c r="J310" i="1"/>
  <c r="F310" i="1"/>
  <c r="Q309" i="1"/>
  <c r="L309" i="1"/>
  <c r="F309" i="1"/>
  <c r="Q308" i="1"/>
  <c r="L308" i="1"/>
  <c r="G308" i="1" s="1"/>
  <c r="F308" i="1"/>
  <c r="Q307" i="1"/>
  <c r="L307" i="1"/>
  <c r="G307" i="1" s="1"/>
  <c r="F307" i="1"/>
  <c r="P306" i="1"/>
  <c r="P305" i="1" s="1"/>
  <c r="P304" i="1" s="1"/>
  <c r="O306" i="1"/>
  <c r="N306" i="1"/>
  <c r="M306" i="1"/>
  <c r="Q306" i="1" s="1"/>
  <c r="K306" i="1"/>
  <c r="J306" i="1"/>
  <c r="I306" i="1"/>
  <c r="H306" i="1"/>
  <c r="H305" i="1" s="1"/>
  <c r="F306" i="1"/>
  <c r="Q305" i="1"/>
  <c r="O305" i="1"/>
  <c r="N305" i="1"/>
  <c r="M305" i="1"/>
  <c r="K305" i="1"/>
  <c r="J305" i="1"/>
  <c r="I305" i="1"/>
  <c r="F305" i="1"/>
  <c r="O304" i="1"/>
  <c r="N304" i="1"/>
  <c r="M304" i="1"/>
  <c r="Q304" i="1" s="1"/>
  <c r="K304" i="1"/>
  <c r="J304" i="1"/>
  <c r="I304" i="1"/>
  <c r="F304" i="1"/>
  <c r="Q303" i="1"/>
  <c r="L303" i="1"/>
  <c r="G303" i="1" s="1"/>
  <c r="F303" i="1"/>
  <c r="Q302" i="1"/>
  <c r="L302" i="1"/>
  <c r="G302" i="1" s="1"/>
  <c r="F302" i="1"/>
  <c r="Q301" i="1"/>
  <c r="L301" i="1"/>
  <c r="F301" i="1"/>
  <c r="P300" i="1"/>
  <c r="O300" i="1"/>
  <c r="N300" i="1"/>
  <c r="M300" i="1"/>
  <c r="M299" i="1" s="1"/>
  <c r="Q299" i="1" s="1"/>
  <c r="K300" i="1"/>
  <c r="J300" i="1"/>
  <c r="I300" i="1"/>
  <c r="I299" i="1" s="1"/>
  <c r="L299" i="1" s="1"/>
  <c r="G299" i="1" s="1"/>
  <c r="H300" i="1"/>
  <c r="L300" i="1" s="1"/>
  <c r="F300" i="1"/>
  <c r="P299" i="1"/>
  <c r="O299" i="1"/>
  <c r="N299" i="1"/>
  <c r="K299" i="1"/>
  <c r="J299" i="1"/>
  <c r="H299" i="1"/>
  <c r="F299" i="1"/>
  <c r="Q298" i="1"/>
  <c r="L298" i="1"/>
  <c r="G298" i="1" s="1"/>
  <c r="F298" i="1"/>
  <c r="Q297" i="1"/>
  <c r="L297" i="1"/>
  <c r="F297" i="1"/>
  <c r="P296" i="1"/>
  <c r="O296" i="1"/>
  <c r="N296" i="1"/>
  <c r="M296" i="1"/>
  <c r="M295" i="1" s="1"/>
  <c r="K296" i="1"/>
  <c r="J296" i="1"/>
  <c r="I296" i="1"/>
  <c r="I295" i="1" s="1"/>
  <c r="H296" i="1"/>
  <c r="L296" i="1" s="1"/>
  <c r="F296" i="1"/>
  <c r="P295" i="1"/>
  <c r="O295" i="1"/>
  <c r="N295" i="1"/>
  <c r="L295" i="1"/>
  <c r="K295" i="1"/>
  <c r="J295" i="1"/>
  <c r="H295" i="1"/>
  <c r="F295" i="1"/>
  <c r="Q294" i="1"/>
  <c r="L294" i="1"/>
  <c r="G294" i="1" s="1"/>
  <c r="F294" i="1"/>
  <c r="Q293" i="1"/>
  <c r="L293" i="1"/>
  <c r="F293" i="1"/>
  <c r="P292" i="1"/>
  <c r="P291" i="1" s="1"/>
  <c r="O292" i="1"/>
  <c r="N292" i="1"/>
  <c r="M292" i="1"/>
  <c r="M291" i="1" s="1"/>
  <c r="K292" i="1"/>
  <c r="J292" i="1"/>
  <c r="I292" i="1"/>
  <c r="I291" i="1" s="1"/>
  <c r="H292" i="1"/>
  <c r="L292" i="1" s="1"/>
  <c r="F292" i="1"/>
  <c r="O291" i="1"/>
  <c r="N291" i="1"/>
  <c r="L291" i="1"/>
  <c r="K291" i="1"/>
  <c r="J291" i="1"/>
  <c r="H291" i="1"/>
  <c r="F291" i="1"/>
  <c r="Q290" i="1"/>
  <c r="L290" i="1"/>
  <c r="G290" i="1" s="1"/>
  <c r="F290" i="1"/>
  <c r="Q289" i="1"/>
  <c r="L289" i="1"/>
  <c r="F289" i="1"/>
  <c r="P288" i="1"/>
  <c r="P287" i="1" s="1"/>
  <c r="O288" i="1"/>
  <c r="N288" i="1"/>
  <c r="M288" i="1"/>
  <c r="M287" i="1" s="1"/>
  <c r="K288" i="1"/>
  <c r="J288" i="1"/>
  <c r="I288" i="1"/>
  <c r="I287" i="1" s="1"/>
  <c r="H288" i="1"/>
  <c r="L288" i="1" s="1"/>
  <c r="F288" i="1"/>
  <c r="O287" i="1"/>
  <c r="N287" i="1"/>
  <c r="K287" i="1"/>
  <c r="J287" i="1"/>
  <c r="H287" i="1"/>
  <c r="L287" i="1" s="1"/>
  <c r="F287" i="1"/>
  <c r="Q286" i="1"/>
  <c r="L286" i="1"/>
  <c r="G286" i="1" s="1"/>
  <c r="F286" i="1"/>
  <c r="Q285" i="1"/>
  <c r="L285" i="1"/>
  <c r="F285" i="1"/>
  <c r="P284" i="1"/>
  <c r="O284" i="1"/>
  <c r="N284" i="1"/>
  <c r="M284" i="1"/>
  <c r="M283" i="1" s="1"/>
  <c r="Q283" i="1" s="1"/>
  <c r="K284" i="1"/>
  <c r="J284" i="1"/>
  <c r="I284" i="1"/>
  <c r="I283" i="1" s="1"/>
  <c r="L283" i="1" s="1"/>
  <c r="G283" i="1" s="1"/>
  <c r="H284" i="1"/>
  <c r="L284" i="1" s="1"/>
  <c r="F284" i="1"/>
  <c r="P283" i="1"/>
  <c r="O283" i="1"/>
  <c r="N283" i="1"/>
  <c r="K283" i="1"/>
  <c r="J283" i="1"/>
  <c r="H283" i="1"/>
  <c r="F283" i="1"/>
  <c r="Q282" i="1"/>
  <c r="L282" i="1"/>
  <c r="G282" i="1" s="1"/>
  <c r="F282" i="1"/>
  <c r="Q281" i="1"/>
  <c r="L281" i="1"/>
  <c r="F281" i="1"/>
  <c r="P280" i="1"/>
  <c r="O280" i="1"/>
  <c r="N280" i="1"/>
  <c r="M280" i="1"/>
  <c r="M279" i="1" s="1"/>
  <c r="K280" i="1"/>
  <c r="J280" i="1"/>
  <c r="I280" i="1"/>
  <c r="I279" i="1" s="1"/>
  <c r="H280" i="1"/>
  <c r="L280" i="1" s="1"/>
  <c r="F280" i="1"/>
  <c r="P279" i="1"/>
  <c r="O279" i="1"/>
  <c r="N279" i="1"/>
  <c r="L279" i="1"/>
  <c r="K279" i="1"/>
  <c r="J279" i="1"/>
  <c r="H279" i="1"/>
  <c r="F279" i="1"/>
  <c r="Q278" i="1"/>
  <c r="L278" i="1"/>
  <c r="G278" i="1" s="1"/>
  <c r="F278" i="1"/>
  <c r="Q277" i="1"/>
  <c r="L277" i="1"/>
  <c r="F277" i="1"/>
  <c r="P276" i="1"/>
  <c r="P275" i="1" s="1"/>
  <c r="O276" i="1"/>
  <c r="N276" i="1"/>
  <c r="M276" i="1"/>
  <c r="M275" i="1" s="1"/>
  <c r="K276" i="1"/>
  <c r="J276" i="1"/>
  <c r="I276" i="1"/>
  <c r="I275" i="1" s="1"/>
  <c r="H276" i="1"/>
  <c r="L276" i="1" s="1"/>
  <c r="F276" i="1"/>
  <c r="O275" i="1"/>
  <c r="N275" i="1"/>
  <c r="L275" i="1"/>
  <c r="K275" i="1"/>
  <c r="J275" i="1"/>
  <c r="H275" i="1"/>
  <c r="F275" i="1"/>
  <c r="Q274" i="1"/>
  <c r="L274" i="1"/>
  <c r="G274" i="1" s="1"/>
  <c r="F274" i="1"/>
  <c r="Q273" i="1"/>
  <c r="L273" i="1"/>
  <c r="F273" i="1"/>
  <c r="P272" i="1"/>
  <c r="P271" i="1" s="1"/>
  <c r="O272" i="1"/>
  <c r="N272" i="1"/>
  <c r="N271" i="1" s="1"/>
  <c r="M272" i="1"/>
  <c r="M271" i="1" s="1"/>
  <c r="K272" i="1"/>
  <c r="J272" i="1"/>
  <c r="J271" i="1" s="1"/>
  <c r="I272" i="1"/>
  <c r="I271" i="1" s="1"/>
  <c r="H272" i="1"/>
  <c r="H271" i="1" s="1"/>
  <c r="L271" i="1" s="1"/>
  <c r="F272" i="1"/>
  <c r="O271" i="1"/>
  <c r="K271" i="1"/>
  <c r="F271" i="1"/>
  <c r="Q270" i="1"/>
  <c r="L270" i="1"/>
  <c r="G270" i="1" s="1"/>
  <c r="F270" i="1"/>
  <c r="Q269" i="1"/>
  <c r="L269" i="1"/>
  <c r="F269" i="1"/>
  <c r="P268" i="1"/>
  <c r="P267" i="1" s="1"/>
  <c r="O268" i="1"/>
  <c r="N268" i="1"/>
  <c r="N267" i="1" s="1"/>
  <c r="M268" i="1"/>
  <c r="M267" i="1" s="1"/>
  <c r="K268" i="1"/>
  <c r="J268" i="1"/>
  <c r="J267" i="1" s="1"/>
  <c r="I268" i="1"/>
  <c r="I267" i="1" s="1"/>
  <c r="H268" i="1"/>
  <c r="H267" i="1" s="1"/>
  <c r="L267" i="1" s="1"/>
  <c r="F268" i="1"/>
  <c r="O267" i="1"/>
  <c r="K267" i="1"/>
  <c r="F267" i="1"/>
  <c r="Q266" i="1"/>
  <c r="L266" i="1"/>
  <c r="G266" i="1" s="1"/>
  <c r="F266" i="1"/>
  <c r="Q265" i="1"/>
  <c r="L265" i="1"/>
  <c r="F265" i="1"/>
  <c r="P264" i="1"/>
  <c r="O264" i="1"/>
  <c r="N264" i="1"/>
  <c r="N263" i="1" s="1"/>
  <c r="M264" i="1"/>
  <c r="M263" i="1" s="1"/>
  <c r="K264" i="1"/>
  <c r="J264" i="1"/>
  <c r="J263" i="1" s="1"/>
  <c r="I264" i="1"/>
  <c r="I263" i="1" s="1"/>
  <c r="H264" i="1"/>
  <c r="L264" i="1" s="1"/>
  <c r="F264" i="1"/>
  <c r="P263" i="1"/>
  <c r="O263" i="1"/>
  <c r="K263" i="1"/>
  <c r="H263" i="1"/>
  <c r="L263" i="1" s="1"/>
  <c r="F263" i="1"/>
  <c r="Q262" i="1"/>
  <c r="L262" i="1"/>
  <c r="G262" i="1" s="1"/>
  <c r="F262" i="1"/>
  <c r="Q261" i="1"/>
  <c r="L261" i="1"/>
  <c r="F261" i="1"/>
  <c r="P260" i="1"/>
  <c r="O260" i="1"/>
  <c r="N260" i="1"/>
  <c r="N259" i="1" s="1"/>
  <c r="M260" i="1"/>
  <c r="M259" i="1" s="1"/>
  <c r="Q259" i="1" s="1"/>
  <c r="K260" i="1"/>
  <c r="J260" i="1"/>
  <c r="J259" i="1" s="1"/>
  <c r="I260" i="1"/>
  <c r="I259" i="1" s="1"/>
  <c r="H260" i="1"/>
  <c r="L260" i="1" s="1"/>
  <c r="F260" i="1"/>
  <c r="P259" i="1"/>
  <c r="O259" i="1"/>
  <c r="K259" i="1"/>
  <c r="H259" i="1"/>
  <c r="L259" i="1" s="1"/>
  <c r="G259" i="1" s="1"/>
  <c r="F259" i="1"/>
  <c r="Q258" i="1"/>
  <c r="L258" i="1"/>
  <c r="G258" i="1" s="1"/>
  <c r="F258" i="1"/>
  <c r="Q257" i="1"/>
  <c r="L257" i="1"/>
  <c r="F257" i="1"/>
  <c r="P256" i="1"/>
  <c r="P255" i="1" s="1"/>
  <c r="O256" i="1"/>
  <c r="N256" i="1"/>
  <c r="N255" i="1" s="1"/>
  <c r="M256" i="1"/>
  <c r="M255" i="1" s="1"/>
  <c r="K256" i="1"/>
  <c r="J256" i="1"/>
  <c r="J255" i="1" s="1"/>
  <c r="I256" i="1"/>
  <c r="I255" i="1" s="1"/>
  <c r="H256" i="1"/>
  <c r="L256" i="1" s="1"/>
  <c r="F256" i="1"/>
  <c r="O255" i="1"/>
  <c r="K255" i="1"/>
  <c r="F255" i="1"/>
  <c r="Q254" i="1"/>
  <c r="L254" i="1"/>
  <c r="G254" i="1" s="1"/>
  <c r="F254" i="1"/>
  <c r="Q253" i="1"/>
  <c r="L253" i="1"/>
  <c r="F253" i="1"/>
  <c r="P252" i="1"/>
  <c r="P251" i="1" s="1"/>
  <c r="O252" i="1"/>
  <c r="N252" i="1"/>
  <c r="N251" i="1" s="1"/>
  <c r="M252" i="1"/>
  <c r="M251" i="1" s="1"/>
  <c r="L252" i="1"/>
  <c r="K252" i="1"/>
  <c r="J252" i="1"/>
  <c r="J251" i="1" s="1"/>
  <c r="I252" i="1"/>
  <c r="I251" i="1" s="1"/>
  <c r="H252" i="1"/>
  <c r="H251" i="1" s="1"/>
  <c r="L251" i="1" s="1"/>
  <c r="F252" i="1"/>
  <c r="O251" i="1"/>
  <c r="K251" i="1"/>
  <c r="F251" i="1"/>
  <c r="Q250" i="1"/>
  <c r="L250" i="1"/>
  <c r="G250" i="1" s="1"/>
  <c r="F250" i="1"/>
  <c r="Q249" i="1"/>
  <c r="L249" i="1"/>
  <c r="F249" i="1"/>
  <c r="P248" i="1"/>
  <c r="O248" i="1"/>
  <c r="N248" i="1"/>
  <c r="N247" i="1" s="1"/>
  <c r="M248" i="1"/>
  <c r="M247" i="1" s="1"/>
  <c r="K248" i="1"/>
  <c r="J248" i="1"/>
  <c r="J247" i="1" s="1"/>
  <c r="I248" i="1"/>
  <c r="I247" i="1" s="1"/>
  <c r="H248" i="1"/>
  <c r="L248" i="1" s="1"/>
  <c r="F248" i="1"/>
  <c r="P247" i="1"/>
  <c r="O247" i="1"/>
  <c r="K247" i="1"/>
  <c r="H247" i="1"/>
  <c r="L247" i="1" s="1"/>
  <c r="F247" i="1"/>
  <c r="Q246" i="1"/>
  <c r="L246" i="1"/>
  <c r="G246" i="1" s="1"/>
  <c r="F246" i="1"/>
  <c r="Q245" i="1"/>
  <c r="L245" i="1"/>
  <c r="F245" i="1"/>
  <c r="P244" i="1"/>
  <c r="O244" i="1"/>
  <c r="N244" i="1"/>
  <c r="N243" i="1" s="1"/>
  <c r="M244" i="1"/>
  <c r="M243" i="1" s="1"/>
  <c r="Q243" i="1" s="1"/>
  <c r="K244" i="1"/>
  <c r="J244" i="1"/>
  <c r="J243" i="1" s="1"/>
  <c r="I244" i="1"/>
  <c r="I243" i="1" s="1"/>
  <c r="H244" i="1"/>
  <c r="L244" i="1" s="1"/>
  <c r="F244" i="1"/>
  <c r="P243" i="1"/>
  <c r="O243" i="1"/>
  <c r="K243" i="1"/>
  <c r="H243" i="1"/>
  <c r="L243" i="1" s="1"/>
  <c r="G243" i="1" s="1"/>
  <c r="F243" i="1"/>
  <c r="Q242" i="1"/>
  <c r="L242" i="1"/>
  <c r="G242" i="1" s="1"/>
  <c r="F242" i="1"/>
  <c r="Q241" i="1"/>
  <c r="L241" i="1"/>
  <c r="F241" i="1"/>
  <c r="P240" i="1"/>
  <c r="P236" i="1" s="1"/>
  <c r="O240" i="1"/>
  <c r="N240" i="1"/>
  <c r="M240" i="1"/>
  <c r="Q240" i="1" s="1"/>
  <c r="K240" i="1"/>
  <c r="J240" i="1"/>
  <c r="I240" i="1"/>
  <c r="H240" i="1"/>
  <c r="H236" i="1" s="1"/>
  <c r="F240" i="1"/>
  <c r="Q239" i="1"/>
  <c r="L239" i="1"/>
  <c r="G239" i="1" s="1"/>
  <c r="F239" i="1"/>
  <c r="Q238" i="1"/>
  <c r="L238" i="1"/>
  <c r="G238" i="1" s="1"/>
  <c r="F238" i="1"/>
  <c r="P237" i="1"/>
  <c r="O237" i="1"/>
  <c r="N237" i="1"/>
  <c r="N236" i="1" s="1"/>
  <c r="M237" i="1"/>
  <c r="M236" i="1" s="1"/>
  <c r="K237" i="1"/>
  <c r="J237" i="1"/>
  <c r="J236" i="1" s="1"/>
  <c r="I237" i="1"/>
  <c r="H237" i="1"/>
  <c r="L237" i="1" s="1"/>
  <c r="F237" i="1"/>
  <c r="O236" i="1"/>
  <c r="K236" i="1"/>
  <c r="I236" i="1"/>
  <c r="I235" i="1" s="1"/>
  <c r="F236" i="1"/>
  <c r="O235" i="1"/>
  <c r="K235" i="1"/>
  <c r="F235" i="1"/>
  <c r="Q234" i="1"/>
  <c r="L234" i="1"/>
  <c r="G234" i="1" s="1"/>
  <c r="F234" i="1"/>
  <c r="Q233" i="1"/>
  <c r="G233" i="1" s="1"/>
  <c r="L233" i="1"/>
  <c r="F233" i="1"/>
  <c r="Q232" i="1"/>
  <c r="P232" i="1"/>
  <c r="O232" i="1"/>
  <c r="N232" i="1"/>
  <c r="M232" i="1"/>
  <c r="M231" i="1" s="1"/>
  <c r="Q231" i="1" s="1"/>
  <c r="K232" i="1"/>
  <c r="J232" i="1"/>
  <c r="I232" i="1"/>
  <c r="H232" i="1"/>
  <c r="L232" i="1" s="1"/>
  <c r="F232" i="1"/>
  <c r="P231" i="1"/>
  <c r="O231" i="1"/>
  <c r="N231" i="1"/>
  <c r="K231" i="1"/>
  <c r="J231" i="1"/>
  <c r="I231" i="1"/>
  <c r="H231" i="1"/>
  <c r="F231" i="1"/>
  <c r="Q230" i="1"/>
  <c r="G230" i="1" s="1"/>
  <c r="L230" i="1"/>
  <c r="F230" i="1"/>
  <c r="Q229" i="1"/>
  <c r="G229" i="1" s="1"/>
  <c r="L229" i="1"/>
  <c r="F229" i="1"/>
  <c r="P228" i="1"/>
  <c r="O228" i="1"/>
  <c r="N228" i="1"/>
  <c r="N227" i="1" s="1"/>
  <c r="M228" i="1"/>
  <c r="Q228" i="1" s="1"/>
  <c r="K228" i="1"/>
  <c r="J228" i="1"/>
  <c r="J227" i="1" s="1"/>
  <c r="I228" i="1"/>
  <c r="I227" i="1" s="1"/>
  <c r="H228" i="1"/>
  <c r="F228" i="1"/>
  <c r="P227" i="1"/>
  <c r="O227" i="1"/>
  <c r="M227" i="1"/>
  <c r="Q227" i="1" s="1"/>
  <c r="K227" i="1"/>
  <c r="H227" i="1"/>
  <c r="F227" i="1"/>
  <c r="Q226" i="1"/>
  <c r="G226" i="1" s="1"/>
  <c r="L226" i="1"/>
  <c r="F226" i="1"/>
  <c r="Q225" i="1"/>
  <c r="G225" i="1" s="1"/>
  <c r="L225" i="1"/>
  <c r="F225" i="1"/>
  <c r="P224" i="1"/>
  <c r="O224" i="1"/>
  <c r="N224" i="1"/>
  <c r="M224" i="1"/>
  <c r="M223" i="1" s="1"/>
  <c r="Q223" i="1" s="1"/>
  <c r="K224" i="1"/>
  <c r="J224" i="1"/>
  <c r="I224" i="1"/>
  <c r="H224" i="1"/>
  <c r="L224" i="1" s="1"/>
  <c r="F224" i="1"/>
  <c r="P223" i="1"/>
  <c r="O223" i="1"/>
  <c r="N223" i="1"/>
  <c r="K223" i="1"/>
  <c r="J223" i="1"/>
  <c r="I223" i="1"/>
  <c r="H223" i="1"/>
  <c r="F223" i="1"/>
  <c r="Q222" i="1"/>
  <c r="G222" i="1" s="1"/>
  <c r="L222" i="1"/>
  <c r="F222" i="1"/>
  <c r="Q221" i="1"/>
  <c r="G221" i="1" s="1"/>
  <c r="L221" i="1"/>
  <c r="F221" i="1"/>
  <c r="P220" i="1"/>
  <c r="O220" i="1"/>
  <c r="N220" i="1"/>
  <c r="N219" i="1" s="1"/>
  <c r="M220" i="1"/>
  <c r="Q220" i="1" s="1"/>
  <c r="K220" i="1"/>
  <c r="J220" i="1"/>
  <c r="J219" i="1" s="1"/>
  <c r="I220" i="1"/>
  <c r="I219" i="1" s="1"/>
  <c r="H220" i="1"/>
  <c r="F220" i="1"/>
  <c r="P219" i="1"/>
  <c r="O219" i="1"/>
  <c r="M219" i="1"/>
  <c r="Q219" i="1" s="1"/>
  <c r="K219" i="1"/>
  <c r="H219" i="1"/>
  <c r="F219" i="1"/>
  <c r="Q218" i="1"/>
  <c r="G218" i="1" s="1"/>
  <c r="L218" i="1"/>
  <c r="F218" i="1"/>
  <c r="Q217" i="1"/>
  <c r="G217" i="1" s="1"/>
  <c r="L217" i="1"/>
  <c r="F217" i="1"/>
  <c r="P216" i="1"/>
  <c r="O216" i="1"/>
  <c r="N216" i="1"/>
  <c r="M216" i="1"/>
  <c r="M215" i="1" s="1"/>
  <c r="Q215" i="1" s="1"/>
  <c r="K216" i="1"/>
  <c r="J216" i="1"/>
  <c r="I216" i="1"/>
  <c r="H216" i="1"/>
  <c r="L216" i="1" s="1"/>
  <c r="F216" i="1"/>
  <c r="P215" i="1"/>
  <c r="O215" i="1"/>
  <c r="N215" i="1"/>
  <c r="K215" i="1"/>
  <c r="J215" i="1"/>
  <c r="I215" i="1"/>
  <c r="H215" i="1"/>
  <c r="F215" i="1"/>
  <c r="Q214" i="1"/>
  <c r="G214" i="1" s="1"/>
  <c r="L214" i="1"/>
  <c r="F214" i="1"/>
  <c r="Q213" i="1"/>
  <c r="G213" i="1" s="1"/>
  <c r="L213" i="1"/>
  <c r="F213" i="1"/>
  <c r="P212" i="1"/>
  <c r="O212" i="1"/>
  <c r="N212" i="1"/>
  <c r="N211" i="1" s="1"/>
  <c r="M212" i="1"/>
  <c r="Q212" i="1" s="1"/>
  <c r="K212" i="1"/>
  <c r="J212" i="1"/>
  <c r="J211" i="1" s="1"/>
  <c r="I212" i="1"/>
  <c r="I211" i="1" s="1"/>
  <c r="H212" i="1"/>
  <c r="F212" i="1"/>
  <c r="P211" i="1"/>
  <c r="O211" i="1"/>
  <c r="M211" i="1"/>
  <c r="Q211" i="1" s="1"/>
  <c r="K211" i="1"/>
  <c r="H211" i="1"/>
  <c r="F211" i="1"/>
  <c r="Q210" i="1"/>
  <c r="G210" i="1" s="1"/>
  <c r="L210" i="1"/>
  <c r="F210" i="1"/>
  <c r="Q209" i="1"/>
  <c r="G209" i="1" s="1"/>
  <c r="L209" i="1"/>
  <c r="F209" i="1"/>
  <c r="P208" i="1"/>
  <c r="O208" i="1"/>
  <c r="N208" i="1"/>
  <c r="M208" i="1"/>
  <c r="M207" i="1" s="1"/>
  <c r="Q207" i="1" s="1"/>
  <c r="K208" i="1"/>
  <c r="J208" i="1"/>
  <c r="I208" i="1"/>
  <c r="H208" i="1"/>
  <c r="L208" i="1" s="1"/>
  <c r="F208" i="1"/>
  <c r="P207" i="1"/>
  <c r="O207" i="1"/>
  <c r="N207" i="1"/>
  <c r="K207" i="1"/>
  <c r="J207" i="1"/>
  <c r="I207" i="1"/>
  <c r="H207" i="1"/>
  <c r="F207" i="1"/>
  <c r="Q206" i="1"/>
  <c r="G206" i="1" s="1"/>
  <c r="L206" i="1"/>
  <c r="F206" i="1"/>
  <c r="Q205" i="1"/>
  <c r="G205" i="1" s="1"/>
  <c r="L205" i="1"/>
  <c r="F205" i="1"/>
  <c r="P204" i="1"/>
  <c r="O204" i="1"/>
  <c r="N204" i="1"/>
  <c r="N203" i="1" s="1"/>
  <c r="M204" i="1"/>
  <c r="Q204" i="1" s="1"/>
  <c r="K204" i="1"/>
  <c r="J204" i="1"/>
  <c r="J203" i="1" s="1"/>
  <c r="I204" i="1"/>
  <c r="I203" i="1" s="1"/>
  <c r="H204" i="1"/>
  <c r="F204" i="1"/>
  <c r="P203" i="1"/>
  <c r="O203" i="1"/>
  <c r="M203" i="1"/>
  <c r="Q203" i="1" s="1"/>
  <c r="K203" i="1"/>
  <c r="H203" i="1"/>
  <c r="F203" i="1"/>
  <c r="Q202" i="1"/>
  <c r="G202" i="1" s="1"/>
  <c r="L202" i="1"/>
  <c r="F202" i="1"/>
  <c r="Q201" i="1"/>
  <c r="G201" i="1" s="1"/>
  <c r="L201" i="1"/>
  <c r="F201" i="1"/>
  <c r="P200" i="1"/>
  <c r="O200" i="1"/>
  <c r="N200" i="1"/>
  <c r="M200" i="1"/>
  <c r="M199" i="1" s="1"/>
  <c r="Q199" i="1" s="1"/>
  <c r="K200" i="1"/>
  <c r="J200" i="1"/>
  <c r="I200" i="1"/>
  <c r="H200" i="1"/>
  <c r="L200" i="1" s="1"/>
  <c r="F200" i="1"/>
  <c r="P199" i="1"/>
  <c r="O199" i="1"/>
  <c r="N199" i="1"/>
  <c r="K199" i="1"/>
  <c r="J199" i="1"/>
  <c r="I199" i="1"/>
  <c r="H199" i="1"/>
  <c r="F199" i="1"/>
  <c r="Q198" i="1"/>
  <c r="G198" i="1" s="1"/>
  <c r="L198" i="1"/>
  <c r="F198" i="1"/>
  <c r="Q197" i="1"/>
  <c r="G197" i="1" s="1"/>
  <c r="L197" i="1"/>
  <c r="F197" i="1"/>
  <c r="P196" i="1"/>
  <c r="O196" i="1"/>
  <c r="N196" i="1"/>
  <c r="N195" i="1" s="1"/>
  <c r="M196" i="1"/>
  <c r="Q196" i="1" s="1"/>
  <c r="K196" i="1"/>
  <c r="J196" i="1"/>
  <c r="J195" i="1" s="1"/>
  <c r="I196" i="1"/>
  <c r="I195" i="1" s="1"/>
  <c r="H196" i="1"/>
  <c r="F196" i="1"/>
  <c r="P195" i="1"/>
  <c r="O195" i="1"/>
  <c r="M195" i="1"/>
  <c r="Q195" i="1" s="1"/>
  <c r="K195" i="1"/>
  <c r="H195" i="1"/>
  <c r="F195" i="1"/>
  <c r="Q194" i="1"/>
  <c r="G194" i="1" s="1"/>
  <c r="L194" i="1"/>
  <c r="F194" i="1"/>
  <c r="Q193" i="1"/>
  <c r="G193" i="1" s="1"/>
  <c r="L193" i="1"/>
  <c r="F193" i="1"/>
  <c r="P192" i="1"/>
  <c r="O192" i="1"/>
  <c r="N192" i="1"/>
  <c r="M192" i="1"/>
  <c r="M191" i="1" s="1"/>
  <c r="Q191" i="1" s="1"/>
  <c r="K192" i="1"/>
  <c r="J192" i="1"/>
  <c r="I192" i="1"/>
  <c r="H192" i="1"/>
  <c r="L192" i="1" s="1"/>
  <c r="F192" i="1"/>
  <c r="P191" i="1"/>
  <c r="O191" i="1"/>
  <c r="N191" i="1"/>
  <c r="K191" i="1"/>
  <c r="J191" i="1"/>
  <c r="I191" i="1"/>
  <c r="H191" i="1"/>
  <c r="F191" i="1"/>
  <c r="Q190" i="1"/>
  <c r="G190" i="1" s="1"/>
  <c r="L190" i="1"/>
  <c r="F190" i="1"/>
  <c r="Q189" i="1"/>
  <c r="G189" i="1" s="1"/>
  <c r="L189" i="1"/>
  <c r="F189" i="1"/>
  <c r="P188" i="1"/>
  <c r="O188" i="1"/>
  <c r="N188" i="1"/>
  <c r="N187" i="1" s="1"/>
  <c r="M188" i="1"/>
  <c r="Q188" i="1" s="1"/>
  <c r="K188" i="1"/>
  <c r="J188" i="1"/>
  <c r="J187" i="1" s="1"/>
  <c r="I188" i="1"/>
  <c r="I187" i="1" s="1"/>
  <c r="H188" i="1"/>
  <c r="F188" i="1"/>
  <c r="P187" i="1"/>
  <c r="O187" i="1"/>
  <c r="M187" i="1"/>
  <c r="Q187" i="1" s="1"/>
  <c r="K187" i="1"/>
  <c r="H187" i="1"/>
  <c r="F187" i="1"/>
  <c r="Q186" i="1"/>
  <c r="G186" i="1" s="1"/>
  <c r="L186" i="1"/>
  <c r="F186" i="1"/>
  <c r="Q185" i="1"/>
  <c r="G185" i="1" s="1"/>
  <c r="L185" i="1"/>
  <c r="F185" i="1"/>
  <c r="P184" i="1"/>
  <c r="O184" i="1"/>
  <c r="N184" i="1"/>
  <c r="M184" i="1"/>
  <c r="M183" i="1" s="1"/>
  <c r="Q183" i="1" s="1"/>
  <c r="K184" i="1"/>
  <c r="J184" i="1"/>
  <c r="I184" i="1"/>
  <c r="H184" i="1"/>
  <c r="L184" i="1" s="1"/>
  <c r="F184" i="1"/>
  <c r="P183" i="1"/>
  <c r="O183" i="1"/>
  <c r="N183" i="1"/>
  <c r="K183" i="1"/>
  <c r="J183" i="1"/>
  <c r="I183" i="1"/>
  <c r="H183" i="1"/>
  <c r="F183" i="1"/>
  <c r="Q182" i="1"/>
  <c r="G182" i="1" s="1"/>
  <c r="L182" i="1"/>
  <c r="F182" i="1"/>
  <c r="Q181" i="1"/>
  <c r="G181" i="1" s="1"/>
  <c r="L181" i="1"/>
  <c r="F181" i="1"/>
  <c r="P180" i="1"/>
  <c r="O180" i="1"/>
  <c r="N180" i="1"/>
  <c r="N179" i="1" s="1"/>
  <c r="M180" i="1"/>
  <c r="Q180" i="1" s="1"/>
  <c r="K180" i="1"/>
  <c r="J180" i="1"/>
  <c r="J179" i="1" s="1"/>
  <c r="I180" i="1"/>
  <c r="I179" i="1" s="1"/>
  <c r="H180" i="1"/>
  <c r="F180" i="1"/>
  <c r="P179" i="1"/>
  <c r="O179" i="1"/>
  <c r="M179" i="1"/>
  <c r="Q179" i="1" s="1"/>
  <c r="K179" i="1"/>
  <c r="H179" i="1"/>
  <c r="F179" i="1"/>
  <c r="Q178" i="1"/>
  <c r="G178" i="1" s="1"/>
  <c r="L178" i="1"/>
  <c r="F178" i="1"/>
  <c r="Q177" i="1"/>
  <c r="G177" i="1" s="1"/>
  <c r="L177" i="1"/>
  <c r="F177" i="1"/>
  <c r="P176" i="1"/>
  <c r="O176" i="1"/>
  <c r="N176" i="1"/>
  <c r="M176" i="1"/>
  <c r="M175" i="1" s="1"/>
  <c r="Q175" i="1" s="1"/>
  <c r="K176" i="1"/>
  <c r="J176" i="1"/>
  <c r="I176" i="1"/>
  <c r="H176" i="1"/>
  <c r="L176" i="1" s="1"/>
  <c r="F176" i="1"/>
  <c r="P175" i="1"/>
  <c r="O175" i="1"/>
  <c r="N175" i="1"/>
  <c r="K175" i="1"/>
  <c r="J175" i="1"/>
  <c r="I175" i="1"/>
  <c r="H175" i="1"/>
  <c r="F175" i="1"/>
  <c r="Q174" i="1"/>
  <c r="G174" i="1" s="1"/>
  <c r="L174" i="1"/>
  <c r="F174" i="1"/>
  <c r="Q173" i="1"/>
  <c r="G173" i="1" s="1"/>
  <c r="L173" i="1"/>
  <c r="F173" i="1"/>
  <c r="P172" i="1"/>
  <c r="O172" i="1"/>
  <c r="N172" i="1"/>
  <c r="M172" i="1"/>
  <c r="Q172" i="1" s="1"/>
  <c r="K172" i="1"/>
  <c r="J172" i="1"/>
  <c r="I172" i="1"/>
  <c r="H172" i="1"/>
  <c r="F172" i="1"/>
  <c r="Q171" i="1"/>
  <c r="G171" i="1" s="1"/>
  <c r="L171" i="1"/>
  <c r="F171" i="1"/>
  <c r="Q170" i="1"/>
  <c r="G170" i="1" s="1"/>
  <c r="L170" i="1"/>
  <c r="F170" i="1"/>
  <c r="Q169" i="1"/>
  <c r="G169" i="1" s="1"/>
  <c r="L169" i="1"/>
  <c r="F169" i="1"/>
  <c r="P168" i="1"/>
  <c r="O168" i="1"/>
  <c r="N168" i="1"/>
  <c r="N167" i="1" s="1"/>
  <c r="N166" i="1" s="1"/>
  <c r="M168" i="1"/>
  <c r="M167" i="1" s="1"/>
  <c r="K168" i="1"/>
  <c r="J168" i="1"/>
  <c r="I168" i="1"/>
  <c r="I167" i="1" s="1"/>
  <c r="I166" i="1" s="1"/>
  <c r="I165" i="1" s="1"/>
  <c r="I164" i="1" s="1"/>
  <c r="H168" i="1"/>
  <c r="L168" i="1" s="1"/>
  <c r="F168" i="1"/>
  <c r="P167" i="1"/>
  <c r="O167" i="1"/>
  <c r="K167" i="1"/>
  <c r="J167" i="1"/>
  <c r="H167" i="1"/>
  <c r="F167" i="1"/>
  <c r="P166" i="1"/>
  <c r="O166" i="1"/>
  <c r="K166" i="1"/>
  <c r="H166" i="1"/>
  <c r="F166" i="1"/>
  <c r="O165" i="1"/>
  <c r="K165" i="1"/>
  <c r="F165" i="1"/>
  <c r="O164" i="1"/>
  <c r="K164" i="1"/>
  <c r="F164" i="1"/>
  <c r="F163" i="1"/>
  <c r="Q162" i="1"/>
  <c r="G162" i="1" s="1"/>
  <c r="L162" i="1"/>
  <c r="F162" i="1"/>
  <c r="Q161" i="1"/>
  <c r="G161" i="1" s="1"/>
  <c r="L161" i="1"/>
  <c r="F161" i="1"/>
  <c r="Q160" i="1"/>
  <c r="G160" i="1" s="1"/>
  <c r="L160" i="1"/>
  <c r="F160" i="1"/>
  <c r="P159" i="1"/>
  <c r="O159" i="1"/>
  <c r="N159" i="1"/>
  <c r="N158" i="1" s="1"/>
  <c r="M159" i="1"/>
  <c r="Q159" i="1" s="1"/>
  <c r="K159" i="1"/>
  <c r="J159" i="1"/>
  <c r="J158" i="1" s="1"/>
  <c r="I159" i="1"/>
  <c r="I158" i="1" s="1"/>
  <c r="H159" i="1"/>
  <c r="F159" i="1"/>
  <c r="P158" i="1"/>
  <c r="O158" i="1"/>
  <c r="M158" i="1"/>
  <c r="Q158" i="1" s="1"/>
  <c r="K158" i="1"/>
  <c r="H158" i="1"/>
  <c r="F158" i="1"/>
  <c r="Q157" i="1"/>
  <c r="G157" i="1" s="1"/>
  <c r="L157" i="1"/>
  <c r="F157" i="1"/>
  <c r="Q156" i="1"/>
  <c r="G156" i="1" s="1"/>
  <c r="L156" i="1"/>
  <c r="F156" i="1"/>
  <c r="P155" i="1"/>
  <c r="O155" i="1"/>
  <c r="N155" i="1"/>
  <c r="M155" i="1"/>
  <c r="M154" i="1" s="1"/>
  <c r="Q154" i="1" s="1"/>
  <c r="K155" i="1"/>
  <c r="J155" i="1"/>
  <c r="I155" i="1"/>
  <c r="H155" i="1"/>
  <c r="L155" i="1" s="1"/>
  <c r="F155" i="1"/>
  <c r="P154" i="1"/>
  <c r="O154" i="1"/>
  <c r="N154" i="1"/>
  <c r="K154" i="1"/>
  <c r="J154" i="1"/>
  <c r="I154" i="1"/>
  <c r="H154" i="1"/>
  <c r="F154" i="1"/>
  <c r="Q153" i="1"/>
  <c r="G153" i="1" s="1"/>
  <c r="L153" i="1"/>
  <c r="F153" i="1"/>
  <c r="Q152" i="1"/>
  <c r="G152" i="1" s="1"/>
  <c r="L152" i="1"/>
  <c r="F152" i="1"/>
  <c r="P151" i="1"/>
  <c r="O151" i="1"/>
  <c r="N151" i="1"/>
  <c r="N150" i="1" s="1"/>
  <c r="M151" i="1"/>
  <c r="Q151" i="1" s="1"/>
  <c r="K151" i="1"/>
  <c r="J151" i="1"/>
  <c r="J150" i="1" s="1"/>
  <c r="I151" i="1"/>
  <c r="I150" i="1" s="1"/>
  <c r="H151" i="1"/>
  <c r="F151" i="1"/>
  <c r="P150" i="1"/>
  <c r="O150" i="1"/>
  <c r="M150" i="1"/>
  <c r="Q150" i="1" s="1"/>
  <c r="K150" i="1"/>
  <c r="H150" i="1"/>
  <c r="F150" i="1"/>
  <c r="Q149" i="1"/>
  <c r="G149" i="1" s="1"/>
  <c r="L149" i="1"/>
  <c r="F149" i="1"/>
  <c r="Q148" i="1"/>
  <c r="G148" i="1" s="1"/>
  <c r="L148" i="1"/>
  <c r="F148" i="1"/>
  <c r="P147" i="1"/>
  <c r="O147" i="1"/>
  <c r="N147" i="1"/>
  <c r="M147" i="1"/>
  <c r="M146" i="1" s="1"/>
  <c r="Q146" i="1" s="1"/>
  <c r="K147" i="1"/>
  <c r="J147" i="1"/>
  <c r="I147" i="1"/>
  <c r="H147" i="1"/>
  <c r="L147" i="1" s="1"/>
  <c r="F147" i="1"/>
  <c r="P146" i="1"/>
  <c r="O146" i="1"/>
  <c r="N146" i="1"/>
  <c r="K146" i="1"/>
  <c r="J146" i="1"/>
  <c r="I146" i="1"/>
  <c r="H146" i="1"/>
  <c r="F146" i="1"/>
  <c r="Q145" i="1"/>
  <c r="G145" i="1" s="1"/>
  <c r="L145" i="1"/>
  <c r="F145" i="1"/>
  <c r="Q144" i="1"/>
  <c r="G144" i="1" s="1"/>
  <c r="L144" i="1"/>
  <c r="F144" i="1"/>
  <c r="P143" i="1"/>
  <c r="O143" i="1"/>
  <c r="N143" i="1"/>
  <c r="N142" i="1" s="1"/>
  <c r="M143" i="1"/>
  <c r="Q143" i="1" s="1"/>
  <c r="K143" i="1"/>
  <c r="J143" i="1"/>
  <c r="J142" i="1" s="1"/>
  <c r="I143" i="1"/>
  <c r="I142" i="1" s="1"/>
  <c r="H143" i="1"/>
  <c r="F143" i="1"/>
  <c r="P142" i="1"/>
  <c r="O142" i="1"/>
  <c r="M142" i="1"/>
  <c r="Q142" i="1" s="1"/>
  <c r="K142" i="1"/>
  <c r="H142" i="1"/>
  <c r="F142" i="1"/>
  <c r="Q141" i="1"/>
  <c r="G141" i="1" s="1"/>
  <c r="L141" i="1"/>
  <c r="F141" i="1"/>
  <c r="Q140" i="1"/>
  <c r="G140" i="1" s="1"/>
  <c r="L140" i="1"/>
  <c r="F140" i="1"/>
  <c r="P139" i="1"/>
  <c r="O139" i="1"/>
  <c r="N139" i="1"/>
  <c r="M139" i="1"/>
  <c r="M138" i="1" s="1"/>
  <c r="Q138" i="1" s="1"/>
  <c r="K139" i="1"/>
  <c r="J139" i="1"/>
  <c r="I139" i="1"/>
  <c r="H139" i="1"/>
  <c r="L139" i="1" s="1"/>
  <c r="F139" i="1"/>
  <c r="P138" i="1"/>
  <c r="O138" i="1"/>
  <c r="N138" i="1"/>
  <c r="K138" i="1"/>
  <c r="J138" i="1"/>
  <c r="I138" i="1"/>
  <c r="H138" i="1"/>
  <c r="F138" i="1"/>
  <c r="Q137" i="1"/>
  <c r="G137" i="1" s="1"/>
  <c r="L137" i="1"/>
  <c r="F137" i="1"/>
  <c r="Q136" i="1"/>
  <c r="G136" i="1" s="1"/>
  <c r="L136" i="1"/>
  <c r="F136" i="1"/>
  <c r="P135" i="1"/>
  <c r="O135" i="1"/>
  <c r="N135" i="1"/>
  <c r="N134" i="1" s="1"/>
  <c r="M135" i="1"/>
  <c r="Q135" i="1" s="1"/>
  <c r="K135" i="1"/>
  <c r="J135" i="1"/>
  <c r="J134" i="1" s="1"/>
  <c r="I135" i="1"/>
  <c r="I134" i="1" s="1"/>
  <c r="H135" i="1"/>
  <c r="F135" i="1"/>
  <c r="P134" i="1"/>
  <c r="O134" i="1"/>
  <c r="M134" i="1"/>
  <c r="Q134" i="1" s="1"/>
  <c r="K134" i="1"/>
  <c r="H134" i="1"/>
  <c r="F134" i="1"/>
  <c r="Q133" i="1"/>
  <c r="G133" i="1" s="1"/>
  <c r="L133" i="1"/>
  <c r="F133" i="1"/>
  <c r="Q132" i="1"/>
  <c r="G132" i="1" s="1"/>
  <c r="L132" i="1"/>
  <c r="F132" i="1"/>
  <c r="P131" i="1"/>
  <c r="O131" i="1"/>
  <c r="N131" i="1"/>
  <c r="M131" i="1"/>
  <c r="M130" i="1" s="1"/>
  <c r="Q130" i="1" s="1"/>
  <c r="K131" i="1"/>
  <c r="J131" i="1"/>
  <c r="I131" i="1"/>
  <c r="H131" i="1"/>
  <c r="L131" i="1" s="1"/>
  <c r="F131" i="1"/>
  <c r="P130" i="1"/>
  <c r="O130" i="1"/>
  <c r="N130" i="1"/>
  <c r="K130" i="1"/>
  <c r="J130" i="1"/>
  <c r="I130" i="1"/>
  <c r="H130" i="1"/>
  <c r="F130" i="1"/>
  <c r="Q129" i="1"/>
  <c r="G129" i="1" s="1"/>
  <c r="L129" i="1"/>
  <c r="F129" i="1"/>
  <c r="Q128" i="1"/>
  <c r="G128" i="1" s="1"/>
  <c r="L128" i="1"/>
  <c r="F128" i="1"/>
  <c r="P127" i="1"/>
  <c r="O127" i="1"/>
  <c r="N127" i="1"/>
  <c r="N126" i="1" s="1"/>
  <c r="M127" i="1"/>
  <c r="Q127" i="1" s="1"/>
  <c r="K127" i="1"/>
  <c r="J127" i="1"/>
  <c r="J126" i="1" s="1"/>
  <c r="I127" i="1"/>
  <c r="I126" i="1" s="1"/>
  <c r="H127" i="1"/>
  <c r="F127" i="1"/>
  <c r="P126" i="1"/>
  <c r="O126" i="1"/>
  <c r="M126" i="1"/>
  <c r="Q126" i="1" s="1"/>
  <c r="K126" i="1"/>
  <c r="H126" i="1"/>
  <c r="F126" i="1"/>
  <c r="Q125" i="1"/>
  <c r="G125" i="1" s="1"/>
  <c r="L125" i="1"/>
  <c r="F125" i="1"/>
  <c r="Q124" i="1"/>
  <c r="G124" i="1" s="1"/>
  <c r="L124" i="1"/>
  <c r="F124" i="1"/>
  <c r="P123" i="1"/>
  <c r="O123" i="1"/>
  <c r="N123" i="1"/>
  <c r="M123" i="1"/>
  <c r="M122" i="1" s="1"/>
  <c r="Q122" i="1" s="1"/>
  <c r="K123" i="1"/>
  <c r="J123" i="1"/>
  <c r="I123" i="1"/>
  <c r="H123" i="1"/>
  <c r="L123" i="1" s="1"/>
  <c r="F123" i="1"/>
  <c r="P122" i="1"/>
  <c r="O122" i="1"/>
  <c r="N122" i="1"/>
  <c r="K122" i="1"/>
  <c r="J122" i="1"/>
  <c r="I122" i="1"/>
  <c r="H122" i="1"/>
  <c r="F122" i="1"/>
  <c r="Q121" i="1"/>
  <c r="G121" i="1" s="1"/>
  <c r="L121" i="1"/>
  <c r="F121" i="1"/>
  <c r="Q120" i="1"/>
  <c r="G120" i="1" s="1"/>
  <c r="L120" i="1"/>
  <c r="F120" i="1"/>
  <c r="P119" i="1"/>
  <c r="O119" i="1"/>
  <c r="N119" i="1"/>
  <c r="N118" i="1" s="1"/>
  <c r="M119" i="1"/>
  <c r="Q119" i="1" s="1"/>
  <c r="K119" i="1"/>
  <c r="J119" i="1"/>
  <c r="J118" i="1" s="1"/>
  <c r="I119" i="1"/>
  <c r="I118" i="1" s="1"/>
  <c r="H119" i="1"/>
  <c r="F119" i="1"/>
  <c r="P118" i="1"/>
  <c r="O118" i="1"/>
  <c r="M118" i="1"/>
  <c r="Q118" i="1" s="1"/>
  <c r="K118" i="1"/>
  <c r="H118" i="1"/>
  <c r="F118" i="1"/>
  <c r="Q117" i="1"/>
  <c r="G117" i="1" s="1"/>
  <c r="L117" i="1"/>
  <c r="F117" i="1"/>
  <c r="Q116" i="1"/>
  <c r="G116" i="1" s="1"/>
  <c r="L116" i="1"/>
  <c r="F116" i="1"/>
  <c r="P115" i="1"/>
  <c r="O115" i="1"/>
  <c r="N115" i="1"/>
  <c r="M115" i="1"/>
  <c r="M114" i="1" s="1"/>
  <c r="Q114" i="1" s="1"/>
  <c r="K115" i="1"/>
  <c r="J115" i="1"/>
  <c r="I115" i="1"/>
  <c r="H115" i="1"/>
  <c r="L115" i="1" s="1"/>
  <c r="F115" i="1"/>
  <c r="P114" i="1"/>
  <c r="O114" i="1"/>
  <c r="N114" i="1"/>
  <c r="K114" i="1"/>
  <c r="J114" i="1"/>
  <c r="I114" i="1"/>
  <c r="H114" i="1"/>
  <c r="F114" i="1"/>
  <c r="Q113" i="1"/>
  <c r="G113" i="1" s="1"/>
  <c r="L113" i="1"/>
  <c r="F113" i="1"/>
  <c r="Q112" i="1"/>
  <c r="G112" i="1" s="1"/>
  <c r="L112" i="1"/>
  <c r="F112" i="1"/>
  <c r="P111" i="1"/>
  <c r="O111" i="1"/>
  <c r="N111" i="1"/>
  <c r="N110" i="1" s="1"/>
  <c r="M111" i="1"/>
  <c r="Q111" i="1" s="1"/>
  <c r="K111" i="1"/>
  <c r="J111" i="1"/>
  <c r="J110" i="1" s="1"/>
  <c r="I111" i="1"/>
  <c r="I110" i="1" s="1"/>
  <c r="H111" i="1"/>
  <c r="F111" i="1"/>
  <c r="P110" i="1"/>
  <c r="O110" i="1"/>
  <c r="M110" i="1"/>
  <c r="Q110" i="1" s="1"/>
  <c r="K110" i="1"/>
  <c r="H110" i="1"/>
  <c r="F110" i="1"/>
  <c r="Q109" i="1"/>
  <c r="G109" i="1" s="1"/>
  <c r="L109" i="1"/>
  <c r="F109" i="1"/>
  <c r="Q108" i="1"/>
  <c r="G108" i="1" s="1"/>
  <c r="L108" i="1"/>
  <c r="F108" i="1"/>
  <c r="P107" i="1"/>
  <c r="O107" i="1"/>
  <c r="N107" i="1"/>
  <c r="M107" i="1"/>
  <c r="M106" i="1" s="1"/>
  <c r="Q106" i="1" s="1"/>
  <c r="K107" i="1"/>
  <c r="J107" i="1"/>
  <c r="I107" i="1"/>
  <c r="H107" i="1"/>
  <c r="L107" i="1" s="1"/>
  <c r="F107" i="1"/>
  <c r="P106" i="1"/>
  <c r="O106" i="1"/>
  <c r="N106" i="1"/>
  <c r="K106" i="1"/>
  <c r="J106" i="1"/>
  <c r="I106" i="1"/>
  <c r="H106" i="1"/>
  <c r="F106" i="1"/>
  <c r="Q105" i="1"/>
  <c r="G105" i="1" s="1"/>
  <c r="L105" i="1"/>
  <c r="F105" i="1"/>
  <c r="Q104" i="1"/>
  <c r="G104" i="1" s="1"/>
  <c r="L104" i="1"/>
  <c r="F104" i="1"/>
  <c r="P103" i="1"/>
  <c r="O103" i="1"/>
  <c r="N103" i="1"/>
  <c r="N102" i="1" s="1"/>
  <c r="M103" i="1"/>
  <c r="Q103" i="1" s="1"/>
  <c r="K103" i="1"/>
  <c r="J103" i="1"/>
  <c r="J102" i="1" s="1"/>
  <c r="I103" i="1"/>
  <c r="I102" i="1" s="1"/>
  <c r="H103" i="1"/>
  <c r="F103" i="1"/>
  <c r="P102" i="1"/>
  <c r="O102" i="1"/>
  <c r="M102" i="1"/>
  <c r="Q102" i="1" s="1"/>
  <c r="K102" i="1"/>
  <c r="H102" i="1"/>
  <c r="F102" i="1"/>
  <c r="Q101" i="1"/>
  <c r="G101" i="1" s="1"/>
  <c r="L101" i="1"/>
  <c r="F101" i="1"/>
  <c r="Q100" i="1"/>
  <c r="G100" i="1" s="1"/>
  <c r="L100" i="1"/>
  <c r="F100" i="1"/>
  <c r="P99" i="1"/>
  <c r="O99" i="1"/>
  <c r="N99" i="1"/>
  <c r="M99" i="1"/>
  <c r="Q99" i="1" s="1"/>
  <c r="K99" i="1"/>
  <c r="J99" i="1"/>
  <c r="I99" i="1"/>
  <c r="H99" i="1"/>
  <c r="L99" i="1" s="1"/>
  <c r="F99" i="1"/>
  <c r="Q98" i="1"/>
  <c r="G98" i="1" s="1"/>
  <c r="L98" i="1"/>
  <c r="F98" i="1"/>
  <c r="Q97" i="1"/>
  <c r="G97" i="1" s="1"/>
  <c r="L97" i="1"/>
  <c r="F97" i="1"/>
  <c r="P96" i="1"/>
  <c r="O96" i="1"/>
  <c r="N96" i="1"/>
  <c r="M96" i="1"/>
  <c r="M95" i="1" s="1"/>
  <c r="K96" i="1"/>
  <c r="J96" i="1"/>
  <c r="I96" i="1"/>
  <c r="H96" i="1"/>
  <c r="L96" i="1" s="1"/>
  <c r="F96" i="1"/>
  <c r="P95" i="1"/>
  <c r="O95" i="1"/>
  <c r="N95" i="1"/>
  <c r="N94" i="1" s="1"/>
  <c r="N93" i="1" s="1"/>
  <c r="K95" i="1"/>
  <c r="J95" i="1"/>
  <c r="J94" i="1" s="1"/>
  <c r="J93" i="1" s="1"/>
  <c r="I95" i="1"/>
  <c r="I94" i="1" s="1"/>
  <c r="I93" i="1" s="1"/>
  <c r="H95" i="1"/>
  <c r="F95" i="1"/>
  <c r="P94" i="1"/>
  <c r="O94" i="1"/>
  <c r="K94" i="1"/>
  <c r="H94" i="1"/>
  <c r="F94" i="1"/>
  <c r="P93" i="1"/>
  <c r="O93" i="1"/>
  <c r="K93" i="1"/>
  <c r="H93" i="1"/>
  <c r="F93" i="1"/>
  <c r="Q92" i="1"/>
  <c r="G92" i="1" s="1"/>
  <c r="L92" i="1"/>
  <c r="F92" i="1"/>
  <c r="Q91" i="1"/>
  <c r="G91" i="1" s="1"/>
  <c r="L91" i="1"/>
  <c r="F91" i="1"/>
  <c r="P90" i="1"/>
  <c r="O90" i="1"/>
  <c r="N90" i="1"/>
  <c r="N89" i="1" s="1"/>
  <c r="N88" i="1" s="1"/>
  <c r="M90" i="1"/>
  <c r="Q90" i="1" s="1"/>
  <c r="K90" i="1"/>
  <c r="J90" i="1"/>
  <c r="J89" i="1" s="1"/>
  <c r="J88" i="1" s="1"/>
  <c r="I90" i="1"/>
  <c r="I89" i="1" s="1"/>
  <c r="I88" i="1" s="1"/>
  <c r="H90" i="1"/>
  <c r="F90" i="1"/>
  <c r="P89" i="1"/>
  <c r="O89" i="1"/>
  <c r="M89" i="1"/>
  <c r="M88" i="1" s="1"/>
  <c r="K89" i="1"/>
  <c r="H89" i="1"/>
  <c r="F89" i="1"/>
  <c r="P88" i="1"/>
  <c r="O88" i="1"/>
  <c r="K88" i="1"/>
  <c r="H88" i="1"/>
  <c r="F88" i="1"/>
  <c r="Q87" i="1"/>
  <c r="G87" i="1" s="1"/>
  <c r="L87" i="1"/>
  <c r="F87" i="1"/>
  <c r="Q86" i="1"/>
  <c r="G86" i="1" s="1"/>
  <c r="L86" i="1"/>
  <c r="F86" i="1"/>
  <c r="P85" i="1"/>
  <c r="O85" i="1"/>
  <c r="N85" i="1"/>
  <c r="N84" i="1" s="1"/>
  <c r="N83" i="1" s="1"/>
  <c r="M85" i="1"/>
  <c r="Q85" i="1" s="1"/>
  <c r="K85" i="1"/>
  <c r="J85" i="1"/>
  <c r="J84" i="1" s="1"/>
  <c r="J83" i="1" s="1"/>
  <c r="I85" i="1"/>
  <c r="I84" i="1" s="1"/>
  <c r="I83" i="1" s="1"/>
  <c r="H85" i="1"/>
  <c r="F85" i="1"/>
  <c r="P84" i="1"/>
  <c r="O84" i="1"/>
  <c r="M84" i="1"/>
  <c r="M83" i="1" s="1"/>
  <c r="Q83" i="1" s="1"/>
  <c r="K84" i="1"/>
  <c r="H84" i="1"/>
  <c r="F84" i="1"/>
  <c r="P83" i="1"/>
  <c r="O83" i="1"/>
  <c r="K83" i="1"/>
  <c r="H83" i="1"/>
  <c r="F83" i="1"/>
  <c r="Q82" i="1"/>
  <c r="G82" i="1" s="1"/>
  <c r="L82" i="1"/>
  <c r="F82" i="1"/>
  <c r="Q81" i="1"/>
  <c r="G81" i="1" s="1"/>
  <c r="L81" i="1"/>
  <c r="F81" i="1"/>
  <c r="P80" i="1"/>
  <c r="O80" i="1"/>
  <c r="N80" i="1"/>
  <c r="N79" i="1" s="1"/>
  <c r="N78" i="1" s="1"/>
  <c r="M80" i="1"/>
  <c r="Q80" i="1" s="1"/>
  <c r="K80" i="1"/>
  <c r="J80" i="1"/>
  <c r="J79" i="1" s="1"/>
  <c r="J78" i="1" s="1"/>
  <c r="I80" i="1"/>
  <c r="I79" i="1" s="1"/>
  <c r="I78" i="1" s="1"/>
  <c r="H80" i="1"/>
  <c r="F80" i="1"/>
  <c r="P79" i="1"/>
  <c r="O79" i="1"/>
  <c r="M79" i="1"/>
  <c r="M78" i="1" s="1"/>
  <c r="K79" i="1"/>
  <c r="H79" i="1"/>
  <c r="F79" i="1"/>
  <c r="P78" i="1"/>
  <c r="O78" i="1"/>
  <c r="K78" i="1"/>
  <c r="H78" i="1"/>
  <c r="F78" i="1"/>
  <c r="Q77" i="1"/>
  <c r="G77" i="1" s="1"/>
  <c r="L77" i="1"/>
  <c r="F77" i="1"/>
  <c r="Q76" i="1"/>
  <c r="G76" i="1" s="1"/>
  <c r="L76" i="1"/>
  <c r="F76" i="1"/>
  <c r="Q75" i="1"/>
  <c r="G75" i="1" s="1"/>
  <c r="L75" i="1"/>
  <c r="F75" i="1"/>
  <c r="P74" i="1"/>
  <c r="O74" i="1"/>
  <c r="N74" i="1"/>
  <c r="N73" i="1" s="1"/>
  <c r="N72" i="1" s="1"/>
  <c r="M74" i="1"/>
  <c r="Q74" i="1" s="1"/>
  <c r="K74" i="1"/>
  <c r="J74" i="1"/>
  <c r="I74" i="1"/>
  <c r="I73" i="1" s="1"/>
  <c r="I72" i="1" s="1"/>
  <c r="H74" i="1"/>
  <c r="L74" i="1" s="1"/>
  <c r="F74" i="1"/>
  <c r="P73" i="1"/>
  <c r="O73" i="1"/>
  <c r="K73" i="1"/>
  <c r="J73" i="1"/>
  <c r="J72" i="1" s="1"/>
  <c r="H73" i="1"/>
  <c r="F73" i="1"/>
  <c r="P72" i="1"/>
  <c r="O72" i="1"/>
  <c r="K72" i="1"/>
  <c r="H72" i="1"/>
  <c r="F72" i="1"/>
  <c r="Q71" i="1"/>
  <c r="G71" i="1" s="1"/>
  <c r="L71" i="1"/>
  <c r="F71" i="1"/>
  <c r="Q70" i="1"/>
  <c r="G70" i="1" s="1"/>
  <c r="L70" i="1"/>
  <c r="F70" i="1"/>
  <c r="P69" i="1"/>
  <c r="O69" i="1"/>
  <c r="N69" i="1"/>
  <c r="N68" i="1" s="1"/>
  <c r="N67" i="1" s="1"/>
  <c r="M69" i="1"/>
  <c r="Q69" i="1" s="1"/>
  <c r="K69" i="1"/>
  <c r="J69" i="1"/>
  <c r="I69" i="1"/>
  <c r="I68" i="1" s="1"/>
  <c r="I67" i="1" s="1"/>
  <c r="H69" i="1"/>
  <c r="L69" i="1" s="1"/>
  <c r="F69" i="1"/>
  <c r="P68" i="1"/>
  <c r="O68" i="1"/>
  <c r="K68" i="1"/>
  <c r="J68" i="1"/>
  <c r="J67" i="1" s="1"/>
  <c r="H68" i="1"/>
  <c r="F68" i="1"/>
  <c r="P67" i="1"/>
  <c r="O67" i="1"/>
  <c r="K67" i="1"/>
  <c r="H67" i="1"/>
  <c r="F67" i="1"/>
  <c r="Q66" i="1"/>
  <c r="G66" i="1" s="1"/>
  <c r="L66" i="1"/>
  <c r="F66" i="1"/>
  <c r="P65" i="1"/>
  <c r="O65" i="1"/>
  <c r="N65" i="1"/>
  <c r="N64" i="1" s="1"/>
  <c r="M65" i="1"/>
  <c r="Q65" i="1" s="1"/>
  <c r="K65" i="1"/>
  <c r="J65" i="1"/>
  <c r="J64" i="1" s="1"/>
  <c r="I65" i="1"/>
  <c r="I64" i="1" s="1"/>
  <c r="H65" i="1"/>
  <c r="F65" i="1"/>
  <c r="P64" i="1"/>
  <c r="O64" i="1"/>
  <c r="M64" i="1"/>
  <c r="Q64" i="1" s="1"/>
  <c r="K64" i="1"/>
  <c r="H64" i="1"/>
  <c r="F64" i="1"/>
  <c r="Q63" i="1"/>
  <c r="G63" i="1" s="1"/>
  <c r="L63" i="1"/>
  <c r="F63" i="1"/>
  <c r="P62" i="1"/>
  <c r="O62" i="1"/>
  <c r="N62" i="1"/>
  <c r="N61" i="1" s="1"/>
  <c r="M62" i="1"/>
  <c r="Q62" i="1" s="1"/>
  <c r="K62" i="1"/>
  <c r="J62" i="1"/>
  <c r="I62" i="1"/>
  <c r="I61" i="1" s="1"/>
  <c r="H62" i="1"/>
  <c r="L62" i="1" s="1"/>
  <c r="F62" i="1"/>
  <c r="P61" i="1"/>
  <c r="O61" i="1"/>
  <c r="K61" i="1"/>
  <c r="J61" i="1"/>
  <c r="H61" i="1"/>
  <c r="F61" i="1"/>
  <c r="Q60" i="1"/>
  <c r="G60" i="1" s="1"/>
  <c r="L60" i="1"/>
  <c r="F60" i="1"/>
  <c r="P59" i="1"/>
  <c r="O59" i="1"/>
  <c r="N59" i="1"/>
  <c r="M59" i="1"/>
  <c r="M58" i="1" s="1"/>
  <c r="Q58" i="1" s="1"/>
  <c r="K59" i="1"/>
  <c r="J59" i="1"/>
  <c r="I59" i="1"/>
  <c r="H59" i="1"/>
  <c r="L59" i="1" s="1"/>
  <c r="F59" i="1"/>
  <c r="P58" i="1"/>
  <c r="O58" i="1"/>
  <c r="N58" i="1"/>
  <c r="K58" i="1"/>
  <c r="J58" i="1"/>
  <c r="I58" i="1"/>
  <c r="H58" i="1"/>
  <c r="F58" i="1"/>
  <c r="Q57" i="1"/>
  <c r="G57" i="1" s="1"/>
  <c r="L57" i="1"/>
  <c r="F57" i="1"/>
  <c r="P56" i="1"/>
  <c r="O56" i="1"/>
  <c r="N56" i="1"/>
  <c r="M56" i="1"/>
  <c r="Q56" i="1" s="1"/>
  <c r="K56" i="1"/>
  <c r="J56" i="1"/>
  <c r="J55" i="1" s="1"/>
  <c r="I56" i="1"/>
  <c r="H56" i="1"/>
  <c r="F56" i="1"/>
  <c r="P55" i="1"/>
  <c r="O55" i="1"/>
  <c r="N55" i="1"/>
  <c r="M55" i="1"/>
  <c r="Q55" i="1" s="1"/>
  <c r="K55" i="1"/>
  <c r="I55" i="1"/>
  <c r="H55" i="1"/>
  <c r="F55" i="1"/>
  <c r="Q54" i="1"/>
  <c r="G54" i="1" s="1"/>
  <c r="L54" i="1"/>
  <c r="F54" i="1"/>
  <c r="P53" i="1"/>
  <c r="O53" i="1"/>
  <c r="N53" i="1"/>
  <c r="N52" i="1" s="1"/>
  <c r="M53" i="1"/>
  <c r="Q53" i="1" s="1"/>
  <c r="K53" i="1"/>
  <c r="J53" i="1"/>
  <c r="J52" i="1" s="1"/>
  <c r="I53" i="1"/>
  <c r="I52" i="1" s="1"/>
  <c r="H53" i="1"/>
  <c r="F53" i="1"/>
  <c r="P52" i="1"/>
  <c r="O52" i="1"/>
  <c r="M52" i="1"/>
  <c r="Q52" i="1" s="1"/>
  <c r="K52" i="1"/>
  <c r="H52" i="1"/>
  <c r="F52" i="1"/>
  <c r="Q51" i="1"/>
  <c r="G51" i="1" s="1"/>
  <c r="L51" i="1"/>
  <c r="F51" i="1"/>
  <c r="P50" i="1"/>
  <c r="O50" i="1"/>
  <c r="N50" i="1"/>
  <c r="N49" i="1" s="1"/>
  <c r="N15" i="1" s="1"/>
  <c r="N14" i="1" s="1"/>
  <c r="M50" i="1"/>
  <c r="M49" i="1" s="1"/>
  <c r="K50" i="1"/>
  <c r="J50" i="1"/>
  <c r="I50" i="1"/>
  <c r="I49" i="1" s="1"/>
  <c r="H50" i="1"/>
  <c r="L50" i="1" s="1"/>
  <c r="F50" i="1"/>
  <c r="P49" i="1"/>
  <c r="O49" i="1"/>
  <c r="K49" i="1"/>
  <c r="J49" i="1"/>
  <c r="H49" i="1"/>
  <c r="F49" i="1"/>
  <c r="Q48" i="1"/>
  <c r="G48" i="1" s="1"/>
  <c r="L48" i="1"/>
  <c r="F48" i="1"/>
  <c r="P47" i="1"/>
  <c r="O47" i="1"/>
  <c r="N47" i="1"/>
  <c r="M47" i="1"/>
  <c r="M46" i="1" s="1"/>
  <c r="Q46" i="1" s="1"/>
  <c r="K47" i="1"/>
  <c r="J47" i="1"/>
  <c r="I47" i="1"/>
  <c r="H47" i="1"/>
  <c r="L47" i="1" s="1"/>
  <c r="F47" i="1"/>
  <c r="P46" i="1"/>
  <c r="O46" i="1"/>
  <c r="N46" i="1"/>
  <c r="K46" i="1"/>
  <c r="J46" i="1"/>
  <c r="I46" i="1"/>
  <c r="H46" i="1"/>
  <c r="F46" i="1"/>
  <c r="Q45" i="1"/>
  <c r="G45" i="1" s="1"/>
  <c r="L45" i="1"/>
  <c r="F45" i="1"/>
  <c r="P44" i="1"/>
  <c r="O44" i="1"/>
  <c r="N44" i="1"/>
  <c r="M44" i="1"/>
  <c r="Q44" i="1" s="1"/>
  <c r="K44" i="1"/>
  <c r="J44" i="1"/>
  <c r="J43" i="1" s="1"/>
  <c r="J15" i="1" s="1"/>
  <c r="J14" i="1" s="1"/>
  <c r="I44" i="1"/>
  <c r="H44" i="1"/>
  <c r="F44" i="1"/>
  <c r="P43" i="1"/>
  <c r="O43" i="1"/>
  <c r="N43" i="1"/>
  <c r="M43" i="1"/>
  <c r="Q43" i="1" s="1"/>
  <c r="K43" i="1"/>
  <c r="I43" i="1"/>
  <c r="H43" i="1"/>
  <c r="F43" i="1"/>
  <c r="Q42" i="1"/>
  <c r="L42" i="1"/>
  <c r="G42" i="1"/>
  <c r="F42" i="1"/>
  <c r="P41" i="1"/>
  <c r="O41" i="1"/>
  <c r="O40" i="1" s="1"/>
  <c r="O15" i="1" s="1"/>
  <c r="O14" i="1" s="1"/>
  <c r="N41" i="1"/>
  <c r="M41" i="1"/>
  <c r="M40" i="1" s="1"/>
  <c r="K41" i="1"/>
  <c r="J41" i="1"/>
  <c r="I41" i="1"/>
  <c r="H41" i="1"/>
  <c r="F41" i="1"/>
  <c r="P40" i="1"/>
  <c r="N40" i="1"/>
  <c r="K40" i="1"/>
  <c r="J40" i="1"/>
  <c r="I40" i="1"/>
  <c r="H40" i="1"/>
  <c r="L40" i="1" s="1"/>
  <c r="F40" i="1"/>
  <c r="Q39" i="1"/>
  <c r="L39" i="1"/>
  <c r="G39" i="1"/>
  <c r="F39" i="1"/>
  <c r="P38" i="1"/>
  <c r="O38" i="1"/>
  <c r="N38" i="1"/>
  <c r="M38" i="1"/>
  <c r="Q38" i="1" s="1"/>
  <c r="K38" i="1"/>
  <c r="J38" i="1"/>
  <c r="I38" i="1"/>
  <c r="H38" i="1"/>
  <c r="L38" i="1" s="1"/>
  <c r="G38" i="1" s="1"/>
  <c r="F38" i="1"/>
  <c r="P37" i="1"/>
  <c r="O37" i="1"/>
  <c r="N37" i="1"/>
  <c r="M37" i="1"/>
  <c r="Q37" i="1" s="1"/>
  <c r="K37" i="1"/>
  <c r="J37" i="1"/>
  <c r="I37" i="1"/>
  <c r="H37" i="1"/>
  <c r="L37" i="1" s="1"/>
  <c r="G37" i="1" s="1"/>
  <c r="F37" i="1"/>
  <c r="Q36" i="1"/>
  <c r="L36" i="1"/>
  <c r="G36" i="1"/>
  <c r="F36" i="1"/>
  <c r="P35" i="1"/>
  <c r="O35" i="1"/>
  <c r="N35" i="1"/>
  <c r="M35" i="1"/>
  <c r="Q35" i="1" s="1"/>
  <c r="K35" i="1"/>
  <c r="J35" i="1"/>
  <c r="I35" i="1"/>
  <c r="H35" i="1"/>
  <c r="L35" i="1" s="1"/>
  <c r="G35" i="1" s="1"/>
  <c r="F35" i="1"/>
  <c r="P34" i="1"/>
  <c r="O34" i="1"/>
  <c r="N34" i="1"/>
  <c r="M34" i="1"/>
  <c r="Q34" i="1" s="1"/>
  <c r="K34" i="1"/>
  <c r="J34" i="1"/>
  <c r="I34" i="1"/>
  <c r="H34" i="1"/>
  <c r="L34" i="1" s="1"/>
  <c r="G34" i="1" s="1"/>
  <c r="F34" i="1"/>
  <c r="Q33" i="1"/>
  <c r="L33" i="1"/>
  <c r="G33" i="1"/>
  <c r="F33" i="1"/>
  <c r="P32" i="1"/>
  <c r="O32" i="1"/>
  <c r="N32" i="1"/>
  <c r="M32" i="1"/>
  <c r="Q32" i="1" s="1"/>
  <c r="K32" i="1"/>
  <c r="J32" i="1"/>
  <c r="I32" i="1"/>
  <c r="H32" i="1"/>
  <c r="L32" i="1" s="1"/>
  <c r="G32" i="1" s="1"/>
  <c r="F32" i="1"/>
  <c r="P31" i="1"/>
  <c r="O31" i="1"/>
  <c r="N31" i="1"/>
  <c r="M31" i="1"/>
  <c r="Q31" i="1" s="1"/>
  <c r="K31" i="1"/>
  <c r="J31" i="1"/>
  <c r="I31" i="1"/>
  <c r="H31" i="1"/>
  <c r="L31" i="1" s="1"/>
  <c r="G31" i="1" s="1"/>
  <c r="F31" i="1"/>
  <c r="Q30" i="1"/>
  <c r="L30" i="1"/>
  <c r="G30" i="1"/>
  <c r="F30" i="1"/>
  <c r="P29" i="1"/>
  <c r="O29" i="1"/>
  <c r="N29" i="1"/>
  <c r="M29" i="1"/>
  <c r="Q29" i="1" s="1"/>
  <c r="K29" i="1"/>
  <c r="J29" i="1"/>
  <c r="I29" i="1"/>
  <c r="H29" i="1"/>
  <c r="L29" i="1" s="1"/>
  <c r="G29" i="1" s="1"/>
  <c r="F29" i="1"/>
  <c r="P28" i="1"/>
  <c r="O28" i="1"/>
  <c r="N28" i="1"/>
  <c r="M28" i="1"/>
  <c r="Q28" i="1" s="1"/>
  <c r="K28" i="1"/>
  <c r="J28" i="1"/>
  <c r="I28" i="1"/>
  <c r="H28" i="1"/>
  <c r="L28" i="1" s="1"/>
  <c r="G28" i="1" s="1"/>
  <c r="F28" i="1"/>
  <c r="Q27" i="1"/>
  <c r="L27" i="1"/>
  <c r="G27" i="1"/>
  <c r="F27" i="1"/>
  <c r="P26" i="1"/>
  <c r="O26" i="1"/>
  <c r="N26" i="1"/>
  <c r="M26" i="1"/>
  <c r="Q26" i="1" s="1"/>
  <c r="K26" i="1"/>
  <c r="J26" i="1"/>
  <c r="I26" i="1"/>
  <c r="H26" i="1"/>
  <c r="L26" i="1" s="1"/>
  <c r="G26" i="1" s="1"/>
  <c r="F26" i="1"/>
  <c r="P25" i="1"/>
  <c r="O25" i="1"/>
  <c r="N25" i="1"/>
  <c r="M25" i="1"/>
  <c r="Q25" i="1" s="1"/>
  <c r="K25" i="1"/>
  <c r="J25" i="1"/>
  <c r="I25" i="1"/>
  <c r="H25" i="1"/>
  <c r="L25" i="1" s="1"/>
  <c r="G25" i="1" s="1"/>
  <c r="F25" i="1"/>
  <c r="Q24" i="1"/>
  <c r="L24" i="1"/>
  <c r="G24" i="1"/>
  <c r="F24" i="1"/>
  <c r="P23" i="1"/>
  <c r="O23" i="1"/>
  <c r="N23" i="1"/>
  <c r="M23" i="1"/>
  <c r="Q23" i="1" s="1"/>
  <c r="K23" i="1"/>
  <c r="J23" i="1"/>
  <c r="I23" i="1"/>
  <c r="H23" i="1"/>
  <c r="L23" i="1" s="1"/>
  <c r="G23" i="1" s="1"/>
  <c r="F23" i="1"/>
  <c r="P22" i="1"/>
  <c r="O22" i="1"/>
  <c r="N22" i="1"/>
  <c r="M22" i="1"/>
  <c r="Q22" i="1" s="1"/>
  <c r="K22" i="1"/>
  <c r="J22" i="1"/>
  <c r="I22" i="1"/>
  <c r="H22" i="1"/>
  <c r="L22" i="1" s="1"/>
  <c r="G22" i="1" s="1"/>
  <c r="F22" i="1"/>
  <c r="Q21" i="1"/>
  <c r="L21" i="1"/>
  <c r="G21" i="1"/>
  <c r="F21" i="1"/>
  <c r="P20" i="1"/>
  <c r="O20" i="1"/>
  <c r="N20" i="1"/>
  <c r="M20" i="1"/>
  <c r="Q20" i="1" s="1"/>
  <c r="K20" i="1"/>
  <c r="J20" i="1"/>
  <c r="I20" i="1"/>
  <c r="H20" i="1"/>
  <c r="L20" i="1" s="1"/>
  <c r="G20" i="1" s="1"/>
  <c r="F20" i="1"/>
  <c r="Q19" i="1"/>
  <c r="L19" i="1"/>
  <c r="G19" i="1"/>
  <c r="F19" i="1"/>
  <c r="Q18" i="1"/>
  <c r="L18" i="1"/>
  <c r="G18" i="1"/>
  <c r="F18" i="1"/>
  <c r="P17" i="1"/>
  <c r="O17" i="1"/>
  <c r="N17" i="1"/>
  <c r="M17" i="1"/>
  <c r="Q17" i="1" s="1"/>
  <c r="K17" i="1"/>
  <c r="J17" i="1"/>
  <c r="I17" i="1"/>
  <c r="H17" i="1"/>
  <c r="L17" i="1" s="1"/>
  <c r="G17" i="1" s="1"/>
  <c r="F17" i="1"/>
  <c r="P16" i="1"/>
  <c r="O16" i="1"/>
  <c r="N16" i="1"/>
  <c r="M16" i="1"/>
  <c r="Q16" i="1" s="1"/>
  <c r="K16" i="1"/>
  <c r="J16" i="1"/>
  <c r="I16" i="1"/>
  <c r="H16" i="1"/>
  <c r="L16" i="1" s="1"/>
  <c r="G16" i="1" s="1"/>
  <c r="F16" i="1"/>
  <c r="P15" i="1"/>
  <c r="K15" i="1"/>
  <c r="K14" i="1" s="1"/>
  <c r="H15" i="1"/>
  <c r="F15" i="1"/>
  <c r="P14" i="1"/>
  <c r="H14" i="1"/>
  <c r="F14" i="1"/>
  <c r="F13" i="1"/>
  <c r="F12" i="1"/>
  <c r="Q40" i="1" l="1"/>
  <c r="Q95" i="1"/>
  <c r="M94" i="1"/>
  <c r="Q167" i="1"/>
  <c r="M166" i="1"/>
  <c r="G296" i="1"/>
  <c r="M439" i="1"/>
  <c r="G558" i="1"/>
  <c r="G586" i="1"/>
  <c r="P235" i="1"/>
  <c r="P165" i="1" s="1"/>
  <c r="P164" i="1" s="1"/>
  <c r="G276" i="1"/>
  <c r="G574" i="1"/>
  <c r="G594" i="1"/>
  <c r="H620" i="1"/>
  <c r="L621" i="1"/>
  <c r="M235" i="1"/>
  <c r="Q236" i="1"/>
  <c r="G256" i="1"/>
  <c r="G264" i="1"/>
  <c r="G40" i="1"/>
  <c r="I15" i="1"/>
  <c r="I14" i="1" s="1"/>
  <c r="Q49" i="1"/>
  <c r="Q78" i="1"/>
  <c r="Q88" i="1"/>
  <c r="J166" i="1"/>
  <c r="H235" i="1"/>
  <c r="L236" i="1"/>
  <c r="G236" i="1" s="1"/>
  <c r="G562" i="1"/>
  <c r="L582" i="1"/>
  <c r="G582" i="1" s="1"/>
  <c r="Q50" i="1"/>
  <c r="G62" i="1"/>
  <c r="Q168" i="1"/>
  <c r="G168" i="1" s="1"/>
  <c r="Q237" i="1"/>
  <c r="G237" i="1" s="1"/>
  <c r="Q244" i="1"/>
  <c r="G244" i="1" s="1"/>
  <c r="L272" i="1"/>
  <c r="Q284" i="1"/>
  <c r="G284" i="1" s="1"/>
  <c r="G291" i="1"/>
  <c r="P316" i="1"/>
  <c r="P315" i="1" s="1"/>
  <c r="M317" i="1"/>
  <c r="Q327" i="1"/>
  <c r="G331" i="1"/>
  <c r="G344" i="1"/>
  <c r="L347" i="1"/>
  <c r="G347" i="1" s="1"/>
  <c r="Q360" i="1"/>
  <c r="G360" i="1" s="1"/>
  <c r="G376" i="1"/>
  <c r="Q376" i="1"/>
  <c r="G379" i="1"/>
  <c r="G424" i="1"/>
  <c r="Q521" i="1"/>
  <c r="L52" i="1"/>
  <c r="G52" i="1" s="1"/>
  <c r="G59" i="1"/>
  <c r="L64" i="1"/>
  <c r="G64" i="1" s="1"/>
  <c r="L79" i="1"/>
  <c r="L84" i="1"/>
  <c r="Q84" i="1"/>
  <c r="L94" i="1"/>
  <c r="Q96" i="1"/>
  <c r="G99" i="1"/>
  <c r="Q131" i="1"/>
  <c r="G131" i="1" s="1"/>
  <c r="L134" i="1"/>
  <c r="G134" i="1" s="1"/>
  <c r="N235" i="1"/>
  <c r="N165" i="1" s="1"/>
  <c r="N164" i="1" s="1"/>
  <c r="G252" i="1"/>
  <c r="Q272" i="1"/>
  <c r="H387" i="1"/>
  <c r="L387" i="1" s="1"/>
  <c r="G387" i="1" s="1"/>
  <c r="L388" i="1"/>
  <c r="G410" i="1"/>
  <c r="Q410" i="1"/>
  <c r="Q419" i="1"/>
  <c r="Q460" i="1"/>
  <c r="Q492" i="1"/>
  <c r="N508" i="1"/>
  <c r="Q527" i="1"/>
  <c r="G527" i="1" s="1"/>
  <c r="L567" i="1"/>
  <c r="G567" i="1" s="1"/>
  <c r="H615" i="1"/>
  <c r="L615" i="1" s="1"/>
  <c r="L616" i="1"/>
  <c r="L41" i="1"/>
  <c r="Q41" i="1"/>
  <c r="L44" i="1"/>
  <c r="G44" i="1" s="1"/>
  <c r="L49" i="1"/>
  <c r="L56" i="1"/>
  <c r="G56" i="1" s="1"/>
  <c r="L61" i="1"/>
  <c r="G61" i="1" s="1"/>
  <c r="M61" i="1"/>
  <c r="Q61" i="1" s="1"/>
  <c r="L68" i="1"/>
  <c r="M68" i="1"/>
  <c r="L73" i="1"/>
  <c r="M73" i="1"/>
  <c r="L167" i="1"/>
  <c r="G167" i="1" s="1"/>
  <c r="J235" i="1"/>
  <c r="Q251" i="1"/>
  <c r="G251" i="1" s="1"/>
  <c r="Q252" i="1"/>
  <c r="H255" i="1"/>
  <c r="L255" i="1" s="1"/>
  <c r="Q267" i="1"/>
  <c r="G267" i="1" s="1"/>
  <c r="Q268" i="1"/>
  <c r="Q275" i="1"/>
  <c r="Q276" i="1"/>
  <c r="Q291" i="1"/>
  <c r="Q292" i="1"/>
  <c r="G292" i="1" s="1"/>
  <c r="L305" i="1"/>
  <c r="G305" i="1" s="1"/>
  <c r="M310" i="1"/>
  <c r="Q310" i="1" s="1"/>
  <c r="Q311" i="1"/>
  <c r="G311" i="1" s="1"/>
  <c r="Q312" i="1"/>
  <c r="G312" i="1" s="1"/>
  <c r="H318" i="1"/>
  <c r="N318" i="1"/>
  <c r="G336" i="1"/>
  <c r="Q335" i="1"/>
  <c r="Q336" i="1"/>
  <c r="G339" i="1"/>
  <c r="G352" i="1"/>
  <c r="Q351" i="1"/>
  <c r="Q352" i="1"/>
  <c r="G355" i="1"/>
  <c r="G368" i="1"/>
  <c r="Q367" i="1"/>
  <c r="Q368" i="1"/>
  <c r="G371" i="1"/>
  <c r="G384" i="1"/>
  <c r="Q383" i="1"/>
  <c r="Q384" i="1"/>
  <c r="L389" i="1"/>
  <c r="G389" i="1" s="1"/>
  <c r="N388" i="1"/>
  <c r="L412" i="1"/>
  <c r="G412" i="1" s="1"/>
  <c r="L436" i="1"/>
  <c r="G436" i="1" s="1"/>
  <c r="L622" i="1"/>
  <c r="P628" i="1"/>
  <c r="P619" i="1"/>
  <c r="G660" i="1"/>
  <c r="Q659" i="1"/>
  <c r="M638" i="1"/>
  <c r="Q660" i="1"/>
  <c r="K731" i="1"/>
  <c r="K708" i="1" s="1"/>
  <c r="L43" i="1"/>
  <c r="G43" i="1" s="1"/>
  <c r="G50" i="1"/>
  <c r="L55" i="1"/>
  <c r="G55" i="1" s="1"/>
  <c r="L67" i="1"/>
  <c r="G69" i="1"/>
  <c r="L72" i="1"/>
  <c r="G74" i="1"/>
  <c r="L166" i="1"/>
  <c r="L240" i="1"/>
  <c r="G240" i="1" s="1"/>
  <c r="Q260" i="1"/>
  <c r="G260" i="1" s="1"/>
  <c r="G275" i="1"/>
  <c r="Q300" i="1"/>
  <c r="G300" i="1" s="1"/>
  <c r="Q328" i="1"/>
  <c r="G328" i="1" s="1"/>
  <c r="Q343" i="1"/>
  <c r="Q344" i="1"/>
  <c r="Q359" i="1"/>
  <c r="L363" i="1"/>
  <c r="G363" i="1" s="1"/>
  <c r="Q375" i="1"/>
  <c r="Q522" i="1"/>
  <c r="G522" i="1" s="1"/>
  <c r="I549" i="1"/>
  <c r="H624" i="1"/>
  <c r="L624" i="1" s="1"/>
  <c r="G624" i="1" s="1"/>
  <c r="L625" i="1"/>
  <c r="G625" i="1" s="1"/>
  <c r="Q47" i="1"/>
  <c r="G47" i="1" s="1"/>
  <c r="Q59" i="1"/>
  <c r="Q79" i="1"/>
  <c r="L89" i="1"/>
  <c r="Q89" i="1"/>
  <c r="G96" i="1"/>
  <c r="L102" i="1"/>
  <c r="G102" i="1" s="1"/>
  <c r="Q107" i="1"/>
  <c r="G107" i="1" s="1"/>
  <c r="L110" i="1"/>
  <c r="G110" i="1" s="1"/>
  <c r="Q115" i="1"/>
  <c r="G115" i="1" s="1"/>
  <c r="L118" i="1"/>
  <c r="G118" i="1" s="1"/>
  <c r="Q123" i="1"/>
  <c r="G123" i="1" s="1"/>
  <c r="L126" i="1"/>
  <c r="G126" i="1" s="1"/>
  <c r="Q139" i="1"/>
  <c r="G139" i="1" s="1"/>
  <c r="L142" i="1"/>
  <c r="G142" i="1" s="1"/>
  <c r="Q147" i="1"/>
  <c r="G147" i="1" s="1"/>
  <c r="L150" i="1"/>
  <c r="G150" i="1" s="1"/>
  <c r="G155" i="1"/>
  <c r="Q155" i="1"/>
  <c r="L158" i="1"/>
  <c r="G158" i="1" s="1"/>
  <c r="Q176" i="1"/>
  <c r="G176" i="1" s="1"/>
  <c r="L179" i="1"/>
  <c r="G179" i="1" s="1"/>
  <c r="Q184" i="1"/>
  <c r="G184" i="1" s="1"/>
  <c r="L187" i="1"/>
  <c r="G187" i="1" s="1"/>
  <c r="Q192" i="1"/>
  <c r="G192" i="1" s="1"/>
  <c r="L195" i="1"/>
  <c r="G195" i="1" s="1"/>
  <c r="G200" i="1"/>
  <c r="Q200" i="1"/>
  <c r="L203" i="1"/>
  <c r="G203" i="1" s="1"/>
  <c r="Q208" i="1"/>
  <c r="G208" i="1" s="1"/>
  <c r="L211" i="1"/>
  <c r="G211" i="1" s="1"/>
  <c r="Q216" i="1"/>
  <c r="G216" i="1" s="1"/>
  <c r="L219" i="1"/>
  <c r="G219" i="1" s="1"/>
  <c r="Q224" i="1"/>
  <c r="G224" i="1" s="1"/>
  <c r="L227" i="1"/>
  <c r="G227" i="1" s="1"/>
  <c r="G232" i="1"/>
  <c r="Q255" i="1"/>
  <c r="Q256" i="1"/>
  <c r="L268" i="1"/>
  <c r="Q271" i="1"/>
  <c r="G271" i="1" s="1"/>
  <c r="Q287" i="1"/>
  <c r="G287" i="1" s="1"/>
  <c r="Q288" i="1"/>
  <c r="G288" i="1" s="1"/>
  <c r="G310" i="1"/>
  <c r="M388" i="1"/>
  <c r="G419" i="1"/>
  <c r="G461" i="1"/>
  <c r="Q461" i="1"/>
  <c r="L464" i="1"/>
  <c r="G464" i="1" s="1"/>
  <c r="Q493" i="1"/>
  <c r="G493" i="1" s="1"/>
  <c r="L496" i="1"/>
  <c r="G496" i="1" s="1"/>
  <c r="L509" i="1"/>
  <c r="G509" i="1" s="1"/>
  <c r="Q526" i="1"/>
  <c r="M525" i="1"/>
  <c r="Q525" i="1" s="1"/>
  <c r="G525" i="1" s="1"/>
  <c r="L555" i="1"/>
  <c r="G555" i="1" s="1"/>
  <c r="H549" i="1"/>
  <c r="L549" i="1" s="1"/>
  <c r="G549" i="1" s="1"/>
  <c r="L579" i="1"/>
  <c r="G579" i="1" s="1"/>
  <c r="L591" i="1"/>
  <c r="G591" i="1" s="1"/>
  <c r="L617" i="1"/>
  <c r="L46" i="1"/>
  <c r="G46" i="1" s="1"/>
  <c r="L53" i="1"/>
  <c r="G53" i="1" s="1"/>
  <c r="L58" i="1"/>
  <c r="G58" i="1" s="1"/>
  <c r="L65" i="1"/>
  <c r="G65" i="1" s="1"/>
  <c r="L78" i="1"/>
  <c r="G78" i="1" s="1"/>
  <c r="L80" i="1"/>
  <c r="G80" i="1" s="1"/>
  <c r="L83" i="1"/>
  <c r="G83" i="1" s="1"/>
  <c r="L85" i="1"/>
  <c r="G85" i="1" s="1"/>
  <c r="L88" i="1"/>
  <c r="G88" i="1" s="1"/>
  <c r="L90" i="1"/>
  <c r="G90" i="1" s="1"/>
  <c r="L93" i="1"/>
  <c r="L95" i="1"/>
  <c r="L103" i="1"/>
  <c r="G103" i="1" s="1"/>
  <c r="L106" i="1"/>
  <c r="G106" i="1" s="1"/>
  <c r="L111" i="1"/>
  <c r="G111" i="1" s="1"/>
  <c r="L114" i="1"/>
  <c r="G114" i="1" s="1"/>
  <c r="L119" i="1"/>
  <c r="G119" i="1" s="1"/>
  <c r="L122" i="1"/>
  <c r="G122" i="1" s="1"/>
  <c r="L127" i="1"/>
  <c r="G127" i="1" s="1"/>
  <c r="L130" i="1"/>
  <c r="G130" i="1" s="1"/>
  <c r="L135" i="1"/>
  <c r="G135" i="1" s="1"/>
  <c r="L138" i="1"/>
  <c r="G138" i="1" s="1"/>
  <c r="L143" i="1"/>
  <c r="G143" i="1" s="1"/>
  <c r="L146" i="1"/>
  <c r="G146" i="1" s="1"/>
  <c r="L151" i="1"/>
  <c r="G151" i="1" s="1"/>
  <c r="L154" i="1"/>
  <c r="G154" i="1" s="1"/>
  <c r="L159" i="1"/>
  <c r="G159" i="1" s="1"/>
  <c r="L172" i="1"/>
  <c r="G172" i="1" s="1"/>
  <c r="L175" i="1"/>
  <c r="G175" i="1" s="1"/>
  <c r="L180" i="1"/>
  <c r="G180" i="1" s="1"/>
  <c r="L183" i="1"/>
  <c r="G183" i="1" s="1"/>
  <c r="L188" i="1"/>
  <c r="G188" i="1" s="1"/>
  <c r="L191" i="1"/>
  <c r="G191" i="1" s="1"/>
  <c r="L196" i="1"/>
  <c r="G196" i="1" s="1"/>
  <c r="L199" i="1"/>
  <c r="G199" i="1" s="1"/>
  <c r="L204" i="1"/>
  <c r="G204" i="1" s="1"/>
  <c r="L207" i="1"/>
  <c r="G207" i="1" s="1"/>
  <c r="L212" i="1"/>
  <c r="G212" i="1" s="1"/>
  <c r="L215" i="1"/>
  <c r="G215" i="1" s="1"/>
  <c r="L220" i="1"/>
  <c r="G220" i="1" s="1"/>
  <c r="L223" i="1"/>
  <c r="G223" i="1" s="1"/>
  <c r="L228" i="1"/>
  <c r="G228" i="1" s="1"/>
  <c r="L231" i="1"/>
  <c r="G231" i="1" s="1"/>
  <c r="Q247" i="1"/>
  <c r="G247" i="1" s="1"/>
  <c r="Q248" i="1"/>
  <c r="G248" i="1" s="1"/>
  <c r="Q263" i="1"/>
  <c r="G263" i="1" s="1"/>
  <c r="Q264" i="1"/>
  <c r="Q279" i="1"/>
  <c r="G279" i="1" s="1"/>
  <c r="Q280" i="1"/>
  <c r="G280" i="1" s="1"/>
  <c r="Q295" i="1"/>
  <c r="G295" i="1" s="1"/>
  <c r="Q296" i="1"/>
  <c r="H304" i="1"/>
  <c r="L304" i="1" s="1"/>
  <c r="G304" i="1" s="1"/>
  <c r="Q319" i="1"/>
  <c r="I319" i="1"/>
  <c r="I318" i="1" s="1"/>
  <c r="J318" i="1"/>
  <c r="O317" i="1"/>
  <c r="Q332" i="1"/>
  <c r="Q348" i="1"/>
  <c r="Q364" i="1"/>
  <c r="Q380" i="1"/>
  <c r="L406" i="1"/>
  <c r="G406" i="1" s="1"/>
  <c r="Q431" i="1"/>
  <c r="G431" i="1" s="1"/>
  <c r="N440" i="1"/>
  <c r="N439" i="1" s="1"/>
  <c r="G442" i="1"/>
  <c r="Q441" i="1"/>
  <c r="Q442" i="1"/>
  <c r="G445" i="1"/>
  <c r="L448" i="1"/>
  <c r="G448" i="1" s="1"/>
  <c r="Q465" i="1"/>
  <c r="Q476" i="1"/>
  <c r="Q477" i="1"/>
  <c r="G477" i="1" s="1"/>
  <c r="L480" i="1"/>
  <c r="G480" i="1" s="1"/>
  <c r="Q497" i="1"/>
  <c r="Q510" i="1"/>
  <c r="N513" i="1"/>
  <c r="N512" i="1" s="1"/>
  <c r="L534" i="1"/>
  <c r="G534" i="1" s="1"/>
  <c r="L546" i="1"/>
  <c r="Q545" i="1"/>
  <c r="G545" i="1" s="1"/>
  <c r="Q546" i="1"/>
  <c r="L550" i="1"/>
  <c r="M549" i="1"/>
  <c r="Q549" i="1" s="1"/>
  <c r="Q550" i="1"/>
  <c r="Q561" i="1"/>
  <c r="G561" i="1" s="1"/>
  <c r="Q562" i="1"/>
  <c r="Q573" i="1"/>
  <c r="G573" i="1" s="1"/>
  <c r="Q574" i="1"/>
  <c r="Q585" i="1"/>
  <c r="G585" i="1" s="1"/>
  <c r="Q586" i="1"/>
  <c r="Q597" i="1"/>
  <c r="G597" i="1" s="1"/>
  <c r="Q598" i="1"/>
  <c r="G598" i="1" s="1"/>
  <c r="Q611" i="1"/>
  <c r="I601" i="1"/>
  <c r="I600" i="1" s="1"/>
  <c r="M624" i="1"/>
  <c r="Q624" i="1" s="1"/>
  <c r="Q625" i="1"/>
  <c r="Q626" i="1"/>
  <c r="G626" i="1" s="1"/>
  <c r="K638" i="1"/>
  <c r="K637" i="1" s="1"/>
  <c r="K636" i="1" s="1"/>
  <c r="L306" i="1"/>
  <c r="G306" i="1" s="1"/>
  <c r="K317" i="1"/>
  <c r="K316" i="1"/>
  <c r="K315" i="1" s="1"/>
  <c r="L390" i="1"/>
  <c r="G390" i="1" s="1"/>
  <c r="L394" i="1"/>
  <c r="G394" i="1" s="1"/>
  <c r="L398" i="1"/>
  <c r="G398" i="1" s="1"/>
  <c r="Q397" i="1"/>
  <c r="Q398" i="1"/>
  <c r="Q401" i="1"/>
  <c r="G416" i="1"/>
  <c r="Q415" i="1"/>
  <c r="Q416" i="1"/>
  <c r="G421" i="1"/>
  <c r="G428" i="1"/>
  <c r="Q427" i="1"/>
  <c r="Q428" i="1"/>
  <c r="G433" i="1"/>
  <c r="L440" i="1"/>
  <c r="I440" i="1"/>
  <c r="I439" i="1" s="1"/>
  <c r="G520" i="1"/>
  <c r="Q530" i="1"/>
  <c r="Q533" i="1"/>
  <c r="G547" i="1"/>
  <c r="G551" i="1"/>
  <c r="Q616" i="1"/>
  <c r="I628" i="1"/>
  <c r="M620" i="1"/>
  <c r="Q621" i="1"/>
  <c r="Q622" i="1"/>
  <c r="O638" i="1"/>
  <c r="O637" i="1" s="1"/>
  <c r="O636" i="1" s="1"/>
  <c r="Q639" i="1"/>
  <c r="I638" i="1"/>
  <c r="I637" i="1" s="1"/>
  <c r="I636" i="1" s="1"/>
  <c r="L636" i="1" s="1"/>
  <c r="Q720" i="1"/>
  <c r="M719" i="1"/>
  <c r="Q719" i="1" s="1"/>
  <c r="G719" i="1" s="1"/>
  <c r="Q721" i="1"/>
  <c r="G721" i="1" s="1"/>
  <c r="Q724" i="1"/>
  <c r="G724" i="1" s="1"/>
  <c r="G241" i="1"/>
  <c r="G245" i="1"/>
  <c r="G249" i="1"/>
  <c r="G253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9" i="1"/>
  <c r="G313" i="1"/>
  <c r="L324" i="1"/>
  <c r="G324" i="1" s="1"/>
  <c r="L327" i="1"/>
  <c r="G327" i="1" s="1"/>
  <c r="L332" i="1"/>
  <c r="L335" i="1"/>
  <c r="G335" i="1" s="1"/>
  <c r="L340" i="1"/>
  <c r="G340" i="1" s="1"/>
  <c r="L343" i="1"/>
  <c r="G343" i="1" s="1"/>
  <c r="L348" i="1"/>
  <c r="G348" i="1" s="1"/>
  <c r="L351" i="1"/>
  <c r="G351" i="1" s="1"/>
  <c r="L356" i="1"/>
  <c r="G356" i="1" s="1"/>
  <c r="L359" i="1"/>
  <c r="L364" i="1"/>
  <c r="G364" i="1" s="1"/>
  <c r="L367" i="1"/>
  <c r="G367" i="1" s="1"/>
  <c r="L372" i="1"/>
  <c r="G372" i="1" s="1"/>
  <c r="L375" i="1"/>
  <c r="G375" i="1" s="1"/>
  <c r="L380" i="1"/>
  <c r="G380" i="1" s="1"/>
  <c r="L383" i="1"/>
  <c r="G383" i="1" s="1"/>
  <c r="G393" i="1"/>
  <c r="J388" i="1"/>
  <c r="O388" i="1"/>
  <c r="O316" i="1" s="1"/>
  <c r="O315" i="1" s="1"/>
  <c r="O163" i="1" s="1"/>
  <c r="O13" i="1" s="1"/>
  <c r="O12" i="1" s="1"/>
  <c r="L400" i="1"/>
  <c r="G400" i="1" s="1"/>
  <c r="L404" i="1"/>
  <c r="Q403" i="1"/>
  <c r="Q404" i="1"/>
  <c r="Q407" i="1"/>
  <c r="J440" i="1"/>
  <c r="J439" i="1" s="1"/>
  <c r="Q452" i="1"/>
  <c r="Q453" i="1"/>
  <c r="G453" i="1" s="1"/>
  <c r="L456" i="1"/>
  <c r="G456" i="1" s="1"/>
  <c r="Q468" i="1"/>
  <c r="Q469" i="1"/>
  <c r="G469" i="1" s="1"/>
  <c r="L472" i="1"/>
  <c r="G472" i="1" s="1"/>
  <c r="Q484" i="1"/>
  <c r="Q485" i="1"/>
  <c r="G485" i="1" s="1"/>
  <c r="L488" i="1"/>
  <c r="G488" i="1" s="1"/>
  <c r="Q500" i="1"/>
  <c r="Q501" i="1"/>
  <c r="G501" i="1" s="1"/>
  <c r="L504" i="1"/>
  <c r="G504" i="1" s="1"/>
  <c r="Q508" i="1"/>
  <c r="L530" i="1"/>
  <c r="G530" i="1" s="1"/>
  <c r="Q535" i="1"/>
  <c r="G538" i="1"/>
  <c r="M540" i="1"/>
  <c r="Q540" i="1" s="1"/>
  <c r="G540" i="1" s="1"/>
  <c r="Q541" i="1"/>
  <c r="G541" i="1" s="1"/>
  <c r="Q542" i="1"/>
  <c r="G542" i="1" s="1"/>
  <c r="L559" i="1"/>
  <c r="G559" i="1" s="1"/>
  <c r="L564" i="1"/>
  <c r="G564" i="1" s="1"/>
  <c r="L565" i="1"/>
  <c r="L571" i="1"/>
  <c r="G571" i="1" s="1"/>
  <c r="L576" i="1"/>
  <c r="G576" i="1" s="1"/>
  <c r="L577" i="1"/>
  <c r="L583" i="1"/>
  <c r="G583" i="1" s="1"/>
  <c r="L588" i="1"/>
  <c r="G588" i="1" s="1"/>
  <c r="L589" i="1"/>
  <c r="L595" i="1"/>
  <c r="G595" i="1" s="1"/>
  <c r="G602" i="1"/>
  <c r="G606" i="1"/>
  <c r="G610" i="1"/>
  <c r="H611" i="1"/>
  <c r="L612" i="1"/>
  <c r="G612" i="1" s="1"/>
  <c r="L613" i="1"/>
  <c r="G613" i="1" s="1"/>
  <c r="M615" i="1"/>
  <c r="Q615" i="1" s="1"/>
  <c r="G618" i="1"/>
  <c r="O797" i="1"/>
  <c r="O796" i="1" s="1"/>
  <c r="O795" i="1" s="1"/>
  <c r="L801" i="1"/>
  <c r="G801" i="1" s="1"/>
  <c r="L397" i="1"/>
  <c r="G397" i="1" s="1"/>
  <c r="L403" i="1"/>
  <c r="G403" i="1" s="1"/>
  <c r="L409" i="1"/>
  <c r="G409" i="1" s="1"/>
  <c r="L413" i="1"/>
  <c r="G413" i="1" s="1"/>
  <c r="L418" i="1"/>
  <c r="G418" i="1" s="1"/>
  <c r="L425" i="1"/>
  <c r="G425" i="1" s="1"/>
  <c r="L430" i="1"/>
  <c r="G430" i="1" s="1"/>
  <c r="L437" i="1"/>
  <c r="G437" i="1" s="1"/>
  <c r="L515" i="1"/>
  <c r="G515" i="1" s="1"/>
  <c r="L514" i="1"/>
  <c r="G514" i="1" s="1"/>
  <c r="H513" i="1"/>
  <c r="L529" i="1"/>
  <c r="G529" i="1" s="1"/>
  <c r="L531" i="1"/>
  <c r="G531" i="1" s="1"/>
  <c r="L556" i="1"/>
  <c r="G556" i="1" s="1"/>
  <c r="Q565" i="1"/>
  <c r="L568" i="1"/>
  <c r="G568" i="1" s="1"/>
  <c r="Q577" i="1"/>
  <c r="L580" i="1"/>
  <c r="G580" i="1" s="1"/>
  <c r="Q589" i="1"/>
  <c r="L592" i="1"/>
  <c r="G592" i="1" s="1"/>
  <c r="Q613" i="1"/>
  <c r="Q617" i="1"/>
  <c r="G643" i="1"/>
  <c r="G648" i="1"/>
  <c r="Q648" i="1"/>
  <c r="G651" i="1"/>
  <c r="L692" i="1"/>
  <c r="G692" i="1" s="1"/>
  <c r="Q691" i="1"/>
  <c r="Q692" i="1"/>
  <c r="L695" i="1"/>
  <c r="G695" i="1" s="1"/>
  <c r="Q709" i="1"/>
  <c r="Q710" i="1"/>
  <c r="L757" i="1"/>
  <c r="G757" i="1" s="1"/>
  <c r="L395" i="1"/>
  <c r="G395" i="1" s="1"/>
  <c r="L401" i="1"/>
  <c r="L407" i="1"/>
  <c r="L415" i="1"/>
  <c r="G415" i="1" s="1"/>
  <c r="L422" i="1"/>
  <c r="G422" i="1" s="1"/>
  <c r="L427" i="1"/>
  <c r="G427" i="1" s="1"/>
  <c r="L434" i="1"/>
  <c r="G434" i="1" s="1"/>
  <c r="L439" i="1"/>
  <c r="L441" i="1"/>
  <c r="G441" i="1" s="1"/>
  <c r="L449" i="1"/>
  <c r="G449" i="1" s="1"/>
  <c r="L452" i="1"/>
  <c r="L457" i="1"/>
  <c r="G457" i="1" s="1"/>
  <c r="L460" i="1"/>
  <c r="G460" i="1" s="1"/>
  <c r="L465" i="1"/>
  <c r="G465" i="1" s="1"/>
  <c r="L468" i="1"/>
  <c r="L473" i="1"/>
  <c r="G473" i="1" s="1"/>
  <c r="L476" i="1"/>
  <c r="G476" i="1" s="1"/>
  <c r="L481" i="1"/>
  <c r="G481" i="1" s="1"/>
  <c r="L484" i="1"/>
  <c r="L489" i="1"/>
  <c r="G489" i="1" s="1"/>
  <c r="L492" i="1"/>
  <c r="G492" i="1" s="1"/>
  <c r="L497" i="1"/>
  <c r="G497" i="1" s="1"/>
  <c r="L500" i="1"/>
  <c r="L505" i="1"/>
  <c r="G505" i="1" s="1"/>
  <c r="L508" i="1"/>
  <c r="G508" i="1" s="1"/>
  <c r="L510" i="1"/>
  <c r="Q518" i="1"/>
  <c r="G518" i="1" s="1"/>
  <c r="L521" i="1"/>
  <c r="L526" i="1"/>
  <c r="G526" i="1" s="1"/>
  <c r="L533" i="1"/>
  <c r="L535" i="1"/>
  <c r="G539" i="1"/>
  <c r="G543" i="1"/>
  <c r="G563" i="1"/>
  <c r="G575" i="1"/>
  <c r="G587" i="1"/>
  <c r="G599" i="1"/>
  <c r="G603" i="1"/>
  <c r="G607" i="1"/>
  <c r="G623" i="1"/>
  <c r="G627" i="1"/>
  <c r="L676" i="1"/>
  <c r="Q675" i="1"/>
  <c r="Q676" i="1"/>
  <c r="L679" i="1"/>
  <c r="G679" i="1" s="1"/>
  <c r="G705" i="1"/>
  <c r="Q704" i="1"/>
  <c r="M703" i="1"/>
  <c r="Q703" i="1" s="1"/>
  <c r="Q705" i="1"/>
  <c r="G710" i="1"/>
  <c r="I714" i="1"/>
  <c r="I708" i="1" s="1"/>
  <c r="O735" i="1"/>
  <c r="O734" i="1" s="1"/>
  <c r="O733" i="1" s="1"/>
  <c r="O732" i="1" s="1"/>
  <c r="O731" i="1" s="1"/>
  <c r="O708" i="1" s="1"/>
  <c r="L825" i="1"/>
  <c r="G825" i="1" s="1"/>
  <c r="L640" i="1"/>
  <c r="Q640" i="1"/>
  <c r="G644" i="1"/>
  <c r="L647" i="1"/>
  <c r="G647" i="1" s="1"/>
  <c r="G652" i="1"/>
  <c r="L655" i="1"/>
  <c r="G655" i="1" s="1"/>
  <c r="Q712" i="1"/>
  <c r="G712" i="1" s="1"/>
  <c r="L715" i="1"/>
  <c r="G715" i="1" s="1"/>
  <c r="M714" i="1"/>
  <c r="Q714" i="1" s="1"/>
  <c r="Q715" i="1"/>
  <c r="Q728" i="1"/>
  <c r="L734" i="1"/>
  <c r="H733" i="1"/>
  <c r="L751" i="1"/>
  <c r="G751" i="1" s="1"/>
  <c r="L775" i="1"/>
  <c r="G775" i="1" s="1"/>
  <c r="L819" i="1"/>
  <c r="G819" i="1" s="1"/>
  <c r="L843" i="1"/>
  <c r="G843" i="1" s="1"/>
  <c r="L639" i="1"/>
  <c r="Q656" i="1"/>
  <c r="L668" i="1"/>
  <c r="G668" i="1" s="1"/>
  <c r="Q667" i="1"/>
  <c r="Q668" i="1"/>
  <c r="L671" i="1"/>
  <c r="G671" i="1" s="1"/>
  <c r="Q672" i="1"/>
  <c r="L684" i="1"/>
  <c r="Q683" i="1"/>
  <c r="Q684" i="1"/>
  <c r="L687" i="1"/>
  <c r="G687" i="1" s="1"/>
  <c r="Q688" i="1"/>
  <c r="L700" i="1"/>
  <c r="Q699" i="1"/>
  <c r="Q700" i="1"/>
  <c r="L703" i="1"/>
  <c r="L717" i="1"/>
  <c r="Q717" i="1"/>
  <c r="L728" i="1"/>
  <c r="G728" i="1" s="1"/>
  <c r="L745" i="1"/>
  <c r="G745" i="1" s="1"/>
  <c r="L769" i="1"/>
  <c r="G769" i="1" s="1"/>
  <c r="L813" i="1"/>
  <c r="G813" i="1" s="1"/>
  <c r="L837" i="1"/>
  <c r="G837" i="1" s="1"/>
  <c r="L659" i="1"/>
  <c r="G659" i="1" s="1"/>
  <c r="L667" i="1"/>
  <c r="G667" i="1" s="1"/>
  <c r="L675" i="1"/>
  <c r="G675" i="1" s="1"/>
  <c r="L683" i="1"/>
  <c r="G683" i="1" s="1"/>
  <c r="L691" i="1"/>
  <c r="L699" i="1"/>
  <c r="L714" i="1"/>
  <c r="L716" i="1"/>
  <c r="G716" i="1" s="1"/>
  <c r="L723" i="1"/>
  <c r="G723" i="1" s="1"/>
  <c r="G725" i="1"/>
  <c r="L789" i="1"/>
  <c r="Q789" i="1"/>
  <c r="K797" i="1"/>
  <c r="K796" i="1" s="1"/>
  <c r="K795" i="1" s="1"/>
  <c r="L656" i="1"/>
  <c r="G656" i="1" s="1"/>
  <c r="L664" i="1"/>
  <c r="G664" i="1" s="1"/>
  <c r="L672" i="1"/>
  <c r="L680" i="1"/>
  <c r="G680" i="1" s="1"/>
  <c r="L688" i="1"/>
  <c r="G688" i="1" s="1"/>
  <c r="L696" i="1"/>
  <c r="G696" i="1" s="1"/>
  <c r="L704" i="1"/>
  <c r="L709" i="1"/>
  <c r="G709" i="1" s="1"/>
  <c r="L711" i="1"/>
  <c r="G711" i="1" s="1"/>
  <c r="L720" i="1"/>
  <c r="G720" i="1" s="1"/>
  <c r="L727" i="1"/>
  <c r="G727" i="1" s="1"/>
  <c r="L729" i="1"/>
  <c r="G729" i="1" s="1"/>
  <c r="Q733" i="1"/>
  <c r="L736" i="1"/>
  <c r="Q736" i="1"/>
  <c r="L742" i="1"/>
  <c r="Q742" i="1"/>
  <c r="L748" i="1"/>
  <c r="Q748" i="1"/>
  <c r="L754" i="1"/>
  <c r="Q754" i="1"/>
  <c r="L760" i="1"/>
  <c r="Q760" i="1"/>
  <c r="L766" i="1"/>
  <c r="Q766" i="1"/>
  <c r="L772" i="1"/>
  <c r="Q772" i="1"/>
  <c r="L778" i="1"/>
  <c r="Q778" i="1"/>
  <c r="L784" i="1"/>
  <c r="Q784" i="1"/>
  <c r="L791" i="1"/>
  <c r="Q791" i="1"/>
  <c r="L798" i="1"/>
  <c r="Q798" i="1"/>
  <c r="L804" i="1"/>
  <c r="Q804" i="1"/>
  <c r="L810" i="1"/>
  <c r="Q810" i="1"/>
  <c r="L816" i="1"/>
  <c r="Q816" i="1"/>
  <c r="L822" i="1"/>
  <c r="Q822" i="1"/>
  <c r="L828" i="1"/>
  <c r="Q828" i="1"/>
  <c r="L834" i="1"/>
  <c r="Q834" i="1"/>
  <c r="L840" i="1"/>
  <c r="Q840" i="1"/>
  <c r="L846" i="1"/>
  <c r="G846" i="1" s="1"/>
  <c r="Q846" i="1"/>
  <c r="L735" i="1"/>
  <c r="L737" i="1"/>
  <c r="Q737" i="1"/>
  <c r="L740" i="1"/>
  <c r="G740" i="1" s="1"/>
  <c r="Q740" i="1"/>
  <c r="L743" i="1"/>
  <c r="Q743" i="1"/>
  <c r="L746" i="1"/>
  <c r="G746" i="1" s="1"/>
  <c r="Q746" i="1"/>
  <c r="L749" i="1"/>
  <c r="Q749" i="1"/>
  <c r="L752" i="1"/>
  <c r="G752" i="1" s="1"/>
  <c r="Q752" i="1"/>
  <c r="L755" i="1"/>
  <c r="Q755" i="1"/>
  <c r="L758" i="1"/>
  <c r="G758" i="1" s="1"/>
  <c r="Q758" i="1"/>
  <c r="L761" i="1"/>
  <c r="Q761" i="1"/>
  <c r="L764" i="1"/>
  <c r="G764" i="1" s="1"/>
  <c r="Q764" i="1"/>
  <c r="L767" i="1"/>
  <c r="Q767" i="1"/>
  <c r="L770" i="1"/>
  <c r="G770" i="1" s="1"/>
  <c r="Q770" i="1"/>
  <c r="L773" i="1"/>
  <c r="Q773" i="1"/>
  <c r="L776" i="1"/>
  <c r="G776" i="1" s="1"/>
  <c r="Q776" i="1"/>
  <c r="L779" i="1"/>
  <c r="Q779" i="1"/>
  <c r="L782" i="1"/>
  <c r="G782" i="1" s="1"/>
  <c r="Q782" i="1"/>
  <c r="L785" i="1"/>
  <c r="Q785" i="1"/>
  <c r="L787" i="1"/>
  <c r="G787" i="1" s="1"/>
  <c r="Q787" i="1"/>
  <c r="L790" i="1"/>
  <c r="Q790" i="1"/>
  <c r="L792" i="1"/>
  <c r="G792" i="1" s="1"/>
  <c r="Q792" i="1"/>
  <c r="L795" i="1"/>
  <c r="Q795" i="1"/>
  <c r="L799" i="1"/>
  <c r="Q799" i="1"/>
  <c r="L802" i="1"/>
  <c r="G802" i="1" s="1"/>
  <c r="Q802" i="1"/>
  <c r="L805" i="1"/>
  <c r="Q805" i="1"/>
  <c r="L808" i="1"/>
  <c r="G808" i="1" s="1"/>
  <c r="Q808" i="1"/>
  <c r="L811" i="1"/>
  <c r="Q811" i="1"/>
  <c r="L814" i="1"/>
  <c r="G814" i="1" s="1"/>
  <c r="Q814" i="1"/>
  <c r="L817" i="1"/>
  <c r="Q817" i="1"/>
  <c r="L820" i="1"/>
  <c r="G820" i="1" s="1"/>
  <c r="Q820" i="1"/>
  <c r="L823" i="1"/>
  <c r="Q823" i="1"/>
  <c r="L826" i="1"/>
  <c r="G826" i="1" s="1"/>
  <c r="Q826" i="1"/>
  <c r="L829" i="1"/>
  <c r="Q829" i="1"/>
  <c r="L832" i="1"/>
  <c r="G832" i="1" s="1"/>
  <c r="Q832" i="1"/>
  <c r="L835" i="1"/>
  <c r="Q835" i="1"/>
  <c r="L838" i="1"/>
  <c r="G838" i="1" s="1"/>
  <c r="Q838" i="1"/>
  <c r="L841" i="1"/>
  <c r="Q841" i="1"/>
  <c r="L844" i="1"/>
  <c r="G844" i="1" s="1"/>
  <c r="Q844" i="1"/>
  <c r="L847" i="1"/>
  <c r="Q847" i="1"/>
  <c r="I317" i="1" l="1"/>
  <c r="I316" i="1"/>
  <c r="I315" i="1" s="1"/>
  <c r="I163" i="1" s="1"/>
  <c r="G73" i="1"/>
  <c r="M316" i="1"/>
  <c r="H165" i="1"/>
  <c r="L235" i="1"/>
  <c r="G841" i="1"/>
  <c r="G829" i="1"/>
  <c r="G817" i="1"/>
  <c r="G805" i="1"/>
  <c r="G795" i="1"/>
  <c r="G785" i="1"/>
  <c r="G773" i="1"/>
  <c r="G761" i="1"/>
  <c r="G749" i="1"/>
  <c r="G737" i="1"/>
  <c r="Q732" i="1"/>
  <c r="G828" i="1"/>
  <c r="G804" i="1"/>
  <c r="G778" i="1"/>
  <c r="G754" i="1"/>
  <c r="G714" i="1"/>
  <c r="G640" i="1"/>
  <c r="G439" i="1"/>
  <c r="L513" i="1"/>
  <c r="H512" i="1"/>
  <c r="L512" i="1" s="1"/>
  <c r="G332" i="1"/>
  <c r="N317" i="1"/>
  <c r="Q317" i="1" s="1"/>
  <c r="N316" i="1"/>
  <c r="N315" i="1" s="1"/>
  <c r="N163" i="1" s="1"/>
  <c r="N13" i="1" s="1"/>
  <c r="N12" i="1" s="1"/>
  <c r="Q318" i="1"/>
  <c r="J165" i="1"/>
  <c r="J164" i="1" s="1"/>
  <c r="J163" i="1" s="1"/>
  <c r="J13" i="1" s="1"/>
  <c r="J12" i="1" s="1"/>
  <c r="G621" i="1"/>
  <c r="Q797" i="1"/>
  <c r="Q735" i="1"/>
  <c r="G704" i="1"/>
  <c r="G672" i="1"/>
  <c r="Q796" i="1"/>
  <c r="G699" i="1"/>
  <c r="G717" i="1"/>
  <c r="G700" i="1"/>
  <c r="G639" i="1"/>
  <c r="G676" i="1"/>
  <c r="G535" i="1"/>
  <c r="G500" i="1"/>
  <c r="G484" i="1"/>
  <c r="G468" i="1"/>
  <c r="G452" i="1"/>
  <c r="G407" i="1"/>
  <c r="L611" i="1"/>
  <c r="G611" i="1" s="1"/>
  <c r="H601" i="1"/>
  <c r="G577" i="1"/>
  <c r="G359" i="1"/>
  <c r="Q620" i="1"/>
  <c r="M628" i="1"/>
  <c r="Q628" i="1" s="1"/>
  <c r="M619" i="1"/>
  <c r="Q619" i="1" s="1"/>
  <c r="G619" i="1" s="1"/>
  <c r="G546" i="1"/>
  <c r="G95" i="1"/>
  <c r="G617" i="1"/>
  <c r="Q388" i="1"/>
  <c r="M601" i="1"/>
  <c r="Q638" i="1"/>
  <c r="M637" i="1"/>
  <c r="H317" i="1"/>
  <c r="L318" i="1"/>
  <c r="G318" i="1" s="1"/>
  <c r="H316" i="1"/>
  <c r="G255" i="1"/>
  <c r="G68" i="1"/>
  <c r="G49" i="1"/>
  <c r="G616" i="1"/>
  <c r="G79" i="1"/>
  <c r="G272" i="1"/>
  <c r="L15" i="1"/>
  <c r="H628" i="1"/>
  <c r="L628" i="1" s="1"/>
  <c r="G628" i="1" s="1"/>
  <c r="L620" i="1"/>
  <c r="G620" i="1" s="1"/>
  <c r="Q440" i="1"/>
  <c r="G440" i="1" s="1"/>
  <c r="M165" i="1"/>
  <c r="Q166" i="1"/>
  <c r="M15" i="1"/>
  <c r="G735" i="1"/>
  <c r="M708" i="1"/>
  <c r="Q708" i="1" s="1"/>
  <c r="G166" i="1"/>
  <c r="M512" i="1"/>
  <c r="Q512" i="1" s="1"/>
  <c r="I13" i="1"/>
  <c r="I12" i="1" s="1"/>
  <c r="M93" i="1"/>
  <c r="Q93" i="1" s="1"/>
  <c r="Q94" i="1"/>
  <c r="G94" i="1" s="1"/>
  <c r="G847" i="1"/>
  <c r="G835" i="1"/>
  <c r="G823" i="1"/>
  <c r="G811" i="1"/>
  <c r="G799" i="1"/>
  <c r="G790" i="1"/>
  <c r="G779" i="1"/>
  <c r="G767" i="1"/>
  <c r="G755" i="1"/>
  <c r="G743" i="1"/>
  <c r="G840" i="1"/>
  <c r="G816" i="1"/>
  <c r="G791" i="1"/>
  <c r="G766" i="1"/>
  <c r="G742" i="1"/>
  <c r="G789" i="1"/>
  <c r="Q734" i="1"/>
  <c r="G734" i="1" s="1"/>
  <c r="G521" i="1"/>
  <c r="G565" i="1"/>
  <c r="G268" i="1"/>
  <c r="Q513" i="1"/>
  <c r="Q68" i="1"/>
  <c r="M67" i="1"/>
  <c r="Q67" i="1" s="1"/>
  <c r="G67" i="1" s="1"/>
  <c r="G41" i="1"/>
  <c r="G388" i="1"/>
  <c r="G84" i="1"/>
  <c r="L797" i="1"/>
  <c r="G797" i="1" s="1"/>
  <c r="Q731" i="1"/>
  <c r="G834" i="1"/>
  <c r="G822" i="1"/>
  <c r="G810" i="1"/>
  <c r="G798" i="1"/>
  <c r="G784" i="1"/>
  <c r="G772" i="1"/>
  <c r="G760" i="1"/>
  <c r="G748" i="1"/>
  <c r="G736" i="1"/>
  <c r="L796" i="1"/>
  <c r="G796" i="1" s="1"/>
  <c r="G691" i="1"/>
  <c r="G703" i="1"/>
  <c r="G684" i="1"/>
  <c r="L733" i="1"/>
  <c r="G733" i="1" s="1"/>
  <c r="H732" i="1"/>
  <c r="G533" i="1"/>
  <c r="G510" i="1"/>
  <c r="G401" i="1"/>
  <c r="G589" i="1"/>
  <c r="G404" i="1"/>
  <c r="L637" i="1"/>
  <c r="K163" i="1"/>
  <c r="K13" i="1" s="1"/>
  <c r="K12" i="1" s="1"/>
  <c r="L638" i="1"/>
  <c r="G638" i="1" s="1"/>
  <c r="G550" i="1"/>
  <c r="J317" i="1"/>
  <c r="J316" i="1"/>
  <c r="J315" i="1" s="1"/>
  <c r="G93" i="1"/>
  <c r="G89" i="1"/>
  <c r="G622" i="1"/>
  <c r="L319" i="1"/>
  <c r="G319" i="1" s="1"/>
  <c r="Q73" i="1"/>
  <c r="M72" i="1"/>
  <c r="Q72" i="1" s="1"/>
  <c r="G72" i="1" s="1"/>
  <c r="G615" i="1"/>
  <c r="L14" i="1"/>
  <c r="Q235" i="1"/>
  <c r="P163" i="1"/>
  <c r="P13" i="1" s="1"/>
  <c r="P12" i="1" s="1"/>
  <c r="Q439" i="1"/>
  <c r="L317" i="1" l="1"/>
  <c r="G317" i="1" s="1"/>
  <c r="M315" i="1"/>
  <c r="Q315" i="1" s="1"/>
  <c r="Q316" i="1"/>
  <c r="M636" i="1"/>
  <c r="Q636" i="1" s="1"/>
  <c r="G636" i="1" s="1"/>
  <c r="Q637" i="1"/>
  <c r="H731" i="1"/>
  <c r="L732" i="1"/>
  <c r="G732" i="1" s="1"/>
  <c r="L316" i="1"/>
  <c r="G316" i="1" s="1"/>
  <c r="H315" i="1"/>
  <c r="L315" i="1" s="1"/>
  <c r="G315" i="1" s="1"/>
  <c r="H600" i="1"/>
  <c r="L600" i="1" s="1"/>
  <c r="L601" i="1"/>
  <c r="G512" i="1"/>
  <c r="G235" i="1"/>
  <c r="G637" i="1"/>
  <c r="M600" i="1"/>
  <c r="Q600" i="1" s="1"/>
  <c r="Q601" i="1"/>
  <c r="Q15" i="1"/>
  <c r="M14" i="1"/>
  <c r="M164" i="1"/>
  <c r="Q165" i="1"/>
  <c r="G15" i="1"/>
  <c r="G513" i="1"/>
  <c r="L165" i="1"/>
  <c r="G165" i="1" s="1"/>
  <c r="H164" i="1"/>
  <c r="M163" i="1" l="1"/>
  <c r="Q163" i="1" s="1"/>
  <c r="Q164" i="1"/>
  <c r="Q14" i="1"/>
  <c r="G14" i="1" s="1"/>
  <c r="M13" i="1"/>
  <c r="G601" i="1"/>
  <c r="G600" i="1"/>
  <c r="H708" i="1"/>
  <c r="L708" i="1" s="1"/>
  <c r="G708" i="1" s="1"/>
  <c r="L731" i="1"/>
  <c r="G731" i="1" s="1"/>
  <c r="L164" i="1"/>
  <c r="G164" i="1" s="1"/>
  <c r="H163" i="1"/>
  <c r="Q13" i="1" l="1"/>
  <c r="M12" i="1"/>
  <c r="Q12" i="1" s="1"/>
  <c r="L163" i="1"/>
  <c r="G163" i="1" s="1"/>
  <c r="H13" i="1"/>
  <c r="L13" i="1" l="1"/>
  <c r="G13" i="1" s="1"/>
  <c r="H12" i="1"/>
  <c r="L12" i="1" s="1"/>
  <c r="G12" i="1" s="1"/>
</calcChain>
</file>

<file path=xl/sharedStrings.xml><?xml version="1.0" encoding="utf-8"?>
<sst xmlns="http://schemas.openxmlformats.org/spreadsheetml/2006/main" count="891" uniqueCount="139">
  <si>
    <t>FY 2018 FINANCIAL PLAN</t>
  </si>
  <si>
    <t>(In Thousand Pesos)</t>
  </si>
  <si>
    <t>Department</t>
  </si>
  <si>
    <t>: Department of Social Welfare and Development (DSWD)</t>
  </si>
  <si>
    <t>Agency</t>
  </si>
  <si>
    <t>: Office of the Secretary</t>
  </si>
  <si>
    <t>Operating Unit</t>
  </si>
  <si>
    <t>: ALL</t>
  </si>
  <si>
    <t>Organization Code (UACS)</t>
  </si>
  <si>
    <t>: 200010000000</t>
  </si>
  <si>
    <t>Report Status</t>
  </si>
  <si>
    <t>Particulars</t>
  </si>
  <si>
    <t>UACS CODE</t>
  </si>
  <si>
    <t>Current Year's Obligation</t>
  </si>
  <si>
    <t>Budget Year Obligation Program</t>
  </si>
  <si>
    <t>Actual</t>
  </si>
  <si>
    <t>Estimate</t>
  </si>
  <si>
    <t>Total</t>
  </si>
  <si>
    <t>COMPREHENSIVE RELEASE</t>
  </si>
  <si>
    <t>FOR LATER RELEASE(Negative List)</t>
  </si>
  <si>
    <t>Jan.1-Sept.30</t>
  </si>
  <si>
    <t>Oct.1-Dec.30</t>
  </si>
  <si>
    <t>Q1</t>
  </si>
  <si>
    <t>Q2</t>
  </si>
  <si>
    <t>Q3</t>
  </si>
  <si>
    <t>Q4</t>
  </si>
  <si>
    <t>Sub Total</t>
  </si>
  <si>
    <t>5=3+4</t>
  </si>
  <si>
    <t>6=11+16</t>
  </si>
  <si>
    <t>11=7+8+9+10</t>
  </si>
  <si>
    <t>16=12+13+14+15</t>
  </si>
  <si>
    <t>Part A</t>
  </si>
  <si>
    <t>Specific Budgets of National Government Agencies</t>
  </si>
  <si>
    <t>General Administration and Support</t>
  </si>
  <si>
    <t>General management and supervision</t>
  </si>
  <si>
    <t>National Capital Region (NCR)</t>
  </si>
  <si>
    <t>Central Office</t>
  </si>
  <si>
    <t>PS</t>
  </si>
  <si>
    <t>MOOE</t>
  </si>
  <si>
    <t>Regional Office - NCR</t>
  </si>
  <si>
    <t>Region I - Ilocos</t>
  </si>
  <si>
    <t>Regional Office - I</t>
  </si>
  <si>
    <t>Cordillera Administrative Region (CAR)</t>
  </si>
  <si>
    <t>Regional Office - CAR</t>
  </si>
  <si>
    <t>Region II - Cagayan Valley</t>
  </si>
  <si>
    <t>Regional Office - II</t>
  </si>
  <si>
    <t>Region III - Central Luzon</t>
  </si>
  <si>
    <t>Regional Office - III</t>
  </si>
  <si>
    <t>Region IVA - CALABARZON</t>
  </si>
  <si>
    <t>Regional Office - IVA</t>
  </si>
  <si>
    <t>Region IVB - MIMAROPA</t>
  </si>
  <si>
    <t>Regional Office - IVB</t>
  </si>
  <si>
    <t>Region V - Bicol</t>
  </si>
  <si>
    <t>Regional Office - V</t>
  </si>
  <si>
    <t>Region VI - Western Visayas</t>
  </si>
  <si>
    <t>Regional Office - VI</t>
  </si>
  <si>
    <t>Region VII - Central Visayas</t>
  </si>
  <si>
    <t>Regional Office - VII</t>
  </si>
  <si>
    <t>Region VIII - Eastern Visayas</t>
  </si>
  <si>
    <t>Regional Office - VIII</t>
  </si>
  <si>
    <t>Region IX - Zamboanga Peninsula</t>
  </si>
  <si>
    <t>Regional Office - IX</t>
  </si>
  <si>
    <t>Region X - Northern Mindanao</t>
  </si>
  <si>
    <t>Regional Office - X</t>
  </si>
  <si>
    <t>Region XI - Davao</t>
  </si>
  <si>
    <t>Regional Office - XI</t>
  </si>
  <si>
    <t>Region XII - SOCCSKSARGEN</t>
  </si>
  <si>
    <t>Regional Office - XII</t>
  </si>
  <si>
    <t>Region XIII - CARAGA</t>
  </si>
  <si>
    <t>Regional Office - XIII</t>
  </si>
  <si>
    <t>Administration of Personnel Benefits</t>
  </si>
  <si>
    <t>Support to Operations</t>
  </si>
  <si>
    <t>Information and Communication Technology Service Management</t>
  </si>
  <si>
    <t>CO</t>
  </si>
  <si>
    <t>Social Marketing Services</t>
  </si>
  <si>
    <t>Social Technology Development and Enhancement</t>
  </si>
  <si>
    <t>Formulation and development of policies and plans</t>
  </si>
  <si>
    <t>Locally-Funded Project(s)</t>
  </si>
  <si>
    <t>National Household Targeting System for Poverty Reduction</t>
  </si>
  <si>
    <t>Project(s)</t>
  </si>
  <si>
    <t>200000_00000000</t>
  </si>
  <si>
    <t>Operations</t>
  </si>
  <si>
    <t>OO : Well-being of poor families improved</t>
  </si>
  <si>
    <t>PROMOTIVE SOCIAL WELFARE PROGRAM</t>
  </si>
  <si>
    <t>Pantawid Pamilyang Pilipino Program (Implementation of Conditional Cash Transfer)</t>
  </si>
  <si>
    <t>FINEX</t>
  </si>
  <si>
    <t>Sustainable Livelihood Program</t>
  </si>
  <si>
    <t>Foreign-Assisted Project(s)</t>
  </si>
  <si>
    <t>KALAHI CIDSS - NATIONAL COMMUNITY DRIVEN DEVELOPMENT PROGRAM</t>
  </si>
  <si>
    <t>KALAHI CIDSS - KAPANGYARIHAN AT KAUNLARAN SA BARANGAY (KKB)</t>
  </si>
  <si>
    <t>OO : Rights of the poor and vulnerable sectors promoted and protected</t>
  </si>
  <si>
    <t>PROTECTIVE SOCIAL WELFARE PROGRAM</t>
  </si>
  <si>
    <t>RESIDENTIAL AND NON-RESIDENTIAL CARE SUB-PROGRAM</t>
  </si>
  <si>
    <t>Services for residential and center-based clients</t>
  </si>
  <si>
    <t>SUPPLEMENTARY FEEDING SUB-PROGRAM</t>
  </si>
  <si>
    <t>Supplementary Feeding Program</t>
  </si>
  <si>
    <t>SOCIAL WELFARE FOR SENIOR CITIZENS SUB-PROGRAM</t>
  </si>
  <si>
    <t>Social Pension for Indigent Senior Citizens</t>
  </si>
  <si>
    <t>Implementation of R.A. No. 10868 or the Centenarians Act of 2016</t>
  </si>
  <si>
    <t>PROTECTIVE PROGRAM FOR INDIVIDUALS AND FAMILIES IN ESPECIALLY DIFFICULT CIRCUMSTANCES SUB-PROGRAM</t>
  </si>
  <si>
    <t>Protective services for individuals and families in difficult circumstances</t>
  </si>
  <si>
    <t>Assistance to Persons with Disability and Older Persons</t>
  </si>
  <si>
    <t>Comprehensive Project for Street Children, Street Families and IPs - Especially Badjaus</t>
  </si>
  <si>
    <t>Reducing Vulnerabilities of Children from Hunger and Malnutrition in ARMM or Bangsamoro Umpungan sa Nutrisyon (BangUN)</t>
  </si>
  <si>
    <t>Tax Reform Cash Transfer Project</t>
  </si>
  <si>
    <t>320104_00000000</t>
  </si>
  <si>
    <t>SOCIAL WELFARE FOR DISTRESSED OVERSEAS FILIPINOS AND TRAFFICKED PERSONS SUB-PROGRAM</t>
  </si>
  <si>
    <t>Services to Distressed Overseas Filipinos</t>
  </si>
  <si>
    <t>Services to Displaced Persons (Deportees)</t>
  </si>
  <si>
    <t>Recovery and Reintegration Program for Trafficked Persons</t>
  </si>
  <si>
    <t>OO : Immediate relief and early recovery of disaster victims/ survivors ensured</t>
  </si>
  <si>
    <t>DISASTER RESPONSE AND MANAGEMENT PROGRAM</t>
  </si>
  <si>
    <t>Disaster response and rehabilitation program</t>
  </si>
  <si>
    <t>National Resource Operation</t>
  </si>
  <si>
    <t>Quick Response Fund</t>
  </si>
  <si>
    <t>Purchase of Mobile Community Kitchen</t>
  </si>
  <si>
    <t>Implementation and Monitoring of Payapa at Masaganang Pamayanan (PAMANA) Program - Peace and Development Fund</t>
  </si>
  <si>
    <t>Implementation and Monitoring of Payapa at Masaganang Pamayanan (PAMANA) Program - DSWD/LGU Led Livelihood</t>
  </si>
  <si>
    <t>330100_00000000</t>
  </si>
  <si>
    <t>OO : Continuing compliance of Social Welfare and Development Agencies (SWDAs) to standards in the delivery of social welfare services ensured</t>
  </si>
  <si>
    <t>SOCIAL WELFARE AND DEVELOPMENT AGENCIES REGULATORY PROGRAM</t>
  </si>
  <si>
    <t>Standards-setting, licensing, accreditation and monitoring services</t>
  </si>
  <si>
    <t>OO : Delivery of Social Welfare and Development (SWD) programs by LGUs through Local Social Welfare and Development Offices (LSWDOs) improved</t>
  </si>
  <si>
    <t>SOCIAL WELFARE AND DEVELOPMENT TECHNICAL ASSISTANCE AND RESOURCE AUGMENTATION PROGRAM</t>
  </si>
  <si>
    <t>Provision of technical/advisory assistance and other related support services</t>
  </si>
  <si>
    <t>Provision of capability training programs</t>
  </si>
  <si>
    <t>Retirement and Life Insurance Premiums</t>
  </si>
  <si>
    <t>Submitted By:</t>
  </si>
  <si>
    <t>Noted By:</t>
  </si>
  <si>
    <t>Approved By:</t>
  </si>
  <si>
    <t>ELMER M. TOLENTINO</t>
  </si>
  <si>
    <t>WAYNE C. BELIZAR</t>
  </si>
  <si>
    <t xml:space="preserve">Asec. </t>
  </si>
  <si>
    <t>RODOLFO M. SANTOS, CESO III</t>
  </si>
  <si>
    <t>OIC, Budget Division</t>
  </si>
  <si>
    <t>Director, Financial Management Service</t>
  </si>
  <si>
    <t>OIC, Office of the Undersecretary for GASSG</t>
  </si>
  <si>
    <t>This report was generated using the Unified Reporting System on 28/11/2017 18:42</t>
  </si>
  <si>
    <t>BED Level: 01 - Agency Submission (NEP)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</si>
</sst>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wrapText="1"/>
    </xf>
    <xf numFmtId="41" fontId="3" fillId="0" borderId="12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 indent="2"/>
    </xf>
    <xf numFmtId="0" fontId="3" fillId="0" borderId="17" xfId="0" applyFont="1" applyBorder="1" applyAlignment="1">
      <alignment horizontal="left" wrapText="1" indent="2"/>
    </xf>
    <xf numFmtId="0" fontId="5" fillId="0" borderId="18" xfId="0" applyFont="1" applyBorder="1" applyAlignment="1">
      <alignment horizontal="left" wrapText="1" indent="15"/>
    </xf>
    <xf numFmtId="0" fontId="5" fillId="0" borderId="19" xfId="0" applyFont="1" applyBorder="1" applyAlignment="1">
      <alignment horizontal="left" wrapText="1" indent="15"/>
    </xf>
    <xf numFmtId="0" fontId="2" fillId="0" borderId="0" xfId="0" applyFont="1"/>
    <xf numFmtId="0" fontId="3" fillId="0" borderId="8" xfId="0" applyFont="1" applyBorder="1" applyAlignment="1">
      <alignment horizontal="left" wrapText="1" indent="15"/>
    </xf>
    <xf numFmtId="0" fontId="3" fillId="0" borderId="9" xfId="0" applyFont="1" applyBorder="1" applyAlignment="1">
      <alignment horizontal="left" wrapText="1" indent="15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41" fontId="6" fillId="0" borderId="12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left" wrapText="1" indent="15"/>
    </xf>
    <xf numFmtId="0" fontId="5" fillId="0" borderId="9" xfId="0" applyFont="1" applyBorder="1" applyAlignment="1">
      <alignment horizontal="left" wrapText="1" indent="15"/>
    </xf>
    <xf numFmtId="41" fontId="5" fillId="0" borderId="12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left" wrapText="1" indent="13"/>
    </xf>
    <xf numFmtId="0" fontId="3" fillId="0" borderId="9" xfId="0" applyFont="1" applyBorder="1" applyAlignment="1">
      <alignment horizontal="left" wrapText="1" indent="13"/>
    </xf>
    <xf numFmtId="0" fontId="3" fillId="0" borderId="16" xfId="0" applyFont="1" applyFill="1" applyBorder="1" applyAlignment="1">
      <alignment horizontal="left" wrapText="1" indent="11"/>
    </xf>
    <xf numFmtId="0" fontId="3" fillId="0" borderId="17" xfId="0" applyFont="1" applyFill="1" applyBorder="1" applyAlignment="1">
      <alignment horizontal="left" wrapText="1" indent="11"/>
    </xf>
    <xf numFmtId="0" fontId="3" fillId="0" borderId="16" xfId="0" applyFont="1" applyFill="1" applyBorder="1" applyAlignment="1">
      <alignment horizontal="left" wrapText="1" indent="2"/>
    </xf>
    <xf numFmtId="0" fontId="3" fillId="0" borderId="17" xfId="0" applyFont="1" applyFill="1" applyBorder="1" applyAlignment="1">
      <alignment horizontal="left" wrapText="1" indent="2"/>
    </xf>
    <xf numFmtId="0" fontId="3" fillId="0" borderId="16" xfId="0" applyFont="1" applyFill="1" applyBorder="1" applyAlignment="1">
      <alignment horizontal="left" wrapText="1" indent="4"/>
    </xf>
    <xf numFmtId="0" fontId="3" fillId="0" borderId="17" xfId="0" applyFont="1" applyFill="1" applyBorder="1" applyAlignment="1">
      <alignment horizontal="left" wrapText="1" indent="4"/>
    </xf>
    <xf numFmtId="0" fontId="3" fillId="0" borderId="16" xfId="0" applyFont="1" applyBorder="1" applyAlignment="1">
      <alignment horizontal="left" wrapText="1" indent="6"/>
    </xf>
    <xf numFmtId="0" fontId="3" fillId="0" borderId="17" xfId="0" applyFont="1" applyBorder="1" applyAlignment="1">
      <alignment horizontal="left" wrapText="1" indent="6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 indent="6"/>
    </xf>
    <xf numFmtId="0" fontId="3" fillId="0" borderId="17" xfId="0" applyFont="1" applyFill="1" applyBorder="1" applyAlignment="1">
      <alignment horizontal="left" wrapText="1" indent="6"/>
    </xf>
    <xf numFmtId="0" fontId="3" fillId="0" borderId="16" xfId="0" applyFont="1" applyFill="1" applyBorder="1" applyAlignment="1">
      <alignment horizontal="left" wrapText="1" indent="8"/>
    </xf>
    <xf numFmtId="0" fontId="3" fillId="0" borderId="17" xfId="0" applyFont="1" applyFill="1" applyBorder="1" applyAlignment="1">
      <alignment horizontal="left" wrapText="1" indent="8"/>
    </xf>
    <xf numFmtId="41" fontId="3" fillId="0" borderId="12" xfId="0" applyNumberFormat="1" applyFont="1" applyFill="1" applyBorder="1" applyAlignment="1">
      <alignment horizontal="right" wrapText="1"/>
    </xf>
    <xf numFmtId="164" fontId="6" fillId="0" borderId="12" xfId="1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left" wrapText="1" indent="8"/>
    </xf>
    <xf numFmtId="0" fontId="3" fillId="0" borderId="17" xfId="0" applyFont="1" applyBorder="1" applyAlignment="1">
      <alignment horizontal="left" wrapText="1" indent="8"/>
    </xf>
    <xf numFmtId="0" fontId="6" fillId="0" borderId="8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6" xfId="0" applyFont="1" applyBorder="1" applyAlignment="1">
      <alignment horizontal="left" wrapText="1" indent="11"/>
    </xf>
    <xf numFmtId="0" fontId="3" fillId="0" borderId="17" xfId="0" applyFont="1" applyBorder="1" applyAlignment="1">
      <alignment horizontal="left" wrapText="1" indent="1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1" fontId="4" fillId="0" borderId="21" xfId="0" applyNumberFormat="1" applyFont="1" applyBorder="1" applyAlignment="1">
      <alignment horizontal="center" wrapText="1"/>
    </xf>
    <xf numFmtId="41" fontId="6" fillId="0" borderId="21" xfId="0" applyNumberFormat="1" applyFont="1" applyBorder="1" applyAlignment="1">
      <alignment horizontal="right" wrapText="1"/>
    </xf>
    <xf numFmtId="41" fontId="3" fillId="0" borderId="21" xfId="0" applyNumberFormat="1" applyFont="1" applyBorder="1" applyAlignment="1">
      <alignment horizontal="righ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 indent="4"/>
    </xf>
    <xf numFmtId="0" fontId="3" fillId="0" borderId="17" xfId="0" applyFont="1" applyBorder="1" applyAlignment="1">
      <alignment horizontal="left" wrapText="1" indent="4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6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0"/>
  <sheetViews>
    <sheetView tabSelected="1" zoomScale="85" zoomScaleNormal="85" workbookViewId="0">
      <pane xSplit="3" ySplit="11" topLeftCell="H570" activePane="bottomRight" state="frozen"/>
      <selection pane="topRight" activeCell="D1" sqref="D1"/>
      <selection pane="bottomLeft" activeCell="A12" sqref="A12"/>
      <selection pane="bottomRight" activeCell="P624" sqref="P624"/>
    </sheetView>
  </sheetViews>
  <sheetFormatPr defaultRowHeight="15" x14ac:dyDescent="0.25"/>
  <cols>
    <col min="1" max="1" width="53.5703125" customWidth="1"/>
    <col min="2" max="2" width="15.42578125" customWidth="1"/>
    <col min="3" max="3" width="18.42578125" customWidth="1"/>
    <col min="4" max="4" width="15.140625" customWidth="1"/>
    <col min="5" max="5" width="14.85546875" customWidth="1"/>
    <col min="6" max="6" width="14.7109375" customWidth="1"/>
    <col min="7" max="7" width="15.7109375" style="29" customWidth="1"/>
    <col min="8" max="11" width="15.7109375" customWidth="1"/>
    <col min="12" max="12" width="16.5703125" style="29" customWidth="1"/>
    <col min="13" max="16" width="15.7109375" customWidth="1"/>
    <col min="17" max="17" width="15.7109375" style="29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2" t="s">
        <v>4</v>
      </c>
      <c r="B4" s="3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2" t="s">
        <v>6</v>
      </c>
      <c r="B5" s="3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2" t="s">
        <v>8</v>
      </c>
      <c r="B6" s="3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thickBot="1" x14ac:dyDescent="0.3">
      <c r="A7" s="2" t="s">
        <v>10</v>
      </c>
      <c r="B7" s="4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75" thickBot="1" x14ac:dyDescent="0.3">
      <c r="A8" s="5" t="s">
        <v>11</v>
      </c>
      <c r="B8" s="6"/>
      <c r="C8" s="7" t="s">
        <v>12</v>
      </c>
      <c r="D8" s="8" t="s">
        <v>13</v>
      </c>
      <c r="E8" s="9"/>
      <c r="F8" s="10"/>
      <c r="G8" s="8" t="s">
        <v>14</v>
      </c>
      <c r="H8" s="9"/>
      <c r="I8" s="9"/>
      <c r="J8" s="9"/>
      <c r="K8" s="9"/>
      <c r="L8" s="9"/>
      <c r="M8" s="9"/>
      <c r="N8" s="9"/>
      <c r="O8" s="9"/>
      <c r="P8" s="9"/>
      <c r="Q8" s="10"/>
    </row>
    <row r="9" spans="1:17" ht="15.75" thickBot="1" x14ac:dyDescent="0.3">
      <c r="A9" s="11"/>
      <c r="B9" s="12"/>
      <c r="C9" s="13"/>
      <c r="D9" s="14" t="s">
        <v>15</v>
      </c>
      <c r="E9" s="14" t="s">
        <v>16</v>
      </c>
      <c r="F9" s="7" t="s">
        <v>17</v>
      </c>
      <c r="G9" s="7" t="s">
        <v>17</v>
      </c>
      <c r="H9" s="8" t="s">
        <v>18</v>
      </c>
      <c r="I9" s="9"/>
      <c r="J9" s="9"/>
      <c r="K9" s="9"/>
      <c r="L9" s="10"/>
      <c r="M9" s="8" t="s">
        <v>19</v>
      </c>
      <c r="N9" s="9"/>
      <c r="O9" s="9"/>
      <c r="P9" s="9"/>
      <c r="Q9" s="10"/>
    </row>
    <row r="10" spans="1:17" ht="13.5" customHeight="1" thickBot="1" x14ac:dyDescent="0.3">
      <c r="A10" s="15"/>
      <c r="B10" s="16"/>
      <c r="C10" s="17"/>
      <c r="D10" s="18" t="s">
        <v>20</v>
      </c>
      <c r="E10" s="18" t="s">
        <v>21</v>
      </c>
      <c r="F10" s="17"/>
      <c r="G10" s="17"/>
      <c r="H10" s="18" t="s">
        <v>22</v>
      </c>
      <c r="I10" s="18" t="s">
        <v>23</v>
      </c>
      <c r="J10" s="18" t="s">
        <v>24</v>
      </c>
      <c r="K10" s="18" t="s">
        <v>25</v>
      </c>
      <c r="L10" s="18" t="s">
        <v>26</v>
      </c>
      <c r="M10" s="18" t="s">
        <v>22</v>
      </c>
      <c r="N10" s="18" t="s">
        <v>23</v>
      </c>
      <c r="O10" s="18" t="s">
        <v>24</v>
      </c>
      <c r="P10" s="18" t="s">
        <v>25</v>
      </c>
      <c r="Q10" s="18" t="s">
        <v>26</v>
      </c>
    </row>
    <row r="11" spans="1:17" ht="27" customHeight="1" thickBot="1" x14ac:dyDescent="0.3">
      <c r="A11" s="8">
        <v>1</v>
      </c>
      <c r="B11" s="10"/>
      <c r="C11" s="18">
        <v>2</v>
      </c>
      <c r="D11" s="18">
        <v>3</v>
      </c>
      <c r="E11" s="18">
        <v>4</v>
      </c>
      <c r="F11" s="18" t="s">
        <v>27</v>
      </c>
      <c r="G11" s="18" t="s">
        <v>28</v>
      </c>
      <c r="H11" s="18">
        <v>7</v>
      </c>
      <c r="I11" s="18">
        <v>8</v>
      </c>
      <c r="J11" s="18">
        <v>9</v>
      </c>
      <c r="K11" s="18">
        <v>10</v>
      </c>
      <c r="L11" s="18" t="s">
        <v>29</v>
      </c>
      <c r="M11" s="18">
        <v>12</v>
      </c>
      <c r="N11" s="18">
        <v>13</v>
      </c>
      <c r="O11" s="18">
        <v>14</v>
      </c>
      <c r="P11" s="18">
        <v>15</v>
      </c>
      <c r="Q11" s="18" t="s">
        <v>30</v>
      </c>
    </row>
    <row r="12" spans="1:17" ht="15.75" thickBot="1" x14ac:dyDescent="0.3">
      <c r="A12" s="19" t="s">
        <v>31</v>
      </c>
      <c r="B12" s="20"/>
      <c r="C12" s="21"/>
      <c r="D12" s="22"/>
      <c r="E12" s="22"/>
      <c r="F12" s="22">
        <f>D12+E12</f>
        <v>0</v>
      </c>
      <c r="G12" s="22">
        <f>L12+Q12</f>
        <v>141693107.09999999</v>
      </c>
      <c r="H12" s="22">
        <f>H13</f>
        <v>21584594.199999999</v>
      </c>
      <c r="I12" s="22">
        <f t="shared" ref="I12:K12" si="0">I13</f>
        <v>36684663</v>
      </c>
      <c r="J12" s="22">
        <f t="shared" si="0"/>
        <v>31987182.699999999</v>
      </c>
      <c r="K12" s="22">
        <f t="shared" si="0"/>
        <v>45352336.5</v>
      </c>
      <c r="L12" s="22">
        <f>H12+I12+J12+K12</f>
        <v>135608776.40000001</v>
      </c>
      <c r="M12" s="22">
        <f>M13</f>
        <v>349208.25</v>
      </c>
      <c r="N12" s="22">
        <f t="shared" ref="N12:P12" si="1">N13</f>
        <v>883106.12000000011</v>
      </c>
      <c r="O12" s="22">
        <f t="shared" si="1"/>
        <v>3188152.73</v>
      </c>
      <c r="P12" s="22">
        <f t="shared" si="1"/>
        <v>1663863.6</v>
      </c>
      <c r="Q12" s="22">
        <f>M12+N12+O12+P12</f>
        <v>6084330.6999999993</v>
      </c>
    </row>
    <row r="13" spans="1:17" ht="29.25" customHeight="1" thickBot="1" x14ac:dyDescent="0.3">
      <c r="A13" s="23" t="s">
        <v>32</v>
      </c>
      <c r="B13" s="24"/>
      <c r="C13" s="21">
        <v>101101</v>
      </c>
      <c r="D13" s="22"/>
      <c r="E13" s="22"/>
      <c r="F13" s="22">
        <f t="shared" ref="F13:F76" si="2">D13+E13</f>
        <v>0</v>
      </c>
      <c r="G13" s="22">
        <f t="shared" ref="G13:G76" si="3">L13+Q13</f>
        <v>141693107.09999999</v>
      </c>
      <c r="H13" s="22">
        <f>H14+H71+H163</f>
        <v>21584594.199999999</v>
      </c>
      <c r="I13" s="22">
        <f t="shared" ref="I13:K13" si="4">I14+I71+I163</f>
        <v>36684663</v>
      </c>
      <c r="J13" s="22">
        <f t="shared" si="4"/>
        <v>31987182.699999999</v>
      </c>
      <c r="K13" s="22">
        <f t="shared" si="4"/>
        <v>45352336.5</v>
      </c>
      <c r="L13" s="22">
        <f t="shared" ref="L13:L76" si="5">H13+I13+J13+K13</f>
        <v>135608776.40000001</v>
      </c>
      <c r="M13" s="22">
        <f>M14+M71+M163</f>
        <v>349208.25</v>
      </c>
      <c r="N13" s="22">
        <f t="shared" ref="N13:P13" si="6">N14+N71+N163</f>
        <v>883106.12000000011</v>
      </c>
      <c r="O13" s="22">
        <f t="shared" si="6"/>
        <v>3188152.73</v>
      </c>
      <c r="P13" s="22">
        <f t="shared" si="6"/>
        <v>1663863.6</v>
      </c>
      <c r="Q13" s="22">
        <f t="shared" ref="Q13:Q76" si="7">M13+N13+O13+P13</f>
        <v>6084330.6999999993</v>
      </c>
    </row>
    <row r="14" spans="1:17" ht="27.75" customHeight="1" thickBot="1" x14ac:dyDescent="0.3">
      <c r="A14" s="25" t="s">
        <v>33</v>
      </c>
      <c r="B14" s="26"/>
      <c r="C14" s="21">
        <v>100000000000000</v>
      </c>
      <c r="D14" s="22"/>
      <c r="E14" s="22"/>
      <c r="F14" s="22">
        <f t="shared" si="2"/>
        <v>0</v>
      </c>
      <c r="G14" s="22">
        <f t="shared" si="3"/>
        <v>700893</v>
      </c>
      <c r="H14" s="22">
        <f>H15+H67</f>
        <v>209327</v>
      </c>
      <c r="I14" s="22">
        <f t="shared" ref="I14:K14" si="8">I15+I67</f>
        <v>110749</v>
      </c>
      <c r="J14" s="22">
        <f t="shared" si="8"/>
        <v>143390</v>
      </c>
      <c r="K14" s="22">
        <f t="shared" si="8"/>
        <v>222378</v>
      </c>
      <c r="L14" s="22">
        <f t="shared" si="5"/>
        <v>685844</v>
      </c>
      <c r="M14" s="22">
        <f>M15+M67</f>
        <v>3762</v>
      </c>
      <c r="N14" s="22">
        <f t="shared" ref="N14:P14" si="9">N15+N67</f>
        <v>3762</v>
      </c>
      <c r="O14" s="22">
        <f t="shared" si="9"/>
        <v>3762</v>
      </c>
      <c r="P14" s="22">
        <f t="shared" si="9"/>
        <v>3763</v>
      </c>
      <c r="Q14" s="22">
        <f t="shared" si="7"/>
        <v>15049</v>
      </c>
    </row>
    <row r="15" spans="1:17" s="29" customFormat="1" ht="16.5" thickBot="1" x14ac:dyDescent="0.3">
      <c r="A15" s="27" t="s">
        <v>34</v>
      </c>
      <c r="B15" s="28"/>
      <c r="C15" s="21">
        <v>100000000000000</v>
      </c>
      <c r="D15" s="22"/>
      <c r="E15" s="22"/>
      <c r="F15" s="22">
        <f t="shared" si="2"/>
        <v>0</v>
      </c>
      <c r="G15" s="22">
        <f t="shared" si="3"/>
        <v>685844</v>
      </c>
      <c r="H15" s="22">
        <f>H16+H22+H25+H28+H31+H34+H37+H40+H43+H46+H49+H52+H55+H58+H61+H64</f>
        <v>209327</v>
      </c>
      <c r="I15" s="22">
        <f t="shared" ref="I15:K15" si="10">I16+I22+I25+I28+I31+I34+I37+I40+I43+I46+I49+I52+I55+I58+I61+I64</f>
        <v>110749</v>
      </c>
      <c r="J15" s="22">
        <f t="shared" si="10"/>
        <v>143390</v>
      </c>
      <c r="K15" s="22">
        <f t="shared" si="10"/>
        <v>222378</v>
      </c>
      <c r="L15" s="22">
        <f t="shared" si="5"/>
        <v>685844</v>
      </c>
      <c r="M15" s="22">
        <f>M16+M24+M28+M31+M34+M37+M40+M43+M46+M49+M52+M55+M58+M61+M64</f>
        <v>0</v>
      </c>
      <c r="N15" s="22">
        <f t="shared" ref="N15:P15" si="11">N16+N24+N28+N31+N34+N37+N40+N43+N46+N49+N52+N55+N58+N61+N64</f>
        <v>0</v>
      </c>
      <c r="O15" s="22">
        <f t="shared" si="11"/>
        <v>0</v>
      </c>
      <c r="P15" s="22">
        <f t="shared" si="11"/>
        <v>0</v>
      </c>
      <c r="Q15" s="22">
        <f t="shared" si="7"/>
        <v>0</v>
      </c>
    </row>
    <row r="16" spans="1:17" s="29" customFormat="1" ht="28.5" customHeight="1" thickBot="1" x14ac:dyDescent="0.3">
      <c r="A16" s="30" t="s">
        <v>35</v>
      </c>
      <c r="B16" s="31"/>
      <c r="C16" s="21"/>
      <c r="D16" s="22"/>
      <c r="E16" s="22"/>
      <c r="F16" s="22">
        <f t="shared" si="2"/>
        <v>0</v>
      </c>
      <c r="G16" s="22">
        <f t="shared" si="3"/>
        <v>480534</v>
      </c>
      <c r="H16" s="22">
        <f>+H17+H20</f>
        <v>158516</v>
      </c>
      <c r="I16" s="22">
        <f t="shared" ref="I16:K16" si="12">+I17+I20</f>
        <v>61541</v>
      </c>
      <c r="J16" s="22">
        <f t="shared" si="12"/>
        <v>93550</v>
      </c>
      <c r="K16" s="22">
        <f t="shared" si="12"/>
        <v>166927</v>
      </c>
      <c r="L16" s="22">
        <f t="shared" si="5"/>
        <v>480534</v>
      </c>
      <c r="M16" s="22">
        <f>+M17+M20</f>
        <v>0</v>
      </c>
      <c r="N16" s="22">
        <f t="shared" ref="N16:P16" si="13">+N17+N20</f>
        <v>0</v>
      </c>
      <c r="O16" s="22">
        <f t="shared" si="13"/>
        <v>0</v>
      </c>
      <c r="P16" s="22">
        <f t="shared" si="13"/>
        <v>0</v>
      </c>
      <c r="Q16" s="22">
        <f t="shared" si="7"/>
        <v>0</v>
      </c>
    </row>
    <row r="17" spans="1:17" s="29" customFormat="1" ht="28.5" customHeight="1" thickBot="1" x14ac:dyDescent="0.3">
      <c r="A17" s="32" t="s">
        <v>36</v>
      </c>
      <c r="B17" s="33"/>
      <c r="C17" s="21"/>
      <c r="D17" s="22"/>
      <c r="E17" s="22"/>
      <c r="F17" s="22">
        <f t="shared" si="2"/>
        <v>0</v>
      </c>
      <c r="G17" s="22">
        <f t="shared" si="3"/>
        <v>414892</v>
      </c>
      <c r="H17" s="22">
        <f>SUM(H18:H19)</f>
        <v>142106</v>
      </c>
      <c r="I17" s="22">
        <f t="shared" ref="I17:K17" si="14">SUM(I18:I19)</f>
        <v>45131</v>
      </c>
      <c r="J17" s="22">
        <f t="shared" si="14"/>
        <v>77140</v>
      </c>
      <c r="K17" s="22">
        <f t="shared" si="14"/>
        <v>150515</v>
      </c>
      <c r="L17" s="22">
        <f t="shared" si="5"/>
        <v>414892</v>
      </c>
      <c r="M17" s="22">
        <f>SUM(M18:M19)</f>
        <v>0</v>
      </c>
      <c r="N17" s="22">
        <f t="shared" ref="N17:P17" si="15">SUM(N18:N19)</f>
        <v>0</v>
      </c>
      <c r="O17" s="22">
        <f t="shared" si="15"/>
        <v>0</v>
      </c>
      <c r="P17" s="22">
        <f t="shared" si="15"/>
        <v>0</v>
      </c>
      <c r="Q17" s="22">
        <f t="shared" si="7"/>
        <v>0</v>
      </c>
    </row>
    <row r="18" spans="1:17" ht="15.75" thickBot="1" x14ac:dyDescent="0.3">
      <c r="A18" s="34"/>
      <c r="B18" s="35" t="s">
        <v>37</v>
      </c>
      <c r="C18" s="21"/>
      <c r="D18" s="36">
        <v>109671</v>
      </c>
      <c r="E18" s="36">
        <v>21285</v>
      </c>
      <c r="F18" s="36">
        <f t="shared" si="2"/>
        <v>130956</v>
      </c>
      <c r="G18" s="22">
        <f t="shared" si="3"/>
        <v>157040</v>
      </c>
      <c r="H18" s="36">
        <v>53788</v>
      </c>
      <c r="I18" s="36">
        <v>17083</v>
      </c>
      <c r="J18" s="36">
        <v>29198</v>
      </c>
      <c r="K18" s="36">
        <v>56971</v>
      </c>
      <c r="L18" s="22">
        <f t="shared" si="5"/>
        <v>157040</v>
      </c>
      <c r="M18" s="36"/>
      <c r="N18" s="36"/>
      <c r="O18" s="36"/>
      <c r="P18" s="36"/>
      <c r="Q18" s="22">
        <f t="shared" si="7"/>
        <v>0</v>
      </c>
    </row>
    <row r="19" spans="1:17" ht="15.75" thickBot="1" x14ac:dyDescent="0.3">
      <c r="A19" s="34"/>
      <c r="B19" s="35" t="s">
        <v>38</v>
      </c>
      <c r="C19" s="21"/>
      <c r="D19" s="36">
        <v>193436</v>
      </c>
      <c r="E19" s="36">
        <v>49964</v>
      </c>
      <c r="F19" s="36">
        <f t="shared" si="2"/>
        <v>243400</v>
      </c>
      <c r="G19" s="22">
        <f t="shared" si="3"/>
        <v>257852</v>
      </c>
      <c r="H19" s="36">
        <v>88318</v>
      </c>
      <c r="I19" s="36">
        <v>28048</v>
      </c>
      <c r="J19" s="36">
        <v>47942</v>
      </c>
      <c r="K19" s="36">
        <v>93544</v>
      </c>
      <c r="L19" s="22">
        <f t="shared" si="5"/>
        <v>257852</v>
      </c>
      <c r="M19" s="36"/>
      <c r="N19" s="36"/>
      <c r="O19" s="36"/>
      <c r="P19" s="36"/>
      <c r="Q19" s="22">
        <f t="shared" si="7"/>
        <v>0</v>
      </c>
    </row>
    <row r="20" spans="1:17" s="29" customFormat="1" ht="15.75" thickBot="1" x14ac:dyDescent="0.3">
      <c r="A20" s="30" t="s">
        <v>39</v>
      </c>
      <c r="B20" s="31"/>
      <c r="C20" s="21"/>
      <c r="D20" s="22"/>
      <c r="E20" s="22"/>
      <c r="F20" s="22">
        <f t="shared" si="2"/>
        <v>0</v>
      </c>
      <c r="G20" s="22">
        <f t="shared" si="3"/>
        <v>65642</v>
      </c>
      <c r="H20" s="22">
        <f>H21</f>
        <v>16410</v>
      </c>
      <c r="I20" s="22">
        <f t="shared" ref="I20:K20" si="16">I21</f>
        <v>16410</v>
      </c>
      <c r="J20" s="22">
        <f t="shared" si="16"/>
        <v>16410</v>
      </c>
      <c r="K20" s="22">
        <f t="shared" si="16"/>
        <v>16412</v>
      </c>
      <c r="L20" s="22">
        <f t="shared" si="5"/>
        <v>65642</v>
      </c>
      <c r="M20" s="22">
        <f>M21</f>
        <v>0</v>
      </c>
      <c r="N20" s="22">
        <f t="shared" ref="N20:P20" si="17">N21</f>
        <v>0</v>
      </c>
      <c r="O20" s="22">
        <f t="shared" si="17"/>
        <v>0</v>
      </c>
      <c r="P20" s="22">
        <f t="shared" si="17"/>
        <v>0</v>
      </c>
      <c r="Q20" s="22">
        <f t="shared" si="7"/>
        <v>0</v>
      </c>
    </row>
    <row r="21" spans="1:17" ht="15.75" thickBot="1" x14ac:dyDescent="0.3">
      <c r="A21" s="34"/>
      <c r="B21" s="35" t="s">
        <v>38</v>
      </c>
      <c r="C21" s="21"/>
      <c r="D21" s="36">
        <v>47412</v>
      </c>
      <c r="E21" s="36">
        <v>4553</v>
      </c>
      <c r="F21" s="36">
        <f t="shared" si="2"/>
        <v>51965</v>
      </c>
      <c r="G21" s="22">
        <f t="shared" si="3"/>
        <v>65642</v>
      </c>
      <c r="H21" s="36">
        <v>16410</v>
      </c>
      <c r="I21" s="36">
        <v>16410</v>
      </c>
      <c r="J21" s="36">
        <v>16410</v>
      </c>
      <c r="K21" s="36">
        <v>16412</v>
      </c>
      <c r="L21" s="22">
        <f t="shared" si="5"/>
        <v>65642</v>
      </c>
      <c r="M21" s="36"/>
      <c r="N21" s="36"/>
      <c r="O21" s="36"/>
      <c r="P21" s="36"/>
      <c r="Q21" s="22">
        <f t="shared" si="7"/>
        <v>0</v>
      </c>
    </row>
    <row r="22" spans="1:17" s="29" customFormat="1" ht="15.75" thickBot="1" x14ac:dyDescent="0.3">
      <c r="A22" s="30" t="s">
        <v>40</v>
      </c>
      <c r="B22" s="31"/>
      <c r="C22" s="21"/>
      <c r="D22" s="22"/>
      <c r="E22" s="22"/>
      <c r="F22" s="22">
        <f t="shared" si="2"/>
        <v>0</v>
      </c>
      <c r="G22" s="22">
        <f t="shared" si="3"/>
        <v>22159</v>
      </c>
      <c r="H22" s="22">
        <f>H23</f>
        <v>2321</v>
      </c>
      <c r="I22" s="22">
        <f t="shared" ref="I22:K23" si="18">I23</f>
        <v>3635</v>
      </c>
      <c r="J22" s="22">
        <f t="shared" si="18"/>
        <v>6305</v>
      </c>
      <c r="K22" s="22">
        <f t="shared" si="18"/>
        <v>9898</v>
      </c>
      <c r="L22" s="22">
        <f t="shared" si="5"/>
        <v>22159</v>
      </c>
      <c r="M22" s="22">
        <f>M23</f>
        <v>0</v>
      </c>
      <c r="N22" s="22">
        <f t="shared" ref="N22:P23" si="19">N23</f>
        <v>0</v>
      </c>
      <c r="O22" s="22">
        <f t="shared" si="19"/>
        <v>0</v>
      </c>
      <c r="P22" s="22">
        <f t="shared" si="19"/>
        <v>0</v>
      </c>
      <c r="Q22" s="22">
        <f t="shared" si="7"/>
        <v>0</v>
      </c>
    </row>
    <row r="23" spans="1:17" s="29" customFormat="1" ht="15.75" thickBot="1" x14ac:dyDescent="0.3">
      <c r="A23" s="30" t="s">
        <v>41</v>
      </c>
      <c r="B23" s="31"/>
      <c r="C23" s="21"/>
      <c r="D23" s="22"/>
      <c r="E23" s="22"/>
      <c r="F23" s="22">
        <f t="shared" si="2"/>
        <v>0</v>
      </c>
      <c r="G23" s="22">
        <f t="shared" si="3"/>
        <v>22159</v>
      </c>
      <c r="H23" s="22">
        <f>H24</f>
        <v>2321</v>
      </c>
      <c r="I23" s="22">
        <f t="shared" si="18"/>
        <v>3635</v>
      </c>
      <c r="J23" s="22">
        <f t="shared" si="18"/>
        <v>6305</v>
      </c>
      <c r="K23" s="22">
        <f t="shared" si="18"/>
        <v>9898</v>
      </c>
      <c r="L23" s="22">
        <f t="shared" si="5"/>
        <v>22159</v>
      </c>
      <c r="M23" s="22">
        <f>M24</f>
        <v>0</v>
      </c>
      <c r="N23" s="22">
        <f t="shared" si="19"/>
        <v>0</v>
      </c>
      <c r="O23" s="22">
        <f t="shared" si="19"/>
        <v>0</v>
      </c>
      <c r="P23" s="22">
        <f t="shared" si="19"/>
        <v>0</v>
      </c>
      <c r="Q23" s="22">
        <f t="shared" si="7"/>
        <v>0</v>
      </c>
    </row>
    <row r="24" spans="1:17" ht="15.75" thickBot="1" x14ac:dyDescent="0.3">
      <c r="A24" s="34"/>
      <c r="B24" s="35" t="s">
        <v>38</v>
      </c>
      <c r="C24" s="21"/>
      <c r="D24" s="36">
        <v>12906</v>
      </c>
      <c r="E24" s="36">
        <v>7789</v>
      </c>
      <c r="F24" s="36">
        <f t="shared" si="2"/>
        <v>20695</v>
      </c>
      <c r="G24" s="22">
        <f t="shared" si="3"/>
        <v>22159</v>
      </c>
      <c r="H24" s="36">
        <v>2321</v>
      </c>
      <c r="I24" s="36">
        <v>3635</v>
      </c>
      <c r="J24" s="36">
        <v>6305</v>
      </c>
      <c r="K24" s="36">
        <v>9898</v>
      </c>
      <c r="L24" s="22">
        <f t="shared" si="5"/>
        <v>22159</v>
      </c>
      <c r="M24" s="36"/>
      <c r="N24" s="36"/>
      <c r="O24" s="36"/>
      <c r="P24" s="36"/>
      <c r="Q24" s="22">
        <f t="shared" si="7"/>
        <v>0</v>
      </c>
    </row>
    <row r="25" spans="1:17" s="29" customFormat="1" ht="15.75" thickBot="1" x14ac:dyDescent="0.3">
      <c r="A25" s="30" t="s">
        <v>42</v>
      </c>
      <c r="B25" s="31"/>
      <c r="C25" s="21"/>
      <c r="D25" s="22"/>
      <c r="E25" s="22"/>
      <c r="F25" s="22">
        <f t="shared" si="2"/>
        <v>0</v>
      </c>
      <c r="G25" s="22">
        <f t="shared" si="3"/>
        <v>10560</v>
      </c>
      <c r="H25" s="22">
        <f>H26</f>
        <v>4329</v>
      </c>
      <c r="I25" s="22">
        <f t="shared" ref="I25:K26" si="20">I26</f>
        <v>2347</v>
      </c>
      <c r="J25" s="22">
        <f t="shared" si="20"/>
        <v>1485</v>
      </c>
      <c r="K25" s="22">
        <f t="shared" si="20"/>
        <v>2399</v>
      </c>
      <c r="L25" s="22">
        <f t="shared" si="5"/>
        <v>10560</v>
      </c>
      <c r="M25" s="22">
        <f>M26</f>
        <v>0</v>
      </c>
      <c r="N25" s="22">
        <f t="shared" ref="N25:P26" si="21">N26</f>
        <v>0</v>
      </c>
      <c r="O25" s="22">
        <f t="shared" si="21"/>
        <v>0</v>
      </c>
      <c r="P25" s="22">
        <f t="shared" si="21"/>
        <v>0</v>
      </c>
      <c r="Q25" s="22">
        <f t="shared" si="7"/>
        <v>0</v>
      </c>
    </row>
    <row r="26" spans="1:17" s="29" customFormat="1" ht="15.75" thickBot="1" x14ac:dyDescent="0.3">
      <c r="A26" s="30" t="s">
        <v>43</v>
      </c>
      <c r="B26" s="31"/>
      <c r="C26" s="21"/>
      <c r="D26" s="22"/>
      <c r="E26" s="22"/>
      <c r="F26" s="22">
        <f t="shared" si="2"/>
        <v>0</v>
      </c>
      <c r="G26" s="22">
        <f t="shared" si="3"/>
        <v>10560</v>
      </c>
      <c r="H26" s="22">
        <f>H27</f>
        <v>4329</v>
      </c>
      <c r="I26" s="22">
        <f t="shared" si="20"/>
        <v>2347</v>
      </c>
      <c r="J26" s="22">
        <f t="shared" si="20"/>
        <v>1485</v>
      </c>
      <c r="K26" s="22">
        <f t="shared" si="20"/>
        <v>2399</v>
      </c>
      <c r="L26" s="22">
        <f t="shared" si="5"/>
        <v>10560</v>
      </c>
      <c r="M26" s="22">
        <f>M27</f>
        <v>0</v>
      </c>
      <c r="N26" s="22">
        <f t="shared" si="21"/>
        <v>0</v>
      </c>
      <c r="O26" s="22">
        <f t="shared" si="21"/>
        <v>0</v>
      </c>
      <c r="P26" s="22">
        <f t="shared" si="21"/>
        <v>0</v>
      </c>
      <c r="Q26" s="22">
        <f t="shared" si="7"/>
        <v>0</v>
      </c>
    </row>
    <row r="27" spans="1:17" ht="15.75" thickBot="1" x14ac:dyDescent="0.3">
      <c r="A27" s="34"/>
      <c r="B27" s="35" t="s">
        <v>38</v>
      </c>
      <c r="C27" s="21"/>
      <c r="D27" s="36">
        <v>7338</v>
      </c>
      <c r="E27" s="36">
        <v>1173</v>
      </c>
      <c r="F27" s="36">
        <f t="shared" si="2"/>
        <v>8511</v>
      </c>
      <c r="G27" s="22">
        <f t="shared" si="3"/>
        <v>10560</v>
      </c>
      <c r="H27" s="36">
        <v>4329</v>
      </c>
      <c r="I27" s="36">
        <v>2347</v>
      </c>
      <c r="J27" s="36">
        <v>1485</v>
      </c>
      <c r="K27" s="36">
        <v>2399</v>
      </c>
      <c r="L27" s="22">
        <f t="shared" si="5"/>
        <v>10560</v>
      </c>
      <c r="M27" s="36"/>
      <c r="N27" s="36"/>
      <c r="O27" s="36"/>
      <c r="P27" s="36"/>
      <c r="Q27" s="22">
        <f t="shared" si="7"/>
        <v>0</v>
      </c>
    </row>
    <row r="28" spans="1:17" s="29" customFormat="1" ht="15.75" thickBot="1" x14ac:dyDescent="0.3">
      <c r="A28" s="30" t="s">
        <v>44</v>
      </c>
      <c r="B28" s="31"/>
      <c r="C28" s="21"/>
      <c r="D28" s="22"/>
      <c r="E28" s="22"/>
      <c r="F28" s="22">
        <f t="shared" si="2"/>
        <v>0</v>
      </c>
      <c r="G28" s="22">
        <f t="shared" si="3"/>
        <v>7334</v>
      </c>
      <c r="H28" s="22">
        <f>H29</f>
        <v>1833</v>
      </c>
      <c r="I28" s="22">
        <f t="shared" ref="I28:K29" si="22">I29</f>
        <v>1833</v>
      </c>
      <c r="J28" s="22">
        <f t="shared" si="22"/>
        <v>1833</v>
      </c>
      <c r="K28" s="22">
        <f t="shared" si="22"/>
        <v>1835</v>
      </c>
      <c r="L28" s="22">
        <f t="shared" si="5"/>
        <v>7334</v>
      </c>
      <c r="M28" s="22">
        <f>M29</f>
        <v>0</v>
      </c>
      <c r="N28" s="22">
        <f t="shared" ref="N28:P29" si="23">N29</f>
        <v>0</v>
      </c>
      <c r="O28" s="22">
        <f t="shared" si="23"/>
        <v>0</v>
      </c>
      <c r="P28" s="22">
        <f t="shared" si="23"/>
        <v>0</v>
      </c>
      <c r="Q28" s="22">
        <f t="shared" si="7"/>
        <v>0</v>
      </c>
    </row>
    <row r="29" spans="1:17" s="29" customFormat="1" ht="15.75" thickBot="1" x14ac:dyDescent="0.3">
      <c r="A29" s="30" t="s">
        <v>45</v>
      </c>
      <c r="B29" s="31"/>
      <c r="C29" s="21"/>
      <c r="D29" s="22"/>
      <c r="E29" s="22"/>
      <c r="F29" s="22">
        <f t="shared" si="2"/>
        <v>0</v>
      </c>
      <c r="G29" s="22">
        <f t="shared" si="3"/>
        <v>7334</v>
      </c>
      <c r="H29" s="22">
        <f>H30</f>
        <v>1833</v>
      </c>
      <c r="I29" s="22">
        <f t="shared" si="22"/>
        <v>1833</v>
      </c>
      <c r="J29" s="22">
        <f t="shared" si="22"/>
        <v>1833</v>
      </c>
      <c r="K29" s="22">
        <f t="shared" si="22"/>
        <v>1835</v>
      </c>
      <c r="L29" s="22">
        <f t="shared" si="5"/>
        <v>7334</v>
      </c>
      <c r="M29" s="22">
        <f>M30</f>
        <v>0</v>
      </c>
      <c r="N29" s="22">
        <f t="shared" si="23"/>
        <v>0</v>
      </c>
      <c r="O29" s="22">
        <f t="shared" si="23"/>
        <v>0</v>
      </c>
      <c r="P29" s="22">
        <f t="shared" si="23"/>
        <v>0</v>
      </c>
      <c r="Q29" s="22">
        <f t="shared" si="7"/>
        <v>0</v>
      </c>
    </row>
    <row r="30" spans="1:17" ht="15.75" thickBot="1" x14ac:dyDescent="0.3">
      <c r="A30" s="34"/>
      <c r="B30" s="35" t="s">
        <v>38</v>
      </c>
      <c r="C30" s="21"/>
      <c r="D30" s="36">
        <v>5294</v>
      </c>
      <c r="E30" s="36">
        <v>1906</v>
      </c>
      <c r="F30" s="36">
        <f t="shared" si="2"/>
        <v>7200</v>
      </c>
      <c r="G30" s="22">
        <f t="shared" si="3"/>
        <v>7334</v>
      </c>
      <c r="H30" s="36">
        <v>1833</v>
      </c>
      <c r="I30" s="36">
        <v>1833</v>
      </c>
      <c r="J30" s="36">
        <v>1833</v>
      </c>
      <c r="K30" s="36">
        <v>1835</v>
      </c>
      <c r="L30" s="22">
        <f t="shared" si="5"/>
        <v>7334</v>
      </c>
      <c r="M30" s="36"/>
      <c r="N30" s="36"/>
      <c r="O30" s="36"/>
      <c r="P30" s="36"/>
      <c r="Q30" s="22">
        <f t="shared" si="7"/>
        <v>0</v>
      </c>
    </row>
    <row r="31" spans="1:17" s="29" customFormat="1" ht="15.75" thickBot="1" x14ac:dyDescent="0.3">
      <c r="A31" s="30" t="s">
        <v>46</v>
      </c>
      <c r="B31" s="31"/>
      <c r="C31" s="21"/>
      <c r="D31" s="22"/>
      <c r="E31" s="22"/>
      <c r="F31" s="22">
        <f t="shared" si="2"/>
        <v>0</v>
      </c>
      <c r="G31" s="22">
        <f t="shared" si="3"/>
        <v>21037</v>
      </c>
      <c r="H31" s="22">
        <f>H32</f>
        <v>5041</v>
      </c>
      <c r="I31" s="22">
        <f t="shared" ref="I31:K32" si="24">I32</f>
        <v>6231</v>
      </c>
      <c r="J31" s="22">
        <f t="shared" si="24"/>
        <v>4709</v>
      </c>
      <c r="K31" s="22">
        <f t="shared" si="24"/>
        <v>5056</v>
      </c>
      <c r="L31" s="22">
        <f t="shared" si="5"/>
        <v>21037</v>
      </c>
      <c r="M31" s="22">
        <f>M32</f>
        <v>0</v>
      </c>
      <c r="N31" s="22">
        <f t="shared" ref="N31:P32" si="25">N32</f>
        <v>0</v>
      </c>
      <c r="O31" s="22">
        <f t="shared" si="25"/>
        <v>0</v>
      </c>
      <c r="P31" s="22">
        <f t="shared" si="25"/>
        <v>0</v>
      </c>
      <c r="Q31" s="22">
        <f t="shared" si="7"/>
        <v>0</v>
      </c>
    </row>
    <row r="32" spans="1:17" s="29" customFormat="1" ht="15.75" thickBot="1" x14ac:dyDescent="0.3">
      <c r="A32" s="30" t="s">
        <v>47</v>
      </c>
      <c r="B32" s="31"/>
      <c r="C32" s="21"/>
      <c r="D32" s="22"/>
      <c r="E32" s="22"/>
      <c r="F32" s="22">
        <f t="shared" si="2"/>
        <v>0</v>
      </c>
      <c r="G32" s="22">
        <f t="shared" si="3"/>
        <v>21037</v>
      </c>
      <c r="H32" s="22">
        <f>H33</f>
        <v>5041</v>
      </c>
      <c r="I32" s="22">
        <f t="shared" si="24"/>
        <v>6231</v>
      </c>
      <c r="J32" s="22">
        <f t="shared" si="24"/>
        <v>4709</v>
      </c>
      <c r="K32" s="22">
        <f t="shared" si="24"/>
        <v>5056</v>
      </c>
      <c r="L32" s="22">
        <f t="shared" si="5"/>
        <v>21037</v>
      </c>
      <c r="M32" s="22">
        <f>M33</f>
        <v>0</v>
      </c>
      <c r="N32" s="22">
        <f t="shared" si="25"/>
        <v>0</v>
      </c>
      <c r="O32" s="22">
        <f t="shared" si="25"/>
        <v>0</v>
      </c>
      <c r="P32" s="22">
        <f t="shared" si="25"/>
        <v>0</v>
      </c>
      <c r="Q32" s="22">
        <f t="shared" si="7"/>
        <v>0</v>
      </c>
    </row>
    <row r="33" spans="1:17" ht="15.75" thickBot="1" x14ac:dyDescent="0.3">
      <c r="A33" s="34"/>
      <c r="B33" s="35" t="s">
        <v>38</v>
      </c>
      <c r="C33" s="21"/>
      <c r="D33" s="36">
        <v>9261</v>
      </c>
      <c r="E33" s="36">
        <v>2457</v>
      </c>
      <c r="F33" s="36">
        <f t="shared" si="2"/>
        <v>11718</v>
      </c>
      <c r="G33" s="22">
        <f t="shared" si="3"/>
        <v>21037</v>
      </c>
      <c r="H33" s="36">
        <v>5041</v>
      </c>
      <c r="I33" s="36">
        <v>6231</v>
      </c>
      <c r="J33" s="36">
        <v>4709</v>
      </c>
      <c r="K33" s="36">
        <v>5056</v>
      </c>
      <c r="L33" s="22">
        <f t="shared" si="5"/>
        <v>21037</v>
      </c>
      <c r="M33" s="36"/>
      <c r="N33" s="36"/>
      <c r="O33" s="36"/>
      <c r="P33" s="36"/>
      <c r="Q33" s="22">
        <f t="shared" si="7"/>
        <v>0</v>
      </c>
    </row>
    <row r="34" spans="1:17" s="29" customFormat="1" ht="15.75" thickBot="1" x14ac:dyDescent="0.3">
      <c r="A34" s="30" t="s">
        <v>48</v>
      </c>
      <c r="B34" s="31"/>
      <c r="C34" s="21"/>
      <c r="D34" s="22"/>
      <c r="E34" s="22"/>
      <c r="F34" s="22">
        <f t="shared" si="2"/>
        <v>0</v>
      </c>
      <c r="G34" s="22">
        <f t="shared" si="3"/>
        <v>25028</v>
      </c>
      <c r="H34" s="22">
        <f>H35</f>
        <v>8042</v>
      </c>
      <c r="I34" s="22">
        <f t="shared" ref="I34:K35" si="26">I35</f>
        <v>5441</v>
      </c>
      <c r="J34" s="22">
        <f t="shared" si="26"/>
        <v>6156</v>
      </c>
      <c r="K34" s="22">
        <f t="shared" si="26"/>
        <v>5389</v>
      </c>
      <c r="L34" s="22">
        <f t="shared" si="5"/>
        <v>25028</v>
      </c>
      <c r="M34" s="22">
        <f>M35</f>
        <v>0</v>
      </c>
      <c r="N34" s="22">
        <f t="shared" ref="N34:P35" si="27">N35</f>
        <v>0</v>
      </c>
      <c r="O34" s="22">
        <f t="shared" si="27"/>
        <v>0</v>
      </c>
      <c r="P34" s="22">
        <f t="shared" si="27"/>
        <v>0</v>
      </c>
      <c r="Q34" s="22">
        <f t="shared" si="7"/>
        <v>0</v>
      </c>
    </row>
    <row r="35" spans="1:17" s="29" customFormat="1" ht="15.75" thickBot="1" x14ac:dyDescent="0.3">
      <c r="A35" s="30" t="s">
        <v>49</v>
      </c>
      <c r="B35" s="31"/>
      <c r="C35" s="21"/>
      <c r="D35" s="22"/>
      <c r="E35" s="22"/>
      <c r="F35" s="22">
        <f t="shared" si="2"/>
        <v>0</v>
      </c>
      <c r="G35" s="22">
        <f t="shared" si="3"/>
        <v>25028</v>
      </c>
      <c r="H35" s="22">
        <f>H36</f>
        <v>8042</v>
      </c>
      <c r="I35" s="22">
        <f t="shared" si="26"/>
        <v>5441</v>
      </c>
      <c r="J35" s="22">
        <f t="shared" si="26"/>
        <v>6156</v>
      </c>
      <c r="K35" s="22">
        <f t="shared" si="26"/>
        <v>5389</v>
      </c>
      <c r="L35" s="22">
        <f t="shared" si="5"/>
        <v>25028</v>
      </c>
      <c r="M35" s="22">
        <f>M36</f>
        <v>0</v>
      </c>
      <c r="N35" s="22">
        <f t="shared" si="27"/>
        <v>0</v>
      </c>
      <c r="O35" s="22">
        <f t="shared" si="27"/>
        <v>0</v>
      </c>
      <c r="P35" s="22">
        <f t="shared" si="27"/>
        <v>0</v>
      </c>
      <c r="Q35" s="22">
        <f t="shared" si="7"/>
        <v>0</v>
      </c>
    </row>
    <row r="36" spans="1:17" ht="15.75" thickBot="1" x14ac:dyDescent="0.3">
      <c r="A36" s="34"/>
      <c r="B36" s="35" t="s">
        <v>38</v>
      </c>
      <c r="C36" s="21"/>
      <c r="D36" s="36">
        <v>9667</v>
      </c>
      <c r="E36" s="36">
        <v>5358</v>
      </c>
      <c r="F36" s="36">
        <f t="shared" si="2"/>
        <v>15025</v>
      </c>
      <c r="G36" s="22">
        <f t="shared" si="3"/>
        <v>25028</v>
      </c>
      <c r="H36" s="36">
        <v>8042</v>
      </c>
      <c r="I36" s="36">
        <v>5441</v>
      </c>
      <c r="J36" s="36">
        <v>6156</v>
      </c>
      <c r="K36" s="36">
        <v>5389</v>
      </c>
      <c r="L36" s="22">
        <f t="shared" si="5"/>
        <v>25028</v>
      </c>
      <c r="M36" s="36"/>
      <c r="N36" s="36"/>
      <c r="O36" s="36"/>
      <c r="P36" s="36"/>
      <c r="Q36" s="22">
        <f t="shared" si="7"/>
        <v>0</v>
      </c>
    </row>
    <row r="37" spans="1:17" s="29" customFormat="1" ht="15.75" thickBot="1" x14ac:dyDescent="0.3">
      <c r="A37" s="30" t="s">
        <v>50</v>
      </c>
      <c r="B37" s="31"/>
      <c r="C37" s="21"/>
      <c r="D37" s="22"/>
      <c r="E37" s="22"/>
      <c r="F37" s="22">
        <f t="shared" si="2"/>
        <v>0</v>
      </c>
      <c r="G37" s="22">
        <f t="shared" si="3"/>
        <v>17469</v>
      </c>
      <c r="H37" s="22">
        <f>H38</f>
        <v>4841</v>
      </c>
      <c r="I37" s="22">
        <f t="shared" ref="I37:K38" si="28">I38</f>
        <v>4150</v>
      </c>
      <c r="J37" s="22">
        <f t="shared" si="28"/>
        <v>3840</v>
      </c>
      <c r="K37" s="22">
        <f t="shared" si="28"/>
        <v>4638</v>
      </c>
      <c r="L37" s="22">
        <f t="shared" si="5"/>
        <v>17469</v>
      </c>
      <c r="M37" s="22">
        <f>M38</f>
        <v>0</v>
      </c>
      <c r="N37" s="22">
        <f t="shared" ref="N37:P38" si="29">N38</f>
        <v>0</v>
      </c>
      <c r="O37" s="22">
        <f t="shared" si="29"/>
        <v>0</v>
      </c>
      <c r="P37" s="22">
        <f t="shared" si="29"/>
        <v>0</v>
      </c>
      <c r="Q37" s="22">
        <f t="shared" si="7"/>
        <v>0</v>
      </c>
    </row>
    <row r="38" spans="1:17" s="29" customFormat="1" ht="15.75" thickBot="1" x14ac:dyDescent="0.3">
      <c r="A38" s="30" t="s">
        <v>51</v>
      </c>
      <c r="B38" s="31"/>
      <c r="C38" s="21"/>
      <c r="D38" s="22"/>
      <c r="E38" s="22"/>
      <c r="F38" s="22">
        <f t="shared" si="2"/>
        <v>0</v>
      </c>
      <c r="G38" s="22">
        <f t="shared" si="3"/>
        <v>17469</v>
      </c>
      <c r="H38" s="22">
        <f>H39</f>
        <v>4841</v>
      </c>
      <c r="I38" s="22">
        <f t="shared" si="28"/>
        <v>4150</v>
      </c>
      <c r="J38" s="22">
        <f t="shared" si="28"/>
        <v>3840</v>
      </c>
      <c r="K38" s="22">
        <f t="shared" si="28"/>
        <v>4638</v>
      </c>
      <c r="L38" s="22">
        <f t="shared" si="5"/>
        <v>17469</v>
      </c>
      <c r="M38" s="22">
        <f>M39</f>
        <v>0</v>
      </c>
      <c r="N38" s="22">
        <f t="shared" si="29"/>
        <v>0</v>
      </c>
      <c r="O38" s="22">
        <f t="shared" si="29"/>
        <v>0</v>
      </c>
      <c r="P38" s="22">
        <f t="shared" si="29"/>
        <v>0</v>
      </c>
      <c r="Q38" s="22">
        <f t="shared" si="7"/>
        <v>0</v>
      </c>
    </row>
    <row r="39" spans="1:17" ht="15.75" thickBot="1" x14ac:dyDescent="0.3">
      <c r="A39" s="34"/>
      <c r="B39" s="35" t="s">
        <v>38</v>
      </c>
      <c r="C39" s="21"/>
      <c r="D39" s="36">
        <v>11920</v>
      </c>
      <c r="E39" s="36">
        <v>5214</v>
      </c>
      <c r="F39" s="36">
        <f t="shared" si="2"/>
        <v>17134</v>
      </c>
      <c r="G39" s="22">
        <f t="shared" si="3"/>
        <v>17469</v>
      </c>
      <c r="H39" s="36">
        <v>4841</v>
      </c>
      <c r="I39" s="36">
        <v>4150</v>
      </c>
      <c r="J39" s="36">
        <v>3840</v>
      </c>
      <c r="K39" s="36">
        <v>4638</v>
      </c>
      <c r="L39" s="22">
        <f t="shared" si="5"/>
        <v>17469</v>
      </c>
      <c r="M39" s="36"/>
      <c r="N39" s="36"/>
      <c r="O39" s="36"/>
      <c r="P39" s="36"/>
      <c r="Q39" s="22">
        <f t="shared" si="7"/>
        <v>0</v>
      </c>
    </row>
    <row r="40" spans="1:17" s="29" customFormat="1" ht="15.75" thickBot="1" x14ac:dyDescent="0.3">
      <c r="A40" s="30" t="s">
        <v>52</v>
      </c>
      <c r="B40" s="31"/>
      <c r="C40" s="21"/>
      <c r="D40" s="22"/>
      <c r="E40" s="22"/>
      <c r="F40" s="22">
        <f t="shared" si="2"/>
        <v>0</v>
      </c>
      <c r="G40" s="22">
        <f t="shared" si="3"/>
        <v>10612</v>
      </c>
      <c r="H40" s="22">
        <f>H41</f>
        <v>2520</v>
      </c>
      <c r="I40" s="22">
        <f t="shared" ref="I40:K41" si="30">I41</f>
        <v>2520</v>
      </c>
      <c r="J40" s="22">
        <f t="shared" si="30"/>
        <v>2520</v>
      </c>
      <c r="K40" s="22">
        <f t="shared" si="30"/>
        <v>3052</v>
      </c>
      <c r="L40" s="22">
        <f t="shared" si="5"/>
        <v>10612</v>
      </c>
      <c r="M40" s="22">
        <f>M41</f>
        <v>0</v>
      </c>
      <c r="N40" s="22">
        <f t="shared" ref="N40:P41" si="31">N41</f>
        <v>0</v>
      </c>
      <c r="O40" s="22">
        <f t="shared" si="31"/>
        <v>0</v>
      </c>
      <c r="P40" s="22">
        <f t="shared" si="31"/>
        <v>0</v>
      </c>
      <c r="Q40" s="22">
        <f t="shared" si="7"/>
        <v>0</v>
      </c>
    </row>
    <row r="41" spans="1:17" s="29" customFormat="1" ht="15.75" thickBot="1" x14ac:dyDescent="0.3">
      <c r="A41" s="30" t="s">
        <v>53</v>
      </c>
      <c r="B41" s="31"/>
      <c r="C41" s="21"/>
      <c r="D41" s="22"/>
      <c r="E41" s="22"/>
      <c r="F41" s="22">
        <f t="shared" si="2"/>
        <v>0</v>
      </c>
      <c r="G41" s="22">
        <f t="shared" si="3"/>
        <v>10612</v>
      </c>
      <c r="H41" s="22">
        <f>H42</f>
        <v>2520</v>
      </c>
      <c r="I41" s="22">
        <f t="shared" si="30"/>
        <v>2520</v>
      </c>
      <c r="J41" s="22">
        <f t="shared" si="30"/>
        <v>2520</v>
      </c>
      <c r="K41" s="22">
        <f t="shared" si="30"/>
        <v>3052</v>
      </c>
      <c r="L41" s="22">
        <f t="shared" si="5"/>
        <v>10612</v>
      </c>
      <c r="M41" s="22">
        <f>M42</f>
        <v>0</v>
      </c>
      <c r="N41" s="22">
        <f t="shared" si="31"/>
        <v>0</v>
      </c>
      <c r="O41" s="22">
        <f t="shared" si="31"/>
        <v>0</v>
      </c>
      <c r="P41" s="22">
        <f t="shared" si="31"/>
        <v>0</v>
      </c>
      <c r="Q41" s="22">
        <f t="shared" si="7"/>
        <v>0</v>
      </c>
    </row>
    <row r="42" spans="1:17" ht="15.75" thickBot="1" x14ac:dyDescent="0.3">
      <c r="A42" s="34"/>
      <c r="B42" s="35" t="s">
        <v>38</v>
      </c>
      <c r="C42" s="21"/>
      <c r="D42" s="36">
        <v>3843</v>
      </c>
      <c r="E42" s="36">
        <v>2696</v>
      </c>
      <c r="F42" s="36">
        <f t="shared" si="2"/>
        <v>6539</v>
      </c>
      <c r="G42" s="22">
        <f t="shared" si="3"/>
        <v>10612</v>
      </c>
      <c r="H42" s="36">
        <v>2520</v>
      </c>
      <c r="I42" s="36">
        <v>2520</v>
      </c>
      <c r="J42" s="36">
        <v>2520</v>
      </c>
      <c r="K42" s="36">
        <v>3052</v>
      </c>
      <c r="L42" s="22">
        <f t="shared" si="5"/>
        <v>10612</v>
      </c>
      <c r="M42" s="36"/>
      <c r="N42" s="36"/>
      <c r="O42" s="36"/>
      <c r="P42" s="36"/>
      <c r="Q42" s="22">
        <f t="shared" si="7"/>
        <v>0</v>
      </c>
    </row>
    <row r="43" spans="1:17" s="29" customFormat="1" ht="15.75" thickBot="1" x14ac:dyDescent="0.3">
      <c r="A43" s="30" t="s">
        <v>54</v>
      </c>
      <c r="B43" s="31"/>
      <c r="C43" s="21"/>
      <c r="D43" s="22"/>
      <c r="E43" s="22"/>
      <c r="F43" s="22">
        <f t="shared" si="2"/>
        <v>0</v>
      </c>
      <c r="G43" s="22">
        <f t="shared" si="3"/>
        <v>5133</v>
      </c>
      <c r="H43" s="22">
        <f>H44</f>
        <v>1283</v>
      </c>
      <c r="I43" s="22">
        <f t="shared" ref="I43:K44" si="32">I44</f>
        <v>1284</v>
      </c>
      <c r="J43" s="22">
        <f t="shared" si="32"/>
        <v>1283</v>
      </c>
      <c r="K43" s="22">
        <f t="shared" si="32"/>
        <v>1283</v>
      </c>
      <c r="L43" s="22">
        <f t="shared" si="5"/>
        <v>5133</v>
      </c>
      <c r="M43" s="22">
        <f>M44</f>
        <v>0</v>
      </c>
      <c r="N43" s="22">
        <f t="shared" ref="N43:P44" si="33">N44</f>
        <v>0</v>
      </c>
      <c r="O43" s="22">
        <f t="shared" si="33"/>
        <v>0</v>
      </c>
      <c r="P43" s="22">
        <f t="shared" si="33"/>
        <v>0</v>
      </c>
      <c r="Q43" s="22">
        <f t="shared" si="7"/>
        <v>0</v>
      </c>
    </row>
    <row r="44" spans="1:17" s="29" customFormat="1" ht="15.75" thickBot="1" x14ac:dyDescent="0.3">
      <c r="A44" s="30" t="s">
        <v>55</v>
      </c>
      <c r="B44" s="31"/>
      <c r="C44" s="21"/>
      <c r="D44" s="22"/>
      <c r="E44" s="22"/>
      <c r="F44" s="22">
        <f t="shared" si="2"/>
        <v>0</v>
      </c>
      <c r="G44" s="22">
        <f t="shared" si="3"/>
        <v>5133</v>
      </c>
      <c r="H44" s="22">
        <f>H45</f>
        <v>1283</v>
      </c>
      <c r="I44" s="22">
        <f t="shared" si="32"/>
        <v>1284</v>
      </c>
      <c r="J44" s="22">
        <f t="shared" si="32"/>
        <v>1283</v>
      </c>
      <c r="K44" s="22">
        <f t="shared" si="32"/>
        <v>1283</v>
      </c>
      <c r="L44" s="22">
        <f t="shared" si="5"/>
        <v>5133</v>
      </c>
      <c r="M44" s="22">
        <f>M45</f>
        <v>0</v>
      </c>
      <c r="N44" s="22">
        <f t="shared" si="33"/>
        <v>0</v>
      </c>
      <c r="O44" s="22">
        <f t="shared" si="33"/>
        <v>0</v>
      </c>
      <c r="P44" s="22">
        <f t="shared" si="33"/>
        <v>0</v>
      </c>
      <c r="Q44" s="22">
        <f t="shared" si="7"/>
        <v>0</v>
      </c>
    </row>
    <row r="45" spans="1:17" ht="15.75" thickBot="1" x14ac:dyDescent="0.3">
      <c r="A45" s="34"/>
      <c r="B45" s="35" t="s">
        <v>38</v>
      </c>
      <c r="C45" s="21"/>
      <c r="D45" s="36">
        <v>3222</v>
      </c>
      <c r="E45" s="36">
        <v>1800</v>
      </c>
      <c r="F45" s="36">
        <f t="shared" si="2"/>
        <v>5022</v>
      </c>
      <c r="G45" s="22">
        <f t="shared" si="3"/>
        <v>5133</v>
      </c>
      <c r="H45" s="36">
        <v>1283</v>
      </c>
      <c r="I45" s="36">
        <v>1284</v>
      </c>
      <c r="J45" s="36">
        <v>1283</v>
      </c>
      <c r="K45" s="36">
        <v>1283</v>
      </c>
      <c r="L45" s="22">
        <f t="shared" si="5"/>
        <v>5133</v>
      </c>
      <c r="M45" s="36"/>
      <c r="N45" s="36"/>
      <c r="O45" s="36"/>
      <c r="P45" s="36"/>
      <c r="Q45" s="22">
        <f t="shared" si="7"/>
        <v>0</v>
      </c>
    </row>
    <row r="46" spans="1:17" s="29" customFormat="1" ht="15.75" thickBot="1" x14ac:dyDescent="0.3">
      <c r="A46" s="30" t="s">
        <v>56</v>
      </c>
      <c r="B46" s="31"/>
      <c r="C46" s="21"/>
      <c r="D46" s="22"/>
      <c r="E46" s="22"/>
      <c r="F46" s="22">
        <f t="shared" si="2"/>
        <v>0</v>
      </c>
      <c r="G46" s="22">
        <f t="shared" si="3"/>
        <v>6419</v>
      </c>
      <c r="H46" s="22">
        <f>H47</f>
        <v>1604</v>
      </c>
      <c r="I46" s="22">
        <f t="shared" ref="I46:K47" si="34">I47</f>
        <v>1604</v>
      </c>
      <c r="J46" s="22">
        <f t="shared" si="34"/>
        <v>1604</v>
      </c>
      <c r="K46" s="22">
        <f t="shared" si="34"/>
        <v>1607</v>
      </c>
      <c r="L46" s="22">
        <f t="shared" si="5"/>
        <v>6419</v>
      </c>
      <c r="M46" s="22">
        <f>M47</f>
        <v>0</v>
      </c>
      <c r="N46" s="22">
        <f t="shared" ref="N46:P47" si="35">N47</f>
        <v>0</v>
      </c>
      <c r="O46" s="22">
        <f t="shared" si="35"/>
        <v>0</v>
      </c>
      <c r="P46" s="22">
        <f t="shared" si="35"/>
        <v>0</v>
      </c>
      <c r="Q46" s="22">
        <f t="shared" si="7"/>
        <v>0</v>
      </c>
    </row>
    <row r="47" spans="1:17" s="29" customFormat="1" ht="15.75" thickBot="1" x14ac:dyDescent="0.3">
      <c r="A47" s="30" t="s">
        <v>57</v>
      </c>
      <c r="B47" s="31"/>
      <c r="C47" s="21"/>
      <c r="D47" s="22"/>
      <c r="E47" s="22"/>
      <c r="F47" s="22">
        <f t="shared" si="2"/>
        <v>0</v>
      </c>
      <c r="G47" s="22">
        <f t="shared" si="3"/>
        <v>6419</v>
      </c>
      <c r="H47" s="22">
        <f>H48</f>
        <v>1604</v>
      </c>
      <c r="I47" s="22">
        <f t="shared" si="34"/>
        <v>1604</v>
      </c>
      <c r="J47" s="22">
        <f t="shared" si="34"/>
        <v>1604</v>
      </c>
      <c r="K47" s="22">
        <f t="shared" si="34"/>
        <v>1607</v>
      </c>
      <c r="L47" s="22">
        <f t="shared" si="5"/>
        <v>6419</v>
      </c>
      <c r="M47" s="22">
        <f>M48</f>
        <v>0</v>
      </c>
      <c r="N47" s="22">
        <f t="shared" si="35"/>
        <v>0</v>
      </c>
      <c r="O47" s="22">
        <f t="shared" si="35"/>
        <v>0</v>
      </c>
      <c r="P47" s="22">
        <f t="shared" si="35"/>
        <v>0</v>
      </c>
      <c r="Q47" s="22">
        <f t="shared" si="7"/>
        <v>0</v>
      </c>
    </row>
    <row r="48" spans="1:17" ht="15.75" thickBot="1" x14ac:dyDescent="0.3">
      <c r="A48" s="34"/>
      <c r="B48" s="35" t="s">
        <v>38</v>
      </c>
      <c r="C48" s="21"/>
      <c r="D48" s="36">
        <v>3501</v>
      </c>
      <c r="E48" s="36">
        <v>1112</v>
      </c>
      <c r="F48" s="36">
        <f t="shared" si="2"/>
        <v>4613</v>
      </c>
      <c r="G48" s="22">
        <f t="shared" si="3"/>
        <v>6419</v>
      </c>
      <c r="H48" s="36">
        <v>1604</v>
      </c>
      <c r="I48" s="36">
        <v>1604</v>
      </c>
      <c r="J48" s="36">
        <v>1604</v>
      </c>
      <c r="K48" s="36">
        <v>1607</v>
      </c>
      <c r="L48" s="22">
        <f t="shared" si="5"/>
        <v>6419</v>
      </c>
      <c r="M48" s="36"/>
      <c r="N48" s="36"/>
      <c r="O48" s="36"/>
      <c r="P48" s="36"/>
      <c r="Q48" s="22">
        <f t="shared" si="7"/>
        <v>0</v>
      </c>
    </row>
    <row r="49" spans="1:17" s="29" customFormat="1" ht="15.75" thickBot="1" x14ac:dyDescent="0.3">
      <c r="A49" s="30" t="s">
        <v>58</v>
      </c>
      <c r="B49" s="31"/>
      <c r="C49" s="21"/>
      <c r="D49" s="22"/>
      <c r="E49" s="22"/>
      <c r="F49" s="22">
        <f t="shared" si="2"/>
        <v>0</v>
      </c>
      <c r="G49" s="22">
        <f t="shared" si="3"/>
        <v>33300</v>
      </c>
      <c r="H49" s="22">
        <f>H50</f>
        <v>8325</v>
      </c>
      <c r="I49" s="22">
        <f t="shared" ref="I49:K50" si="36">I50</f>
        <v>8325</v>
      </c>
      <c r="J49" s="22">
        <f t="shared" si="36"/>
        <v>8325</v>
      </c>
      <c r="K49" s="22">
        <f t="shared" si="36"/>
        <v>8325</v>
      </c>
      <c r="L49" s="22">
        <f t="shared" si="5"/>
        <v>33300</v>
      </c>
      <c r="M49" s="22">
        <f>M50</f>
        <v>0</v>
      </c>
      <c r="N49" s="22">
        <f t="shared" ref="N49:P50" si="37">N50</f>
        <v>0</v>
      </c>
      <c r="O49" s="22">
        <f t="shared" si="37"/>
        <v>0</v>
      </c>
      <c r="P49" s="22">
        <f t="shared" si="37"/>
        <v>0</v>
      </c>
      <c r="Q49" s="22">
        <f t="shared" si="7"/>
        <v>0</v>
      </c>
    </row>
    <row r="50" spans="1:17" s="29" customFormat="1" ht="15.75" thickBot="1" x14ac:dyDescent="0.3">
      <c r="A50" s="30" t="s">
        <v>59</v>
      </c>
      <c r="B50" s="31"/>
      <c r="C50" s="21"/>
      <c r="D50" s="22"/>
      <c r="E50" s="22"/>
      <c r="F50" s="22">
        <f t="shared" si="2"/>
        <v>0</v>
      </c>
      <c r="G50" s="22">
        <f t="shared" si="3"/>
        <v>33300</v>
      </c>
      <c r="H50" s="22">
        <f>H51</f>
        <v>8325</v>
      </c>
      <c r="I50" s="22">
        <f t="shared" si="36"/>
        <v>8325</v>
      </c>
      <c r="J50" s="22">
        <f t="shared" si="36"/>
        <v>8325</v>
      </c>
      <c r="K50" s="22">
        <f t="shared" si="36"/>
        <v>8325</v>
      </c>
      <c r="L50" s="22">
        <f t="shared" si="5"/>
        <v>33300</v>
      </c>
      <c r="M50" s="22">
        <f>M51</f>
        <v>0</v>
      </c>
      <c r="N50" s="22">
        <f t="shared" si="37"/>
        <v>0</v>
      </c>
      <c r="O50" s="22">
        <f t="shared" si="37"/>
        <v>0</v>
      </c>
      <c r="P50" s="22">
        <f t="shared" si="37"/>
        <v>0</v>
      </c>
      <c r="Q50" s="22">
        <f t="shared" si="7"/>
        <v>0</v>
      </c>
    </row>
    <row r="51" spans="1:17" ht="15.75" thickBot="1" x14ac:dyDescent="0.3">
      <c r="A51" s="34"/>
      <c r="B51" s="35" t="s">
        <v>38</v>
      </c>
      <c r="C51" s="21"/>
      <c r="D51" s="36">
        <v>4233</v>
      </c>
      <c r="E51" s="36">
        <v>1910</v>
      </c>
      <c r="F51" s="36">
        <f t="shared" si="2"/>
        <v>6143</v>
      </c>
      <c r="G51" s="22">
        <f t="shared" si="3"/>
        <v>33300</v>
      </c>
      <c r="H51" s="36">
        <v>8325</v>
      </c>
      <c r="I51" s="36">
        <v>8325</v>
      </c>
      <c r="J51" s="36">
        <v>8325</v>
      </c>
      <c r="K51" s="36">
        <v>8325</v>
      </c>
      <c r="L51" s="22">
        <f t="shared" si="5"/>
        <v>33300</v>
      </c>
      <c r="M51" s="36"/>
      <c r="N51" s="36"/>
      <c r="O51" s="36"/>
      <c r="P51" s="36"/>
      <c r="Q51" s="22">
        <f t="shared" si="7"/>
        <v>0</v>
      </c>
    </row>
    <row r="52" spans="1:17" s="29" customFormat="1" ht="15.75" thickBot="1" x14ac:dyDescent="0.3">
      <c r="A52" s="30" t="s">
        <v>60</v>
      </c>
      <c r="B52" s="31"/>
      <c r="C52" s="21"/>
      <c r="D52" s="22"/>
      <c r="E52" s="22"/>
      <c r="F52" s="22">
        <f t="shared" si="2"/>
        <v>0</v>
      </c>
      <c r="G52" s="22">
        <f t="shared" si="3"/>
        <v>11344</v>
      </c>
      <c r="H52" s="22">
        <f>H53</f>
        <v>2304</v>
      </c>
      <c r="I52" s="22">
        <f t="shared" ref="I52:K53" si="38">I53</f>
        <v>2662</v>
      </c>
      <c r="J52" s="22">
        <f t="shared" si="38"/>
        <v>3209</v>
      </c>
      <c r="K52" s="22">
        <f t="shared" si="38"/>
        <v>3169</v>
      </c>
      <c r="L52" s="22">
        <f t="shared" si="5"/>
        <v>11344</v>
      </c>
      <c r="M52" s="22">
        <f>M53</f>
        <v>0</v>
      </c>
      <c r="N52" s="22">
        <f t="shared" ref="N52:P53" si="39">N53</f>
        <v>0</v>
      </c>
      <c r="O52" s="22">
        <f t="shared" si="39"/>
        <v>0</v>
      </c>
      <c r="P52" s="22">
        <f t="shared" si="39"/>
        <v>0</v>
      </c>
      <c r="Q52" s="22">
        <f t="shared" si="7"/>
        <v>0</v>
      </c>
    </row>
    <row r="53" spans="1:17" s="29" customFormat="1" ht="15.75" thickBot="1" x14ac:dyDescent="0.3">
      <c r="A53" s="30" t="s">
        <v>61</v>
      </c>
      <c r="B53" s="31"/>
      <c r="C53" s="21"/>
      <c r="D53" s="22"/>
      <c r="E53" s="22"/>
      <c r="F53" s="22">
        <f t="shared" si="2"/>
        <v>0</v>
      </c>
      <c r="G53" s="22">
        <f t="shared" si="3"/>
        <v>11344</v>
      </c>
      <c r="H53" s="22">
        <f>H54</f>
        <v>2304</v>
      </c>
      <c r="I53" s="22">
        <f t="shared" si="38"/>
        <v>2662</v>
      </c>
      <c r="J53" s="22">
        <f t="shared" si="38"/>
        <v>3209</v>
      </c>
      <c r="K53" s="22">
        <f t="shared" si="38"/>
        <v>3169</v>
      </c>
      <c r="L53" s="22">
        <f t="shared" si="5"/>
        <v>11344</v>
      </c>
      <c r="M53" s="22">
        <f>M54</f>
        <v>0</v>
      </c>
      <c r="N53" s="22">
        <f t="shared" si="39"/>
        <v>0</v>
      </c>
      <c r="O53" s="22">
        <f t="shared" si="39"/>
        <v>0</v>
      </c>
      <c r="P53" s="22">
        <f t="shared" si="39"/>
        <v>0</v>
      </c>
      <c r="Q53" s="22">
        <f t="shared" si="7"/>
        <v>0</v>
      </c>
    </row>
    <row r="54" spans="1:17" ht="15.75" thickBot="1" x14ac:dyDescent="0.3">
      <c r="A54" s="34"/>
      <c r="B54" s="35" t="s">
        <v>38</v>
      </c>
      <c r="C54" s="21"/>
      <c r="D54" s="36">
        <v>6586</v>
      </c>
      <c r="E54" s="36">
        <v>1077</v>
      </c>
      <c r="F54" s="36">
        <f t="shared" si="2"/>
        <v>7663</v>
      </c>
      <c r="G54" s="22">
        <f t="shared" si="3"/>
        <v>11344</v>
      </c>
      <c r="H54" s="36">
        <v>2304</v>
      </c>
      <c r="I54" s="36">
        <v>2662</v>
      </c>
      <c r="J54" s="36">
        <v>3209</v>
      </c>
      <c r="K54" s="36">
        <v>3169</v>
      </c>
      <c r="L54" s="22">
        <f t="shared" si="5"/>
        <v>11344</v>
      </c>
      <c r="M54" s="36"/>
      <c r="N54" s="36"/>
      <c r="O54" s="36"/>
      <c r="P54" s="36"/>
      <c r="Q54" s="22">
        <f t="shared" si="7"/>
        <v>0</v>
      </c>
    </row>
    <row r="55" spans="1:17" s="29" customFormat="1" ht="15.75" thickBot="1" x14ac:dyDescent="0.3">
      <c r="A55" s="30" t="s">
        <v>62</v>
      </c>
      <c r="B55" s="31"/>
      <c r="C55" s="21"/>
      <c r="D55" s="22"/>
      <c r="E55" s="22"/>
      <c r="F55" s="22">
        <f t="shared" si="2"/>
        <v>0</v>
      </c>
      <c r="G55" s="22">
        <f t="shared" si="3"/>
        <v>14146</v>
      </c>
      <c r="H55" s="22">
        <f>H56</f>
        <v>3536</v>
      </c>
      <c r="I55" s="22">
        <f t="shared" ref="I55:K56" si="40">I56</f>
        <v>3536</v>
      </c>
      <c r="J55" s="22">
        <f t="shared" si="40"/>
        <v>3536</v>
      </c>
      <c r="K55" s="22">
        <f t="shared" si="40"/>
        <v>3538</v>
      </c>
      <c r="L55" s="22">
        <f t="shared" si="5"/>
        <v>14146</v>
      </c>
      <c r="M55" s="22">
        <f>M56</f>
        <v>0</v>
      </c>
      <c r="N55" s="22">
        <f t="shared" ref="N55:P56" si="41">N56</f>
        <v>0</v>
      </c>
      <c r="O55" s="22">
        <f t="shared" si="41"/>
        <v>0</v>
      </c>
      <c r="P55" s="22">
        <f t="shared" si="41"/>
        <v>0</v>
      </c>
      <c r="Q55" s="22">
        <f t="shared" si="7"/>
        <v>0</v>
      </c>
    </row>
    <row r="56" spans="1:17" s="29" customFormat="1" ht="15.75" thickBot="1" x14ac:dyDescent="0.3">
      <c r="A56" s="30" t="s">
        <v>63</v>
      </c>
      <c r="B56" s="31"/>
      <c r="C56" s="21"/>
      <c r="D56" s="22"/>
      <c r="E56" s="22"/>
      <c r="F56" s="22">
        <f t="shared" si="2"/>
        <v>0</v>
      </c>
      <c r="G56" s="22">
        <f t="shared" si="3"/>
        <v>14146</v>
      </c>
      <c r="H56" s="22">
        <f>H57</f>
        <v>3536</v>
      </c>
      <c r="I56" s="22">
        <f t="shared" si="40"/>
        <v>3536</v>
      </c>
      <c r="J56" s="22">
        <f t="shared" si="40"/>
        <v>3536</v>
      </c>
      <c r="K56" s="22">
        <f t="shared" si="40"/>
        <v>3538</v>
      </c>
      <c r="L56" s="22">
        <f t="shared" si="5"/>
        <v>14146</v>
      </c>
      <c r="M56" s="22">
        <f>M57</f>
        <v>0</v>
      </c>
      <c r="N56" s="22">
        <f t="shared" si="41"/>
        <v>0</v>
      </c>
      <c r="O56" s="22">
        <f t="shared" si="41"/>
        <v>0</v>
      </c>
      <c r="P56" s="22">
        <f t="shared" si="41"/>
        <v>0</v>
      </c>
      <c r="Q56" s="22">
        <f t="shared" si="7"/>
        <v>0</v>
      </c>
    </row>
    <row r="57" spans="1:17" ht="15.75" thickBot="1" x14ac:dyDescent="0.3">
      <c r="A57" s="34"/>
      <c r="B57" s="35" t="s">
        <v>38</v>
      </c>
      <c r="C57" s="21"/>
      <c r="D57" s="36">
        <v>3565</v>
      </c>
      <c r="E57" s="36">
        <v>1936</v>
      </c>
      <c r="F57" s="36">
        <f t="shared" si="2"/>
        <v>5501</v>
      </c>
      <c r="G57" s="22">
        <f t="shared" si="3"/>
        <v>14146</v>
      </c>
      <c r="H57" s="36">
        <v>3536</v>
      </c>
      <c r="I57" s="36">
        <v>3536</v>
      </c>
      <c r="J57" s="36">
        <v>3536</v>
      </c>
      <c r="K57" s="36">
        <v>3538</v>
      </c>
      <c r="L57" s="22">
        <f t="shared" si="5"/>
        <v>14146</v>
      </c>
      <c r="M57" s="36"/>
      <c r="N57" s="36"/>
      <c r="O57" s="36"/>
      <c r="P57" s="36"/>
      <c r="Q57" s="22">
        <f t="shared" si="7"/>
        <v>0</v>
      </c>
    </row>
    <row r="58" spans="1:17" s="29" customFormat="1" ht="15.75" thickBot="1" x14ac:dyDescent="0.3">
      <c r="A58" s="30" t="s">
        <v>64</v>
      </c>
      <c r="B58" s="31"/>
      <c r="C58" s="21"/>
      <c r="D58" s="22"/>
      <c r="E58" s="22"/>
      <c r="F58" s="22">
        <f t="shared" si="2"/>
        <v>0</v>
      </c>
      <c r="G58" s="22">
        <f t="shared" si="3"/>
        <v>5509</v>
      </c>
      <c r="H58" s="22">
        <f>H59</f>
        <v>1199</v>
      </c>
      <c r="I58" s="22">
        <f t="shared" ref="I58:K59" si="42">I59</f>
        <v>1490</v>
      </c>
      <c r="J58" s="22">
        <f t="shared" si="42"/>
        <v>1410</v>
      </c>
      <c r="K58" s="22">
        <f t="shared" si="42"/>
        <v>1410</v>
      </c>
      <c r="L58" s="22">
        <f t="shared" si="5"/>
        <v>5509</v>
      </c>
      <c r="M58" s="22">
        <f>M59</f>
        <v>0</v>
      </c>
      <c r="N58" s="22">
        <f t="shared" ref="N58:P59" si="43">N59</f>
        <v>0</v>
      </c>
      <c r="O58" s="22">
        <f t="shared" si="43"/>
        <v>0</v>
      </c>
      <c r="P58" s="22">
        <f t="shared" si="43"/>
        <v>0</v>
      </c>
      <c r="Q58" s="22">
        <f t="shared" si="7"/>
        <v>0</v>
      </c>
    </row>
    <row r="59" spans="1:17" s="29" customFormat="1" ht="15.75" thickBot="1" x14ac:dyDescent="0.3">
      <c r="A59" s="30" t="s">
        <v>65</v>
      </c>
      <c r="B59" s="31"/>
      <c r="C59" s="21"/>
      <c r="D59" s="22"/>
      <c r="E59" s="22"/>
      <c r="F59" s="22">
        <f t="shared" si="2"/>
        <v>0</v>
      </c>
      <c r="G59" s="22">
        <f t="shared" si="3"/>
        <v>5509</v>
      </c>
      <c r="H59" s="22">
        <f>H60</f>
        <v>1199</v>
      </c>
      <c r="I59" s="22">
        <f t="shared" si="42"/>
        <v>1490</v>
      </c>
      <c r="J59" s="22">
        <f t="shared" si="42"/>
        <v>1410</v>
      </c>
      <c r="K59" s="22">
        <f t="shared" si="42"/>
        <v>1410</v>
      </c>
      <c r="L59" s="22">
        <f t="shared" si="5"/>
        <v>5509</v>
      </c>
      <c r="M59" s="22">
        <f>M60</f>
        <v>0</v>
      </c>
      <c r="N59" s="22">
        <f t="shared" si="43"/>
        <v>0</v>
      </c>
      <c r="O59" s="22">
        <f t="shared" si="43"/>
        <v>0</v>
      </c>
      <c r="P59" s="22">
        <f t="shared" si="43"/>
        <v>0</v>
      </c>
      <c r="Q59" s="22">
        <f t="shared" si="7"/>
        <v>0</v>
      </c>
    </row>
    <row r="60" spans="1:17" ht="15.75" thickBot="1" x14ac:dyDescent="0.3">
      <c r="A60" s="34"/>
      <c r="B60" s="35" t="s">
        <v>38</v>
      </c>
      <c r="C60" s="21"/>
      <c r="D60" s="36">
        <v>5223</v>
      </c>
      <c r="E60" s="36">
        <v>159</v>
      </c>
      <c r="F60" s="36">
        <f t="shared" si="2"/>
        <v>5382</v>
      </c>
      <c r="G60" s="22">
        <f t="shared" si="3"/>
        <v>5509</v>
      </c>
      <c r="H60" s="36">
        <v>1199</v>
      </c>
      <c r="I60" s="36">
        <v>1490</v>
      </c>
      <c r="J60" s="36">
        <v>1410</v>
      </c>
      <c r="K60" s="36">
        <v>1410</v>
      </c>
      <c r="L60" s="22">
        <f t="shared" si="5"/>
        <v>5509</v>
      </c>
      <c r="M60" s="36"/>
      <c r="N60" s="36"/>
      <c r="O60" s="36"/>
      <c r="P60" s="36"/>
      <c r="Q60" s="22">
        <f t="shared" si="7"/>
        <v>0</v>
      </c>
    </row>
    <row r="61" spans="1:17" s="29" customFormat="1" ht="15.75" thickBot="1" x14ac:dyDescent="0.3">
      <c r="A61" s="30" t="s">
        <v>66</v>
      </c>
      <c r="B61" s="31"/>
      <c r="C61" s="21"/>
      <c r="D61" s="22"/>
      <c r="E61" s="22"/>
      <c r="F61" s="22">
        <f t="shared" si="2"/>
        <v>0</v>
      </c>
      <c r="G61" s="22">
        <f t="shared" si="3"/>
        <v>10058</v>
      </c>
      <c r="H61" s="22">
        <f>H62</f>
        <v>2333</v>
      </c>
      <c r="I61" s="22">
        <f t="shared" ref="I61:K62" si="44">I62</f>
        <v>2749</v>
      </c>
      <c r="J61" s="22">
        <f t="shared" si="44"/>
        <v>2224</v>
      </c>
      <c r="K61" s="22">
        <f t="shared" si="44"/>
        <v>2752</v>
      </c>
      <c r="L61" s="22">
        <f t="shared" si="5"/>
        <v>10058</v>
      </c>
      <c r="M61" s="22">
        <f>M62</f>
        <v>0</v>
      </c>
      <c r="N61" s="22">
        <f t="shared" ref="N61:P62" si="45">N62</f>
        <v>0</v>
      </c>
      <c r="O61" s="22">
        <f t="shared" si="45"/>
        <v>0</v>
      </c>
      <c r="P61" s="22">
        <f t="shared" si="45"/>
        <v>0</v>
      </c>
      <c r="Q61" s="22">
        <f t="shared" si="7"/>
        <v>0</v>
      </c>
    </row>
    <row r="62" spans="1:17" s="29" customFormat="1" ht="15.75" thickBot="1" x14ac:dyDescent="0.3">
      <c r="A62" s="30" t="s">
        <v>67</v>
      </c>
      <c r="B62" s="31"/>
      <c r="C62" s="21"/>
      <c r="D62" s="22"/>
      <c r="E62" s="22"/>
      <c r="F62" s="22">
        <f t="shared" si="2"/>
        <v>0</v>
      </c>
      <c r="G62" s="22">
        <f t="shared" si="3"/>
        <v>10058</v>
      </c>
      <c r="H62" s="22">
        <f>H63</f>
        <v>2333</v>
      </c>
      <c r="I62" s="22">
        <f t="shared" si="44"/>
        <v>2749</v>
      </c>
      <c r="J62" s="22">
        <f t="shared" si="44"/>
        <v>2224</v>
      </c>
      <c r="K62" s="22">
        <f t="shared" si="44"/>
        <v>2752</v>
      </c>
      <c r="L62" s="22">
        <f t="shared" si="5"/>
        <v>10058</v>
      </c>
      <c r="M62" s="22">
        <f>M63</f>
        <v>0</v>
      </c>
      <c r="N62" s="22">
        <f t="shared" si="45"/>
        <v>0</v>
      </c>
      <c r="O62" s="22">
        <f t="shared" si="45"/>
        <v>0</v>
      </c>
      <c r="P62" s="22">
        <f t="shared" si="45"/>
        <v>0</v>
      </c>
      <c r="Q62" s="22">
        <f t="shared" si="7"/>
        <v>0</v>
      </c>
    </row>
    <row r="63" spans="1:17" ht="15.75" thickBot="1" x14ac:dyDescent="0.3">
      <c r="A63" s="34"/>
      <c r="B63" s="35" t="s">
        <v>38</v>
      </c>
      <c r="C63" s="21"/>
      <c r="D63" s="36">
        <v>5027</v>
      </c>
      <c r="E63" s="36">
        <v>2301</v>
      </c>
      <c r="F63" s="36">
        <f t="shared" si="2"/>
        <v>7328</v>
      </c>
      <c r="G63" s="22">
        <f t="shared" si="3"/>
        <v>10058</v>
      </c>
      <c r="H63" s="36">
        <v>2333</v>
      </c>
      <c r="I63" s="36">
        <v>2749</v>
      </c>
      <c r="J63" s="36">
        <v>2224</v>
      </c>
      <c r="K63" s="36">
        <v>2752</v>
      </c>
      <c r="L63" s="22">
        <f t="shared" si="5"/>
        <v>10058</v>
      </c>
      <c r="M63" s="36"/>
      <c r="N63" s="36"/>
      <c r="O63" s="36"/>
      <c r="P63" s="36"/>
      <c r="Q63" s="22">
        <f t="shared" si="7"/>
        <v>0</v>
      </c>
    </row>
    <row r="64" spans="1:17" s="29" customFormat="1" ht="15.75" thickBot="1" x14ac:dyDescent="0.3">
      <c r="A64" s="30" t="s">
        <v>68</v>
      </c>
      <c r="B64" s="31"/>
      <c r="C64" s="21"/>
      <c r="D64" s="22"/>
      <c r="E64" s="22"/>
      <c r="F64" s="22">
        <f t="shared" si="2"/>
        <v>0</v>
      </c>
      <c r="G64" s="22">
        <f t="shared" si="3"/>
        <v>5202</v>
      </c>
      <c r="H64" s="22">
        <f>H65</f>
        <v>1300</v>
      </c>
      <c r="I64" s="22">
        <f t="shared" ref="I64:K65" si="46">I65</f>
        <v>1401</v>
      </c>
      <c r="J64" s="22">
        <f t="shared" si="46"/>
        <v>1401</v>
      </c>
      <c r="K64" s="22">
        <f t="shared" si="46"/>
        <v>1100</v>
      </c>
      <c r="L64" s="22">
        <f t="shared" si="5"/>
        <v>5202</v>
      </c>
      <c r="M64" s="22">
        <f>M65</f>
        <v>0</v>
      </c>
      <c r="N64" s="22">
        <f t="shared" ref="N64:P65" si="47">N65</f>
        <v>0</v>
      </c>
      <c r="O64" s="22">
        <f t="shared" si="47"/>
        <v>0</v>
      </c>
      <c r="P64" s="22">
        <f t="shared" si="47"/>
        <v>0</v>
      </c>
      <c r="Q64" s="22">
        <f t="shared" si="7"/>
        <v>0</v>
      </c>
    </row>
    <row r="65" spans="1:17" s="29" customFormat="1" ht="15.75" thickBot="1" x14ac:dyDescent="0.3">
      <c r="A65" s="30" t="s">
        <v>69</v>
      </c>
      <c r="B65" s="31"/>
      <c r="C65" s="21"/>
      <c r="D65" s="22"/>
      <c r="E65" s="22"/>
      <c r="F65" s="22">
        <f t="shared" si="2"/>
        <v>0</v>
      </c>
      <c r="G65" s="22">
        <f t="shared" si="3"/>
        <v>5202</v>
      </c>
      <c r="H65" s="22">
        <f>H66</f>
        <v>1300</v>
      </c>
      <c r="I65" s="22">
        <f t="shared" si="46"/>
        <v>1401</v>
      </c>
      <c r="J65" s="22">
        <f t="shared" si="46"/>
        <v>1401</v>
      </c>
      <c r="K65" s="22">
        <f t="shared" si="46"/>
        <v>1100</v>
      </c>
      <c r="L65" s="22">
        <f t="shared" si="5"/>
        <v>5202</v>
      </c>
      <c r="M65" s="22">
        <f>M66</f>
        <v>0</v>
      </c>
      <c r="N65" s="22">
        <f t="shared" si="47"/>
        <v>0</v>
      </c>
      <c r="O65" s="22">
        <f t="shared" si="47"/>
        <v>0</v>
      </c>
      <c r="P65" s="22">
        <f t="shared" si="47"/>
        <v>0</v>
      </c>
      <c r="Q65" s="22">
        <f t="shared" si="7"/>
        <v>0</v>
      </c>
    </row>
    <row r="66" spans="1:17" ht="15.75" thickBot="1" x14ac:dyDescent="0.3">
      <c r="A66" s="34"/>
      <c r="B66" s="35" t="s">
        <v>38</v>
      </c>
      <c r="C66" s="21"/>
      <c r="D66" s="36">
        <v>2878</v>
      </c>
      <c r="E66" s="36">
        <v>708</v>
      </c>
      <c r="F66" s="36">
        <f t="shared" si="2"/>
        <v>3586</v>
      </c>
      <c r="G66" s="22">
        <f t="shared" si="3"/>
        <v>5202</v>
      </c>
      <c r="H66" s="36">
        <v>1300</v>
      </c>
      <c r="I66" s="36">
        <v>1401</v>
      </c>
      <c r="J66" s="36">
        <v>1401</v>
      </c>
      <c r="K66" s="36">
        <v>1100</v>
      </c>
      <c r="L66" s="22">
        <f t="shared" si="5"/>
        <v>5202</v>
      </c>
      <c r="M66" s="36"/>
      <c r="N66" s="36"/>
      <c r="O66" s="36"/>
      <c r="P66" s="36"/>
      <c r="Q66" s="22">
        <f t="shared" si="7"/>
        <v>0</v>
      </c>
    </row>
    <row r="67" spans="1:17" s="29" customFormat="1" ht="16.5" thickBot="1" x14ac:dyDescent="0.3">
      <c r="A67" s="37" t="s">
        <v>70</v>
      </c>
      <c r="B67" s="38"/>
      <c r="C67" s="21">
        <v>100000000000000</v>
      </c>
      <c r="D67" s="22"/>
      <c r="E67" s="22"/>
      <c r="F67" s="22">
        <f t="shared" si="2"/>
        <v>0</v>
      </c>
      <c r="G67" s="22">
        <f t="shared" si="3"/>
        <v>15049</v>
      </c>
      <c r="H67" s="22">
        <f>H68</f>
        <v>0</v>
      </c>
      <c r="I67" s="22">
        <f t="shared" ref="I67:K69" si="48">I68</f>
        <v>0</v>
      </c>
      <c r="J67" s="22">
        <f t="shared" si="48"/>
        <v>0</v>
      </c>
      <c r="K67" s="22">
        <f t="shared" si="48"/>
        <v>0</v>
      </c>
      <c r="L67" s="22">
        <f t="shared" si="5"/>
        <v>0</v>
      </c>
      <c r="M67" s="22">
        <f>M68</f>
        <v>3762</v>
      </c>
      <c r="N67" s="22">
        <f t="shared" ref="N67:P69" si="49">N68</f>
        <v>3762</v>
      </c>
      <c r="O67" s="22">
        <f t="shared" si="49"/>
        <v>3762</v>
      </c>
      <c r="P67" s="22">
        <f t="shared" si="49"/>
        <v>3763</v>
      </c>
      <c r="Q67" s="22">
        <f t="shared" si="7"/>
        <v>15049</v>
      </c>
    </row>
    <row r="68" spans="1:17" s="29" customFormat="1" ht="15.75" thickBot="1" x14ac:dyDescent="0.3">
      <c r="A68" s="30" t="s">
        <v>35</v>
      </c>
      <c r="B68" s="31"/>
      <c r="C68" s="21"/>
      <c r="D68" s="22"/>
      <c r="E68" s="22"/>
      <c r="F68" s="22">
        <f t="shared" si="2"/>
        <v>0</v>
      </c>
      <c r="G68" s="22">
        <f t="shared" si="3"/>
        <v>15049</v>
      </c>
      <c r="H68" s="22">
        <f>H69</f>
        <v>0</v>
      </c>
      <c r="I68" s="22">
        <f t="shared" si="48"/>
        <v>0</v>
      </c>
      <c r="J68" s="22">
        <f t="shared" si="48"/>
        <v>0</v>
      </c>
      <c r="K68" s="22">
        <f t="shared" si="48"/>
        <v>0</v>
      </c>
      <c r="L68" s="22">
        <f t="shared" si="5"/>
        <v>0</v>
      </c>
      <c r="M68" s="22">
        <f>M69</f>
        <v>3762</v>
      </c>
      <c r="N68" s="22">
        <f t="shared" si="49"/>
        <v>3762</v>
      </c>
      <c r="O68" s="22">
        <f t="shared" si="49"/>
        <v>3762</v>
      </c>
      <c r="P68" s="22">
        <f t="shared" si="49"/>
        <v>3763</v>
      </c>
      <c r="Q68" s="22">
        <f t="shared" si="7"/>
        <v>15049</v>
      </c>
    </row>
    <row r="69" spans="1:17" s="29" customFormat="1" ht="15.75" thickBot="1" x14ac:dyDescent="0.3">
      <c r="A69" s="30" t="s">
        <v>36</v>
      </c>
      <c r="B69" s="31"/>
      <c r="C69" s="21"/>
      <c r="D69" s="22"/>
      <c r="E69" s="22"/>
      <c r="F69" s="22">
        <f t="shared" si="2"/>
        <v>0</v>
      </c>
      <c r="G69" s="22">
        <f t="shared" si="3"/>
        <v>15049</v>
      </c>
      <c r="H69" s="22">
        <f>H70</f>
        <v>0</v>
      </c>
      <c r="I69" s="22">
        <f t="shared" si="48"/>
        <v>0</v>
      </c>
      <c r="J69" s="22">
        <f t="shared" si="48"/>
        <v>0</v>
      </c>
      <c r="K69" s="22">
        <f t="shared" si="48"/>
        <v>0</v>
      </c>
      <c r="L69" s="22">
        <f t="shared" si="5"/>
        <v>0</v>
      </c>
      <c r="M69" s="22">
        <f>M70</f>
        <v>3762</v>
      </c>
      <c r="N69" s="22">
        <f t="shared" si="49"/>
        <v>3762</v>
      </c>
      <c r="O69" s="22">
        <f t="shared" si="49"/>
        <v>3762</v>
      </c>
      <c r="P69" s="22">
        <f t="shared" si="49"/>
        <v>3763</v>
      </c>
      <c r="Q69" s="22">
        <f t="shared" si="7"/>
        <v>15049</v>
      </c>
    </row>
    <row r="70" spans="1:17" ht="15.75" thickBot="1" x14ac:dyDescent="0.3">
      <c r="A70" s="34"/>
      <c r="B70" s="35" t="s">
        <v>37</v>
      </c>
      <c r="C70" s="21"/>
      <c r="D70" s="36">
        <v>4157</v>
      </c>
      <c r="E70" s="36">
        <v>3179</v>
      </c>
      <c r="F70" s="36">
        <f t="shared" si="2"/>
        <v>7336</v>
      </c>
      <c r="G70" s="22">
        <f t="shared" si="3"/>
        <v>15049</v>
      </c>
      <c r="H70" s="36"/>
      <c r="I70" s="36"/>
      <c r="J70" s="36"/>
      <c r="K70" s="36"/>
      <c r="L70" s="22">
        <f t="shared" si="5"/>
        <v>0</v>
      </c>
      <c r="M70" s="36">
        <v>3762</v>
      </c>
      <c r="N70" s="36">
        <v>3762</v>
      </c>
      <c r="O70" s="36">
        <v>3762</v>
      </c>
      <c r="P70" s="36">
        <v>3763</v>
      </c>
      <c r="Q70" s="22">
        <f t="shared" si="7"/>
        <v>15049</v>
      </c>
    </row>
    <row r="71" spans="1:17" s="29" customFormat="1" ht="15.75" thickBot="1" x14ac:dyDescent="0.3">
      <c r="A71" s="25" t="s">
        <v>71</v>
      </c>
      <c r="B71" s="26"/>
      <c r="C71" s="21">
        <v>200000000000000</v>
      </c>
      <c r="D71" s="22"/>
      <c r="E71" s="22"/>
      <c r="F71" s="22">
        <f t="shared" si="2"/>
        <v>0</v>
      </c>
      <c r="G71" s="22">
        <f t="shared" si="3"/>
        <v>881633</v>
      </c>
      <c r="H71" s="22">
        <v>110960</v>
      </c>
      <c r="I71" s="22">
        <v>134751</v>
      </c>
      <c r="J71" s="22">
        <v>341364</v>
      </c>
      <c r="K71" s="22">
        <v>294558</v>
      </c>
      <c r="L71" s="22">
        <f t="shared" si="5"/>
        <v>881633</v>
      </c>
      <c r="M71" s="22"/>
      <c r="N71" s="22"/>
      <c r="O71" s="22"/>
      <c r="P71" s="22"/>
      <c r="Q71" s="22">
        <f t="shared" si="7"/>
        <v>0</v>
      </c>
    </row>
    <row r="72" spans="1:17" s="29" customFormat="1" ht="32.25" customHeight="1" thickBot="1" x14ac:dyDescent="0.3">
      <c r="A72" s="27" t="s">
        <v>72</v>
      </c>
      <c r="B72" s="28"/>
      <c r="C72" s="21">
        <v>200000000000000</v>
      </c>
      <c r="D72" s="22"/>
      <c r="E72" s="22"/>
      <c r="F72" s="22">
        <f t="shared" si="2"/>
        <v>0</v>
      </c>
      <c r="G72" s="22">
        <f t="shared" si="3"/>
        <v>597074</v>
      </c>
      <c r="H72" s="22">
        <f>H73</f>
        <v>51237</v>
      </c>
      <c r="I72" s="22">
        <f t="shared" ref="I72:K73" si="50">I73</f>
        <v>62449</v>
      </c>
      <c r="J72" s="22">
        <f t="shared" si="50"/>
        <v>265603</v>
      </c>
      <c r="K72" s="22">
        <f t="shared" si="50"/>
        <v>217785</v>
      </c>
      <c r="L72" s="22">
        <f t="shared" si="5"/>
        <v>597074</v>
      </c>
      <c r="M72" s="22">
        <f>M73</f>
        <v>0</v>
      </c>
      <c r="N72" s="22">
        <f t="shared" ref="N72:P73" si="51">N73</f>
        <v>0</v>
      </c>
      <c r="O72" s="22">
        <f t="shared" si="51"/>
        <v>0</v>
      </c>
      <c r="P72" s="22">
        <f t="shared" si="51"/>
        <v>0</v>
      </c>
      <c r="Q72" s="22">
        <f t="shared" si="7"/>
        <v>0</v>
      </c>
    </row>
    <row r="73" spans="1:17" s="29" customFormat="1" ht="15.75" thickBot="1" x14ac:dyDescent="0.3">
      <c r="A73" s="30" t="s">
        <v>35</v>
      </c>
      <c r="B73" s="31"/>
      <c r="C73" s="21"/>
      <c r="D73" s="22"/>
      <c r="E73" s="22"/>
      <c r="F73" s="22">
        <f t="shared" si="2"/>
        <v>0</v>
      </c>
      <c r="G73" s="22">
        <f t="shared" si="3"/>
        <v>597074</v>
      </c>
      <c r="H73" s="22">
        <f>H74</f>
        <v>51237</v>
      </c>
      <c r="I73" s="22">
        <f t="shared" si="50"/>
        <v>62449</v>
      </c>
      <c r="J73" s="22">
        <f t="shared" si="50"/>
        <v>265603</v>
      </c>
      <c r="K73" s="22">
        <f t="shared" si="50"/>
        <v>217785</v>
      </c>
      <c r="L73" s="22">
        <f t="shared" si="5"/>
        <v>597074</v>
      </c>
      <c r="M73" s="22">
        <f>M74</f>
        <v>0</v>
      </c>
      <c r="N73" s="22">
        <f t="shared" si="51"/>
        <v>0</v>
      </c>
      <c r="O73" s="22">
        <f t="shared" si="51"/>
        <v>0</v>
      </c>
      <c r="P73" s="22">
        <f t="shared" si="51"/>
        <v>0</v>
      </c>
      <c r="Q73" s="22">
        <f t="shared" si="7"/>
        <v>0</v>
      </c>
    </row>
    <row r="74" spans="1:17" s="29" customFormat="1" ht="15.75" thickBot="1" x14ac:dyDescent="0.3">
      <c r="A74" s="30" t="s">
        <v>36</v>
      </c>
      <c r="B74" s="31"/>
      <c r="C74" s="21"/>
      <c r="D74" s="22"/>
      <c r="E74" s="22"/>
      <c r="F74" s="22">
        <f t="shared" si="2"/>
        <v>0</v>
      </c>
      <c r="G74" s="22">
        <f t="shared" si="3"/>
        <v>597074</v>
      </c>
      <c r="H74" s="22">
        <f>SUM(H75:H77)</f>
        <v>51237</v>
      </c>
      <c r="I74" s="22">
        <f t="shared" ref="I74:K74" si="52">SUM(I75:I77)</f>
        <v>62449</v>
      </c>
      <c r="J74" s="22">
        <f t="shared" si="52"/>
        <v>265603</v>
      </c>
      <c r="K74" s="22">
        <f t="shared" si="52"/>
        <v>217785</v>
      </c>
      <c r="L74" s="22">
        <f t="shared" si="5"/>
        <v>597074</v>
      </c>
      <c r="M74" s="22">
        <f>SUM(M75:M77)</f>
        <v>0</v>
      </c>
      <c r="N74" s="22">
        <f t="shared" ref="N74:P74" si="53">SUM(N75:N77)</f>
        <v>0</v>
      </c>
      <c r="O74" s="22">
        <f t="shared" si="53"/>
        <v>0</v>
      </c>
      <c r="P74" s="22">
        <f t="shared" si="53"/>
        <v>0</v>
      </c>
      <c r="Q74" s="22">
        <f t="shared" si="7"/>
        <v>0</v>
      </c>
    </row>
    <row r="75" spans="1:17" ht="15.75" thickBot="1" x14ac:dyDescent="0.3">
      <c r="A75" s="34"/>
      <c r="B75" s="35" t="s">
        <v>37</v>
      </c>
      <c r="C75" s="21"/>
      <c r="D75" s="36">
        <v>4930</v>
      </c>
      <c r="E75" s="36">
        <v>2508</v>
      </c>
      <c r="F75" s="36">
        <f t="shared" si="2"/>
        <v>7438</v>
      </c>
      <c r="G75" s="22">
        <f t="shared" si="3"/>
        <v>7614</v>
      </c>
      <c r="H75" s="36">
        <v>1903</v>
      </c>
      <c r="I75" s="36">
        <v>1903</v>
      </c>
      <c r="J75" s="36">
        <v>1903</v>
      </c>
      <c r="K75" s="36">
        <v>1905</v>
      </c>
      <c r="L75" s="22">
        <f t="shared" si="5"/>
        <v>7614</v>
      </c>
      <c r="M75" s="36"/>
      <c r="N75" s="36"/>
      <c r="O75" s="36"/>
      <c r="P75" s="36"/>
      <c r="Q75" s="22">
        <f t="shared" si="7"/>
        <v>0</v>
      </c>
    </row>
    <row r="76" spans="1:17" ht="15.75" thickBot="1" x14ac:dyDescent="0.3">
      <c r="A76" s="34"/>
      <c r="B76" s="35" t="s">
        <v>38</v>
      </c>
      <c r="C76" s="21"/>
      <c r="D76" s="36">
        <v>31936</v>
      </c>
      <c r="E76" s="36">
        <v>461391</v>
      </c>
      <c r="F76" s="36">
        <f t="shared" si="2"/>
        <v>493327</v>
      </c>
      <c r="G76" s="22">
        <f t="shared" si="3"/>
        <v>558608</v>
      </c>
      <c r="H76" s="36">
        <v>49334</v>
      </c>
      <c r="I76" s="36">
        <v>32790</v>
      </c>
      <c r="J76" s="36">
        <v>260604</v>
      </c>
      <c r="K76" s="36">
        <v>215880</v>
      </c>
      <c r="L76" s="22">
        <f t="shared" si="5"/>
        <v>558608</v>
      </c>
      <c r="M76" s="36"/>
      <c r="N76" s="36"/>
      <c r="O76" s="36"/>
      <c r="P76" s="36"/>
      <c r="Q76" s="22">
        <f t="shared" si="7"/>
        <v>0</v>
      </c>
    </row>
    <row r="77" spans="1:17" ht="31.5" customHeight="1" thickBot="1" x14ac:dyDescent="0.3">
      <c r="A77" s="34"/>
      <c r="B77" s="35" t="s">
        <v>73</v>
      </c>
      <c r="C77" s="21"/>
      <c r="D77" s="36">
        <v>481</v>
      </c>
      <c r="E77" s="36">
        <v>4196</v>
      </c>
      <c r="F77" s="36">
        <f t="shared" ref="F77:F140" si="54">D77+E77</f>
        <v>4677</v>
      </c>
      <c r="G77" s="22">
        <f t="shared" ref="G77:G140" si="55">L77+Q77</f>
        <v>30852</v>
      </c>
      <c r="H77" s="36"/>
      <c r="I77" s="36">
        <v>27756</v>
      </c>
      <c r="J77" s="36">
        <v>3096</v>
      </c>
      <c r="K77" s="36"/>
      <c r="L77" s="22">
        <f t="shared" ref="L77:L140" si="56">H77+I77+J77+K77</f>
        <v>30852</v>
      </c>
      <c r="M77" s="36"/>
      <c r="N77" s="36"/>
      <c r="O77" s="36"/>
      <c r="P77" s="36"/>
      <c r="Q77" s="22">
        <f t="shared" ref="Q77:Q140" si="57">M77+N77+O77+P77</f>
        <v>0</v>
      </c>
    </row>
    <row r="78" spans="1:17" s="29" customFormat="1" ht="27.75" customHeight="1" thickBot="1" x14ac:dyDescent="0.3">
      <c r="A78" s="37" t="s">
        <v>74</v>
      </c>
      <c r="B78" s="38"/>
      <c r="C78" s="21">
        <v>200000000000000</v>
      </c>
      <c r="D78" s="22"/>
      <c r="E78" s="22"/>
      <c r="F78" s="22">
        <f t="shared" si="54"/>
        <v>0</v>
      </c>
      <c r="G78" s="22">
        <f t="shared" si="55"/>
        <v>17994</v>
      </c>
      <c r="H78" s="22">
        <f>H79</f>
        <v>4566</v>
      </c>
      <c r="I78" s="22">
        <f t="shared" ref="I78:K79" si="58">I79</f>
        <v>4235</v>
      </c>
      <c r="J78" s="22">
        <f t="shared" si="58"/>
        <v>5178</v>
      </c>
      <c r="K78" s="22">
        <f t="shared" si="58"/>
        <v>4015</v>
      </c>
      <c r="L78" s="22">
        <f t="shared" si="56"/>
        <v>17994</v>
      </c>
      <c r="M78" s="22">
        <f>M79</f>
        <v>0</v>
      </c>
      <c r="N78" s="22">
        <f t="shared" ref="N78:P79" si="59">N79</f>
        <v>0</v>
      </c>
      <c r="O78" s="22">
        <f t="shared" si="59"/>
        <v>0</v>
      </c>
      <c r="P78" s="22">
        <f t="shared" si="59"/>
        <v>0</v>
      </c>
      <c r="Q78" s="22">
        <f t="shared" si="57"/>
        <v>0</v>
      </c>
    </row>
    <row r="79" spans="1:17" s="29" customFormat="1" ht="15.75" thickBot="1" x14ac:dyDescent="0.3">
      <c r="A79" s="30" t="s">
        <v>35</v>
      </c>
      <c r="B79" s="31"/>
      <c r="C79" s="21"/>
      <c r="D79" s="22"/>
      <c r="E79" s="22"/>
      <c r="F79" s="22">
        <f t="shared" si="54"/>
        <v>0</v>
      </c>
      <c r="G79" s="22">
        <f t="shared" si="55"/>
        <v>17994</v>
      </c>
      <c r="H79" s="22">
        <f>H80</f>
        <v>4566</v>
      </c>
      <c r="I79" s="22">
        <f t="shared" si="58"/>
        <v>4235</v>
      </c>
      <c r="J79" s="22">
        <f t="shared" si="58"/>
        <v>5178</v>
      </c>
      <c r="K79" s="22">
        <f t="shared" si="58"/>
        <v>4015</v>
      </c>
      <c r="L79" s="22">
        <f t="shared" si="56"/>
        <v>17994</v>
      </c>
      <c r="M79" s="22">
        <f>M80</f>
        <v>0</v>
      </c>
      <c r="N79" s="22">
        <f t="shared" si="59"/>
        <v>0</v>
      </c>
      <c r="O79" s="22">
        <f t="shared" si="59"/>
        <v>0</v>
      </c>
      <c r="P79" s="22">
        <f t="shared" si="59"/>
        <v>0</v>
      </c>
      <c r="Q79" s="22">
        <f t="shared" si="57"/>
        <v>0</v>
      </c>
    </row>
    <row r="80" spans="1:17" s="29" customFormat="1" ht="15.75" thickBot="1" x14ac:dyDescent="0.3">
      <c r="A80" s="30" t="s">
        <v>36</v>
      </c>
      <c r="B80" s="31"/>
      <c r="C80" s="21"/>
      <c r="D80" s="22"/>
      <c r="E80" s="22"/>
      <c r="F80" s="22">
        <f t="shared" si="54"/>
        <v>0</v>
      </c>
      <c r="G80" s="22">
        <f t="shared" si="55"/>
        <v>17994</v>
      </c>
      <c r="H80" s="22">
        <f>SUM(H81:H82)</f>
        <v>4566</v>
      </c>
      <c r="I80" s="22">
        <f t="shared" ref="I80:K80" si="60">SUM(I81:I82)</f>
        <v>4235</v>
      </c>
      <c r="J80" s="22">
        <f t="shared" si="60"/>
        <v>5178</v>
      </c>
      <c r="K80" s="22">
        <f t="shared" si="60"/>
        <v>4015</v>
      </c>
      <c r="L80" s="22">
        <f t="shared" si="56"/>
        <v>17994</v>
      </c>
      <c r="M80" s="22">
        <f>SUM(M81:M82)</f>
        <v>0</v>
      </c>
      <c r="N80" s="22">
        <f t="shared" ref="N80:P80" si="61">SUM(N81:N82)</f>
        <v>0</v>
      </c>
      <c r="O80" s="22">
        <f t="shared" si="61"/>
        <v>0</v>
      </c>
      <c r="P80" s="22">
        <f t="shared" si="61"/>
        <v>0</v>
      </c>
      <c r="Q80" s="22">
        <f t="shared" si="57"/>
        <v>0</v>
      </c>
    </row>
    <row r="81" spans="1:17" ht="15.75" thickBot="1" x14ac:dyDescent="0.3">
      <c r="A81" s="34"/>
      <c r="B81" s="35" t="s">
        <v>37</v>
      </c>
      <c r="C81" s="21"/>
      <c r="D81" s="36">
        <v>6727</v>
      </c>
      <c r="E81" s="36">
        <v>1960</v>
      </c>
      <c r="F81" s="36">
        <f t="shared" si="54"/>
        <v>8687</v>
      </c>
      <c r="G81" s="22">
        <f t="shared" si="55"/>
        <v>10305</v>
      </c>
      <c r="H81" s="36">
        <v>2576</v>
      </c>
      <c r="I81" s="36">
        <v>2576</v>
      </c>
      <c r="J81" s="36">
        <v>2576</v>
      </c>
      <c r="K81" s="36">
        <v>2577</v>
      </c>
      <c r="L81" s="22">
        <f t="shared" si="56"/>
        <v>10305</v>
      </c>
      <c r="M81" s="36"/>
      <c r="N81" s="36"/>
      <c r="O81" s="36"/>
      <c r="P81" s="36"/>
      <c r="Q81" s="22">
        <f t="shared" si="57"/>
        <v>0</v>
      </c>
    </row>
    <row r="82" spans="1:17" ht="15.75" thickBot="1" x14ac:dyDescent="0.3">
      <c r="A82" s="34"/>
      <c r="B82" s="35" t="s">
        <v>38</v>
      </c>
      <c r="C82" s="21"/>
      <c r="D82" s="36">
        <v>5742</v>
      </c>
      <c r="E82" s="36">
        <v>1858</v>
      </c>
      <c r="F82" s="36">
        <f t="shared" si="54"/>
        <v>7600</v>
      </c>
      <c r="G82" s="22">
        <f t="shared" si="55"/>
        <v>7689</v>
      </c>
      <c r="H82" s="36">
        <v>1990</v>
      </c>
      <c r="I82" s="36">
        <v>1659</v>
      </c>
      <c r="J82" s="36">
        <v>2602</v>
      </c>
      <c r="K82" s="36">
        <v>1438</v>
      </c>
      <c r="L82" s="22">
        <f t="shared" si="56"/>
        <v>7689</v>
      </c>
      <c r="M82" s="36"/>
      <c r="N82" s="36"/>
      <c r="O82" s="36"/>
      <c r="P82" s="36"/>
      <c r="Q82" s="22">
        <f t="shared" si="57"/>
        <v>0</v>
      </c>
    </row>
    <row r="83" spans="1:17" s="29" customFormat="1" ht="30.75" customHeight="1" thickBot="1" x14ac:dyDescent="0.3">
      <c r="A83" s="37" t="s">
        <v>75</v>
      </c>
      <c r="B83" s="38"/>
      <c r="C83" s="21">
        <v>200000000000000</v>
      </c>
      <c r="D83" s="39"/>
      <c r="E83" s="39"/>
      <c r="F83" s="22">
        <f t="shared" si="54"/>
        <v>0</v>
      </c>
      <c r="G83" s="22">
        <f t="shared" si="55"/>
        <v>70426</v>
      </c>
      <c r="H83" s="39">
        <f>H84</f>
        <v>12767</v>
      </c>
      <c r="I83" s="39">
        <f t="shared" ref="I83:K84" si="62">I84</f>
        <v>19237</v>
      </c>
      <c r="J83" s="39">
        <f t="shared" si="62"/>
        <v>20764</v>
      </c>
      <c r="K83" s="39">
        <f t="shared" si="62"/>
        <v>17658</v>
      </c>
      <c r="L83" s="22">
        <f t="shared" si="56"/>
        <v>70426</v>
      </c>
      <c r="M83" s="39">
        <f>M84</f>
        <v>0</v>
      </c>
      <c r="N83" s="39">
        <f t="shared" ref="N83:P84" si="63">N84</f>
        <v>0</v>
      </c>
      <c r="O83" s="39">
        <f t="shared" si="63"/>
        <v>0</v>
      </c>
      <c r="P83" s="39">
        <f t="shared" si="63"/>
        <v>0</v>
      </c>
      <c r="Q83" s="22">
        <f t="shared" si="57"/>
        <v>0</v>
      </c>
    </row>
    <row r="84" spans="1:17" s="29" customFormat="1" ht="15.75" thickBot="1" x14ac:dyDescent="0.3">
      <c r="A84" s="30" t="s">
        <v>35</v>
      </c>
      <c r="B84" s="31"/>
      <c r="C84" s="21"/>
      <c r="D84" s="22"/>
      <c r="E84" s="22"/>
      <c r="F84" s="22">
        <f t="shared" si="54"/>
        <v>0</v>
      </c>
      <c r="G84" s="22">
        <f t="shared" si="55"/>
        <v>70426</v>
      </c>
      <c r="H84" s="22">
        <f>H85</f>
        <v>12767</v>
      </c>
      <c r="I84" s="22">
        <f t="shared" si="62"/>
        <v>19237</v>
      </c>
      <c r="J84" s="22">
        <f t="shared" si="62"/>
        <v>20764</v>
      </c>
      <c r="K84" s="22">
        <f t="shared" si="62"/>
        <v>17658</v>
      </c>
      <c r="L84" s="22">
        <f t="shared" si="56"/>
        <v>70426</v>
      </c>
      <c r="M84" s="22">
        <f>M85</f>
        <v>0</v>
      </c>
      <c r="N84" s="22">
        <f t="shared" si="63"/>
        <v>0</v>
      </c>
      <c r="O84" s="22">
        <f t="shared" si="63"/>
        <v>0</v>
      </c>
      <c r="P84" s="22">
        <f t="shared" si="63"/>
        <v>0</v>
      </c>
      <c r="Q84" s="22">
        <f t="shared" si="57"/>
        <v>0</v>
      </c>
    </row>
    <row r="85" spans="1:17" s="29" customFormat="1" ht="27.75" customHeight="1" thickBot="1" x14ac:dyDescent="0.3">
      <c r="A85" s="30" t="s">
        <v>36</v>
      </c>
      <c r="B85" s="31"/>
      <c r="C85" s="21"/>
      <c r="D85" s="22"/>
      <c r="E85" s="22"/>
      <c r="F85" s="22">
        <f t="shared" si="54"/>
        <v>0</v>
      </c>
      <c r="G85" s="22">
        <f t="shared" si="55"/>
        <v>70426</v>
      </c>
      <c r="H85" s="22">
        <f>SUM(H86:H87)</f>
        <v>12767</v>
      </c>
      <c r="I85" s="22">
        <f t="shared" ref="I85:K85" si="64">SUM(I86:I87)</f>
        <v>19237</v>
      </c>
      <c r="J85" s="22">
        <f t="shared" si="64"/>
        <v>20764</v>
      </c>
      <c r="K85" s="22">
        <f t="shared" si="64"/>
        <v>17658</v>
      </c>
      <c r="L85" s="22">
        <f t="shared" si="56"/>
        <v>70426</v>
      </c>
      <c r="M85" s="22">
        <f>SUM(M86:M87)</f>
        <v>0</v>
      </c>
      <c r="N85" s="22">
        <f t="shared" ref="N85:P85" si="65">SUM(N86:N87)</f>
        <v>0</v>
      </c>
      <c r="O85" s="22">
        <f t="shared" si="65"/>
        <v>0</v>
      </c>
      <c r="P85" s="22">
        <f t="shared" si="65"/>
        <v>0</v>
      </c>
      <c r="Q85" s="22">
        <f t="shared" si="57"/>
        <v>0</v>
      </c>
    </row>
    <row r="86" spans="1:17" ht="15.75" thickBot="1" x14ac:dyDescent="0.3">
      <c r="A86" s="34"/>
      <c r="B86" s="35" t="s">
        <v>37</v>
      </c>
      <c r="C86" s="21"/>
      <c r="D86" s="36">
        <v>13451</v>
      </c>
      <c r="E86" s="36">
        <v>6707</v>
      </c>
      <c r="F86" s="36">
        <f t="shared" si="54"/>
        <v>20158</v>
      </c>
      <c r="G86" s="22">
        <f t="shared" si="55"/>
        <v>22489</v>
      </c>
      <c r="H86" s="36">
        <v>5622</v>
      </c>
      <c r="I86" s="36">
        <v>5622</v>
      </c>
      <c r="J86" s="36">
        <v>5622</v>
      </c>
      <c r="K86" s="36">
        <v>5623</v>
      </c>
      <c r="L86" s="22">
        <f t="shared" si="56"/>
        <v>22489</v>
      </c>
      <c r="M86" s="36"/>
      <c r="N86" s="36"/>
      <c r="O86" s="36"/>
      <c r="P86" s="36"/>
      <c r="Q86" s="22">
        <f t="shared" si="57"/>
        <v>0</v>
      </c>
    </row>
    <row r="87" spans="1:17" ht="15.75" thickBot="1" x14ac:dyDescent="0.3">
      <c r="A87" s="34"/>
      <c r="B87" s="35" t="s">
        <v>38</v>
      </c>
      <c r="C87" s="21"/>
      <c r="D87" s="36">
        <v>16947</v>
      </c>
      <c r="E87" s="36">
        <v>30197</v>
      </c>
      <c r="F87" s="36">
        <f t="shared" si="54"/>
        <v>47144</v>
      </c>
      <c r="G87" s="22">
        <f t="shared" si="55"/>
        <v>47937</v>
      </c>
      <c r="H87" s="36">
        <v>7145</v>
      </c>
      <c r="I87" s="36">
        <v>13615</v>
      </c>
      <c r="J87" s="36">
        <v>15142</v>
      </c>
      <c r="K87" s="36">
        <v>12035</v>
      </c>
      <c r="L87" s="22">
        <f t="shared" si="56"/>
        <v>47937</v>
      </c>
      <c r="M87" s="36"/>
      <c r="N87" s="36"/>
      <c r="O87" s="36"/>
      <c r="P87" s="36"/>
      <c r="Q87" s="22">
        <f t="shared" si="57"/>
        <v>0</v>
      </c>
    </row>
    <row r="88" spans="1:17" s="29" customFormat="1" ht="31.5" customHeight="1" thickBot="1" x14ac:dyDescent="0.3">
      <c r="A88" s="37" t="s">
        <v>76</v>
      </c>
      <c r="B88" s="38"/>
      <c r="C88" s="21">
        <v>200000000000000</v>
      </c>
      <c r="D88" s="22"/>
      <c r="E88" s="22"/>
      <c r="F88" s="22">
        <f t="shared" si="54"/>
        <v>0</v>
      </c>
      <c r="G88" s="22">
        <f t="shared" si="55"/>
        <v>55507</v>
      </c>
      <c r="H88" s="22">
        <f>H89</f>
        <v>13354</v>
      </c>
      <c r="I88" s="22">
        <f t="shared" ref="I88:K89" si="66">I89</f>
        <v>14615</v>
      </c>
      <c r="J88" s="22">
        <f t="shared" si="66"/>
        <v>14293</v>
      </c>
      <c r="K88" s="22">
        <f t="shared" si="66"/>
        <v>13245</v>
      </c>
      <c r="L88" s="22">
        <f t="shared" si="56"/>
        <v>55507</v>
      </c>
      <c r="M88" s="22">
        <f>M89</f>
        <v>0</v>
      </c>
      <c r="N88" s="22">
        <f t="shared" ref="N88:P89" si="67">N89</f>
        <v>0</v>
      </c>
      <c r="O88" s="22">
        <f t="shared" si="67"/>
        <v>0</v>
      </c>
      <c r="P88" s="22">
        <f t="shared" si="67"/>
        <v>0</v>
      </c>
      <c r="Q88" s="22">
        <f t="shared" si="57"/>
        <v>0</v>
      </c>
    </row>
    <row r="89" spans="1:17" s="29" customFormat="1" ht="15.75" thickBot="1" x14ac:dyDescent="0.3">
      <c r="A89" s="30" t="s">
        <v>35</v>
      </c>
      <c r="B89" s="31"/>
      <c r="C89" s="21"/>
      <c r="D89" s="22"/>
      <c r="E89" s="22"/>
      <c r="F89" s="22">
        <f t="shared" si="54"/>
        <v>0</v>
      </c>
      <c r="G89" s="22">
        <f t="shared" si="55"/>
        <v>55507</v>
      </c>
      <c r="H89" s="22">
        <f>H90</f>
        <v>13354</v>
      </c>
      <c r="I89" s="22">
        <f t="shared" si="66"/>
        <v>14615</v>
      </c>
      <c r="J89" s="22">
        <f t="shared" si="66"/>
        <v>14293</v>
      </c>
      <c r="K89" s="22">
        <f t="shared" si="66"/>
        <v>13245</v>
      </c>
      <c r="L89" s="22">
        <f t="shared" si="56"/>
        <v>55507</v>
      </c>
      <c r="M89" s="22">
        <f>M90</f>
        <v>0</v>
      </c>
      <c r="N89" s="22">
        <f t="shared" si="67"/>
        <v>0</v>
      </c>
      <c r="O89" s="22">
        <f t="shared" si="67"/>
        <v>0</v>
      </c>
      <c r="P89" s="22">
        <f t="shared" si="67"/>
        <v>0</v>
      </c>
      <c r="Q89" s="22">
        <f t="shared" si="57"/>
        <v>0</v>
      </c>
    </row>
    <row r="90" spans="1:17" s="29" customFormat="1" ht="15.75" thickBot="1" x14ac:dyDescent="0.3">
      <c r="A90" s="30" t="s">
        <v>36</v>
      </c>
      <c r="B90" s="31"/>
      <c r="C90" s="21"/>
      <c r="D90" s="22"/>
      <c r="E90" s="22"/>
      <c r="F90" s="22">
        <f t="shared" si="54"/>
        <v>0</v>
      </c>
      <c r="G90" s="22">
        <f t="shared" si="55"/>
        <v>55507</v>
      </c>
      <c r="H90" s="22">
        <f>SUM(H91:H92)</f>
        <v>13354</v>
      </c>
      <c r="I90" s="22">
        <f t="shared" ref="I90:K90" si="68">SUM(I91:I92)</f>
        <v>14615</v>
      </c>
      <c r="J90" s="22">
        <f t="shared" si="68"/>
        <v>14293</v>
      </c>
      <c r="K90" s="22">
        <f t="shared" si="68"/>
        <v>13245</v>
      </c>
      <c r="L90" s="22">
        <f t="shared" si="56"/>
        <v>55507</v>
      </c>
      <c r="M90" s="22">
        <f>SUM(M91:M92)</f>
        <v>0</v>
      </c>
      <c r="N90" s="22">
        <f t="shared" ref="N90:P90" si="69">SUM(N91:N92)</f>
        <v>0</v>
      </c>
      <c r="O90" s="22">
        <f t="shared" si="69"/>
        <v>0</v>
      </c>
      <c r="P90" s="22">
        <f t="shared" si="69"/>
        <v>0</v>
      </c>
      <c r="Q90" s="22">
        <f t="shared" si="57"/>
        <v>0</v>
      </c>
    </row>
    <row r="91" spans="1:17" ht="15.75" thickBot="1" x14ac:dyDescent="0.3">
      <c r="A91" s="34"/>
      <c r="B91" s="35" t="s">
        <v>37</v>
      </c>
      <c r="C91" s="21"/>
      <c r="D91" s="36">
        <v>18495</v>
      </c>
      <c r="E91" s="36">
        <v>5135</v>
      </c>
      <c r="F91" s="36">
        <f t="shared" si="54"/>
        <v>23630</v>
      </c>
      <c r="G91" s="22">
        <f t="shared" si="55"/>
        <v>29581</v>
      </c>
      <c r="H91" s="36">
        <v>7395</v>
      </c>
      <c r="I91" s="36">
        <v>7395</v>
      </c>
      <c r="J91" s="36">
        <v>7395</v>
      </c>
      <c r="K91" s="36">
        <v>7396</v>
      </c>
      <c r="L91" s="22">
        <f t="shared" si="56"/>
        <v>29581</v>
      </c>
      <c r="M91" s="36"/>
      <c r="N91" s="36"/>
      <c r="O91" s="36"/>
      <c r="P91" s="36"/>
      <c r="Q91" s="22">
        <f t="shared" si="57"/>
        <v>0</v>
      </c>
    </row>
    <row r="92" spans="1:17" ht="15.75" thickBot="1" x14ac:dyDescent="0.3">
      <c r="A92" s="34"/>
      <c r="B92" s="35" t="s">
        <v>38</v>
      </c>
      <c r="C92" s="21"/>
      <c r="D92" s="36">
        <v>8247</v>
      </c>
      <c r="E92" s="36">
        <v>17164</v>
      </c>
      <c r="F92" s="36">
        <f t="shared" si="54"/>
        <v>25411</v>
      </c>
      <c r="G92" s="22">
        <f t="shared" si="55"/>
        <v>25926</v>
      </c>
      <c r="H92" s="36">
        <v>5959</v>
      </c>
      <c r="I92" s="36">
        <v>7220</v>
      </c>
      <c r="J92" s="36">
        <v>6898</v>
      </c>
      <c r="K92" s="36">
        <v>5849</v>
      </c>
      <c r="L92" s="22">
        <f t="shared" si="56"/>
        <v>25926</v>
      </c>
      <c r="M92" s="36"/>
      <c r="N92" s="36"/>
      <c r="O92" s="36"/>
      <c r="P92" s="36"/>
      <c r="Q92" s="22">
        <f t="shared" si="57"/>
        <v>0</v>
      </c>
    </row>
    <row r="93" spans="1:17" s="29" customFormat="1" ht="27" customHeight="1" thickBot="1" x14ac:dyDescent="0.3">
      <c r="A93" s="40" t="s">
        <v>77</v>
      </c>
      <c r="B93" s="41"/>
      <c r="C93" s="21">
        <v>200000000000000</v>
      </c>
      <c r="D93" s="22"/>
      <c r="E93" s="22"/>
      <c r="F93" s="22">
        <f t="shared" si="54"/>
        <v>0</v>
      </c>
      <c r="G93" s="22">
        <f t="shared" si="55"/>
        <v>140632</v>
      </c>
      <c r="H93" s="22">
        <f>H94</f>
        <v>29036</v>
      </c>
      <c r="I93" s="22">
        <f t="shared" ref="I93:K93" si="70">I94</f>
        <v>34215</v>
      </c>
      <c r="J93" s="22">
        <f t="shared" si="70"/>
        <v>35526</v>
      </c>
      <c r="K93" s="22">
        <f t="shared" si="70"/>
        <v>41855</v>
      </c>
      <c r="L93" s="22">
        <f t="shared" si="56"/>
        <v>140632</v>
      </c>
      <c r="M93" s="22">
        <f>M94</f>
        <v>0</v>
      </c>
      <c r="N93" s="22">
        <f t="shared" ref="N93:P93" si="71">N94</f>
        <v>0</v>
      </c>
      <c r="O93" s="22">
        <f t="shared" si="71"/>
        <v>0</v>
      </c>
      <c r="P93" s="22">
        <f t="shared" si="71"/>
        <v>0</v>
      </c>
      <c r="Q93" s="22">
        <f t="shared" si="57"/>
        <v>0</v>
      </c>
    </row>
    <row r="94" spans="1:17" s="29" customFormat="1" ht="33.75" customHeight="1" thickBot="1" x14ac:dyDescent="0.3">
      <c r="A94" s="37" t="s">
        <v>78</v>
      </c>
      <c r="B94" s="38"/>
      <c r="C94" s="21">
        <v>200000000000000</v>
      </c>
      <c r="D94" s="22"/>
      <c r="E94" s="22"/>
      <c r="F94" s="22">
        <f t="shared" si="54"/>
        <v>0</v>
      </c>
      <c r="G94" s="22">
        <f t="shared" si="55"/>
        <v>140632</v>
      </c>
      <c r="H94" s="22">
        <f>H95+H102+H106+H110+H114+H118+H122+H126+H130+H134+H138+H142+H146+H150+H154+H158</f>
        <v>29036</v>
      </c>
      <c r="I94" s="22">
        <f t="shared" ref="I94:K94" si="72">I95+I102+I106+I110+I114+I118+I122+I126+I130+I134+I138+I142+I146+I150+I154+I158</f>
        <v>34215</v>
      </c>
      <c r="J94" s="22">
        <f t="shared" si="72"/>
        <v>35526</v>
      </c>
      <c r="K94" s="22">
        <f t="shared" si="72"/>
        <v>41855</v>
      </c>
      <c r="L94" s="22">
        <f t="shared" si="56"/>
        <v>140632</v>
      </c>
      <c r="M94" s="22">
        <f>M95+M102+M106+M110+M114+M118+M122+M126+M130+M134+M138+M142+M146+M150+M154+M158</f>
        <v>0</v>
      </c>
      <c r="N94" s="22">
        <f t="shared" ref="N94:P94" si="73">N95+N102+N106+N110+N114+N118+N122+N126+N130+N134+N138+N142+N146+N150+N154+N158</f>
        <v>0</v>
      </c>
      <c r="O94" s="22">
        <f t="shared" si="73"/>
        <v>0</v>
      </c>
      <c r="P94" s="22">
        <f t="shared" si="73"/>
        <v>0</v>
      </c>
      <c r="Q94" s="22">
        <f t="shared" si="57"/>
        <v>0</v>
      </c>
    </row>
    <row r="95" spans="1:17" s="29" customFormat="1" ht="28.5" customHeight="1" thickBot="1" x14ac:dyDescent="0.3">
      <c r="A95" s="30" t="s">
        <v>35</v>
      </c>
      <c r="B95" s="31"/>
      <c r="C95" s="21"/>
      <c r="D95" s="22"/>
      <c r="E95" s="22"/>
      <c r="F95" s="22">
        <f t="shared" si="54"/>
        <v>0</v>
      </c>
      <c r="G95" s="22">
        <f t="shared" si="55"/>
        <v>73523</v>
      </c>
      <c r="H95" s="22">
        <f>H96+H99</f>
        <v>13433</v>
      </c>
      <c r="I95" s="22">
        <f t="shared" ref="I95:K95" si="74">I96+I99</f>
        <v>16629</v>
      </c>
      <c r="J95" s="22">
        <f t="shared" si="74"/>
        <v>19873</v>
      </c>
      <c r="K95" s="22">
        <f t="shared" si="74"/>
        <v>23588</v>
      </c>
      <c r="L95" s="22">
        <f t="shared" si="56"/>
        <v>73523</v>
      </c>
      <c r="M95" s="22">
        <f>M96+M99</f>
        <v>0</v>
      </c>
      <c r="N95" s="22">
        <f t="shared" ref="N95:P95" si="75">N96+N99</f>
        <v>0</v>
      </c>
      <c r="O95" s="22">
        <f t="shared" si="75"/>
        <v>0</v>
      </c>
      <c r="P95" s="22">
        <f t="shared" si="75"/>
        <v>0</v>
      </c>
      <c r="Q95" s="22">
        <f t="shared" si="57"/>
        <v>0</v>
      </c>
    </row>
    <row r="96" spans="1:17" s="29" customFormat="1" ht="15.75" thickBot="1" x14ac:dyDescent="0.3">
      <c r="A96" s="30" t="s">
        <v>36</v>
      </c>
      <c r="B96" s="31"/>
      <c r="C96" s="21"/>
      <c r="D96" s="22"/>
      <c r="E96" s="22"/>
      <c r="F96" s="22">
        <f t="shared" si="54"/>
        <v>0</v>
      </c>
      <c r="G96" s="22">
        <f t="shared" si="55"/>
        <v>69358</v>
      </c>
      <c r="H96" s="22">
        <f>SUM(H97:H98)</f>
        <v>12392</v>
      </c>
      <c r="I96" s="22">
        <f t="shared" ref="I96:K96" si="76">SUM(I97:I98)</f>
        <v>15588</v>
      </c>
      <c r="J96" s="22">
        <f t="shared" si="76"/>
        <v>18832</v>
      </c>
      <c r="K96" s="22">
        <f t="shared" si="76"/>
        <v>22546</v>
      </c>
      <c r="L96" s="22">
        <f t="shared" si="56"/>
        <v>69358</v>
      </c>
      <c r="M96" s="22">
        <f>SUM(M97:M98)</f>
        <v>0</v>
      </c>
      <c r="N96" s="22">
        <f t="shared" ref="N96:P96" si="77">SUM(N97:N98)</f>
        <v>0</v>
      </c>
      <c r="O96" s="22">
        <f t="shared" si="77"/>
        <v>0</v>
      </c>
      <c r="P96" s="22">
        <f t="shared" si="77"/>
        <v>0</v>
      </c>
      <c r="Q96" s="22">
        <f t="shared" si="57"/>
        <v>0</v>
      </c>
    </row>
    <row r="97" spans="1:17" ht="15.75" thickBot="1" x14ac:dyDescent="0.3">
      <c r="A97" s="34"/>
      <c r="B97" s="35" t="s">
        <v>37</v>
      </c>
      <c r="C97" s="21"/>
      <c r="D97" s="36">
        <v>15690</v>
      </c>
      <c r="E97" s="36">
        <v>6219</v>
      </c>
      <c r="F97" s="36">
        <f t="shared" si="54"/>
        <v>21909</v>
      </c>
      <c r="G97" s="22">
        <f t="shared" si="55"/>
        <v>27515</v>
      </c>
      <c r="H97" s="36">
        <v>6879</v>
      </c>
      <c r="I97" s="36">
        <v>6879</v>
      </c>
      <c r="J97" s="36">
        <v>6879</v>
      </c>
      <c r="K97" s="36">
        <v>6878</v>
      </c>
      <c r="L97" s="22">
        <f t="shared" si="56"/>
        <v>27515</v>
      </c>
      <c r="M97" s="36"/>
      <c r="N97" s="36"/>
      <c r="O97" s="36"/>
      <c r="P97" s="36"/>
      <c r="Q97" s="22">
        <f t="shared" si="57"/>
        <v>0</v>
      </c>
    </row>
    <row r="98" spans="1:17" ht="15.75" thickBot="1" x14ac:dyDescent="0.3">
      <c r="A98" s="34"/>
      <c r="B98" s="35" t="s">
        <v>38</v>
      </c>
      <c r="C98" s="21"/>
      <c r="D98" s="36">
        <v>14661</v>
      </c>
      <c r="E98" s="36">
        <v>21901</v>
      </c>
      <c r="F98" s="36">
        <f t="shared" si="54"/>
        <v>36562</v>
      </c>
      <c r="G98" s="22">
        <f t="shared" si="55"/>
        <v>41843</v>
      </c>
      <c r="H98" s="36">
        <v>5513</v>
      </c>
      <c r="I98" s="36">
        <v>8709</v>
      </c>
      <c r="J98" s="36">
        <v>11953</v>
      </c>
      <c r="K98" s="36">
        <v>15668</v>
      </c>
      <c r="L98" s="22">
        <f t="shared" si="56"/>
        <v>41843</v>
      </c>
      <c r="M98" s="36"/>
      <c r="N98" s="36"/>
      <c r="O98" s="36"/>
      <c r="P98" s="36"/>
      <c r="Q98" s="22">
        <f t="shared" si="57"/>
        <v>0</v>
      </c>
    </row>
    <row r="99" spans="1:17" s="29" customFormat="1" ht="15.75" thickBot="1" x14ac:dyDescent="0.3">
      <c r="A99" s="30" t="s">
        <v>39</v>
      </c>
      <c r="B99" s="31"/>
      <c r="C99" s="21"/>
      <c r="D99" s="22"/>
      <c r="E99" s="22"/>
      <c r="F99" s="22">
        <f t="shared" si="54"/>
        <v>0</v>
      </c>
      <c r="G99" s="22">
        <f t="shared" si="55"/>
        <v>4165</v>
      </c>
      <c r="H99" s="22">
        <f>SUM(H100:H101)</f>
        <v>1041</v>
      </c>
      <c r="I99" s="22">
        <f t="shared" ref="I99:K99" si="78">SUM(I100:I101)</f>
        <v>1041</v>
      </c>
      <c r="J99" s="22">
        <f t="shared" si="78"/>
        <v>1041</v>
      </c>
      <c r="K99" s="22">
        <f t="shared" si="78"/>
        <v>1042</v>
      </c>
      <c r="L99" s="22">
        <f t="shared" si="56"/>
        <v>4165</v>
      </c>
      <c r="M99" s="22">
        <f>SUM(M100:M101)</f>
        <v>0</v>
      </c>
      <c r="N99" s="22">
        <f t="shared" ref="N99:P99" si="79">SUM(N100:N101)</f>
        <v>0</v>
      </c>
      <c r="O99" s="22">
        <f t="shared" si="79"/>
        <v>0</v>
      </c>
      <c r="P99" s="22">
        <f t="shared" si="79"/>
        <v>0</v>
      </c>
      <c r="Q99" s="22">
        <f t="shared" si="57"/>
        <v>0</v>
      </c>
    </row>
    <row r="100" spans="1:17" ht="15.75" thickBot="1" x14ac:dyDescent="0.3">
      <c r="A100" s="34"/>
      <c r="B100" s="35" t="s">
        <v>37</v>
      </c>
      <c r="C100" s="21"/>
      <c r="D100" s="36">
        <v>2252</v>
      </c>
      <c r="E100" s="36">
        <v>765</v>
      </c>
      <c r="F100" s="36">
        <f t="shared" si="54"/>
        <v>3017</v>
      </c>
      <c r="G100" s="22">
        <f t="shared" si="55"/>
        <v>3652</v>
      </c>
      <c r="H100" s="36">
        <v>913</v>
      </c>
      <c r="I100" s="36">
        <v>913</v>
      </c>
      <c r="J100" s="36">
        <v>913</v>
      </c>
      <c r="K100" s="36">
        <v>913</v>
      </c>
      <c r="L100" s="22">
        <f t="shared" si="56"/>
        <v>3652</v>
      </c>
      <c r="M100" s="36"/>
      <c r="N100" s="36"/>
      <c r="O100" s="36"/>
      <c r="P100" s="36"/>
      <c r="Q100" s="22">
        <f t="shared" si="57"/>
        <v>0</v>
      </c>
    </row>
    <row r="101" spans="1:17" ht="15.75" thickBot="1" x14ac:dyDescent="0.3">
      <c r="A101" s="34"/>
      <c r="B101" s="35" t="s">
        <v>38</v>
      </c>
      <c r="C101" s="21"/>
      <c r="D101" s="36">
        <v>298</v>
      </c>
      <c r="E101" s="36">
        <v>173</v>
      </c>
      <c r="F101" s="36">
        <f t="shared" si="54"/>
        <v>471</v>
      </c>
      <c r="G101" s="22">
        <f t="shared" si="55"/>
        <v>513</v>
      </c>
      <c r="H101" s="36">
        <v>128</v>
      </c>
      <c r="I101" s="36">
        <v>128</v>
      </c>
      <c r="J101" s="36">
        <v>128</v>
      </c>
      <c r="K101" s="36">
        <v>129</v>
      </c>
      <c r="L101" s="22">
        <f t="shared" si="56"/>
        <v>513</v>
      </c>
      <c r="M101" s="36"/>
      <c r="N101" s="36"/>
      <c r="O101" s="36"/>
      <c r="P101" s="36"/>
      <c r="Q101" s="22">
        <f t="shared" si="57"/>
        <v>0</v>
      </c>
    </row>
    <row r="102" spans="1:17" s="29" customFormat="1" ht="27" customHeight="1" thickBot="1" x14ac:dyDescent="0.3">
      <c r="A102" s="30" t="s">
        <v>40</v>
      </c>
      <c r="B102" s="31"/>
      <c r="C102" s="21"/>
      <c r="D102" s="22"/>
      <c r="E102" s="22"/>
      <c r="F102" s="22">
        <f t="shared" si="54"/>
        <v>0</v>
      </c>
      <c r="G102" s="22">
        <f t="shared" si="55"/>
        <v>4305</v>
      </c>
      <c r="H102" s="22">
        <f>H103</f>
        <v>911</v>
      </c>
      <c r="I102" s="22">
        <f t="shared" ref="I102:K102" si="80">I103</f>
        <v>1065</v>
      </c>
      <c r="J102" s="22">
        <f t="shared" si="80"/>
        <v>1099</v>
      </c>
      <c r="K102" s="22">
        <f t="shared" si="80"/>
        <v>1230</v>
      </c>
      <c r="L102" s="22">
        <f t="shared" si="56"/>
        <v>4305</v>
      </c>
      <c r="M102" s="22">
        <f>M103</f>
        <v>0</v>
      </c>
      <c r="N102" s="22">
        <f t="shared" ref="N102:P102" si="81">N103</f>
        <v>0</v>
      </c>
      <c r="O102" s="22">
        <f t="shared" si="81"/>
        <v>0</v>
      </c>
      <c r="P102" s="22">
        <f t="shared" si="81"/>
        <v>0</v>
      </c>
      <c r="Q102" s="22">
        <f t="shared" si="57"/>
        <v>0</v>
      </c>
    </row>
    <row r="103" spans="1:17" s="29" customFormat="1" ht="15.75" thickBot="1" x14ac:dyDescent="0.3">
      <c r="A103" s="30" t="s">
        <v>41</v>
      </c>
      <c r="B103" s="31"/>
      <c r="C103" s="21"/>
      <c r="D103" s="22"/>
      <c r="E103" s="22"/>
      <c r="F103" s="22">
        <f t="shared" si="54"/>
        <v>0</v>
      </c>
      <c r="G103" s="22">
        <f t="shared" si="55"/>
        <v>4305</v>
      </c>
      <c r="H103" s="22">
        <f>SUM(H104:H105)</f>
        <v>911</v>
      </c>
      <c r="I103" s="22">
        <f t="shared" ref="I103:K103" si="82">SUM(I104:I105)</f>
        <v>1065</v>
      </c>
      <c r="J103" s="22">
        <f t="shared" si="82"/>
        <v>1099</v>
      </c>
      <c r="K103" s="22">
        <f t="shared" si="82"/>
        <v>1230</v>
      </c>
      <c r="L103" s="22">
        <f t="shared" si="56"/>
        <v>4305</v>
      </c>
      <c r="M103" s="22">
        <f>SUM(M104:M105)</f>
        <v>0</v>
      </c>
      <c r="N103" s="22">
        <f t="shared" ref="N103:P103" si="83">SUM(N104:N105)</f>
        <v>0</v>
      </c>
      <c r="O103" s="22">
        <f t="shared" si="83"/>
        <v>0</v>
      </c>
      <c r="P103" s="22">
        <f t="shared" si="83"/>
        <v>0</v>
      </c>
      <c r="Q103" s="22">
        <f t="shared" si="57"/>
        <v>0</v>
      </c>
    </row>
    <row r="104" spans="1:17" ht="15.75" thickBot="1" x14ac:dyDescent="0.3">
      <c r="A104" s="34"/>
      <c r="B104" s="35" t="s">
        <v>37</v>
      </c>
      <c r="C104" s="21"/>
      <c r="D104" s="36">
        <v>2376</v>
      </c>
      <c r="E104" s="36">
        <v>628</v>
      </c>
      <c r="F104" s="36">
        <f t="shared" si="54"/>
        <v>3004</v>
      </c>
      <c r="G104" s="22">
        <f t="shared" si="55"/>
        <v>3652</v>
      </c>
      <c r="H104" s="36">
        <v>748</v>
      </c>
      <c r="I104" s="36">
        <v>915</v>
      </c>
      <c r="J104" s="36">
        <v>936</v>
      </c>
      <c r="K104" s="36">
        <v>1053</v>
      </c>
      <c r="L104" s="22">
        <f t="shared" si="56"/>
        <v>3652</v>
      </c>
      <c r="M104" s="36"/>
      <c r="N104" s="36"/>
      <c r="O104" s="36"/>
      <c r="P104" s="36"/>
      <c r="Q104" s="22">
        <f t="shared" si="57"/>
        <v>0</v>
      </c>
    </row>
    <row r="105" spans="1:17" ht="15.75" thickBot="1" x14ac:dyDescent="0.3">
      <c r="A105" s="34"/>
      <c r="B105" s="35" t="s">
        <v>38</v>
      </c>
      <c r="C105" s="21"/>
      <c r="D105" s="36">
        <v>247</v>
      </c>
      <c r="E105" s="36">
        <v>578</v>
      </c>
      <c r="F105" s="36">
        <f t="shared" si="54"/>
        <v>825</v>
      </c>
      <c r="G105" s="22">
        <f t="shared" si="55"/>
        <v>653</v>
      </c>
      <c r="H105" s="36">
        <v>163</v>
      </c>
      <c r="I105" s="36">
        <v>150</v>
      </c>
      <c r="J105" s="36">
        <v>163</v>
      </c>
      <c r="K105" s="36">
        <v>177</v>
      </c>
      <c r="L105" s="22">
        <f t="shared" si="56"/>
        <v>653</v>
      </c>
      <c r="M105" s="36"/>
      <c r="N105" s="36"/>
      <c r="O105" s="36"/>
      <c r="P105" s="36"/>
      <c r="Q105" s="22">
        <f t="shared" si="57"/>
        <v>0</v>
      </c>
    </row>
    <row r="106" spans="1:17" s="29" customFormat="1" ht="29.25" customHeight="1" thickBot="1" x14ac:dyDescent="0.3">
      <c r="A106" s="30" t="s">
        <v>42</v>
      </c>
      <c r="B106" s="31"/>
      <c r="C106" s="21"/>
      <c r="D106" s="22"/>
      <c r="E106" s="22"/>
      <c r="F106" s="22">
        <f t="shared" si="54"/>
        <v>0</v>
      </c>
      <c r="G106" s="22">
        <f t="shared" si="55"/>
        <v>4259</v>
      </c>
      <c r="H106" s="22">
        <f>H107</f>
        <v>1011</v>
      </c>
      <c r="I106" s="22">
        <f t="shared" ref="I106:K106" si="84">I107</f>
        <v>1141</v>
      </c>
      <c r="J106" s="22">
        <f t="shared" si="84"/>
        <v>808</v>
      </c>
      <c r="K106" s="22">
        <f t="shared" si="84"/>
        <v>1299</v>
      </c>
      <c r="L106" s="22">
        <f t="shared" si="56"/>
        <v>4259</v>
      </c>
      <c r="M106" s="22">
        <f>M107</f>
        <v>0</v>
      </c>
      <c r="N106" s="22">
        <f t="shared" ref="N106:P106" si="85">N107</f>
        <v>0</v>
      </c>
      <c r="O106" s="22">
        <f t="shared" si="85"/>
        <v>0</v>
      </c>
      <c r="P106" s="22">
        <f t="shared" si="85"/>
        <v>0</v>
      </c>
      <c r="Q106" s="22">
        <f t="shared" si="57"/>
        <v>0</v>
      </c>
    </row>
    <row r="107" spans="1:17" s="29" customFormat="1" ht="28.5" customHeight="1" thickBot="1" x14ac:dyDescent="0.3">
      <c r="A107" s="30" t="s">
        <v>43</v>
      </c>
      <c r="B107" s="31"/>
      <c r="C107" s="21"/>
      <c r="D107" s="22"/>
      <c r="E107" s="22"/>
      <c r="F107" s="22">
        <f t="shared" si="54"/>
        <v>0</v>
      </c>
      <c r="G107" s="22">
        <f t="shared" si="55"/>
        <v>4259</v>
      </c>
      <c r="H107" s="22">
        <f>SUM(H108:H109)</f>
        <v>1011</v>
      </c>
      <c r="I107" s="22">
        <f t="shared" ref="I107:K107" si="86">SUM(I108:I109)</f>
        <v>1141</v>
      </c>
      <c r="J107" s="22">
        <f t="shared" si="86"/>
        <v>808</v>
      </c>
      <c r="K107" s="22">
        <f t="shared" si="86"/>
        <v>1299</v>
      </c>
      <c r="L107" s="22">
        <f t="shared" si="56"/>
        <v>4259</v>
      </c>
      <c r="M107" s="22">
        <f>SUM(M108:M109)</f>
        <v>0</v>
      </c>
      <c r="N107" s="22">
        <f t="shared" ref="N107:P107" si="87">SUM(N108:N109)</f>
        <v>0</v>
      </c>
      <c r="O107" s="22">
        <f t="shared" si="87"/>
        <v>0</v>
      </c>
      <c r="P107" s="22">
        <f t="shared" si="87"/>
        <v>0</v>
      </c>
      <c r="Q107" s="22">
        <f t="shared" si="57"/>
        <v>0</v>
      </c>
    </row>
    <row r="108" spans="1:17" ht="15.75" thickBot="1" x14ac:dyDescent="0.3">
      <c r="A108" s="34"/>
      <c r="B108" s="35" t="s">
        <v>37</v>
      </c>
      <c r="C108" s="21"/>
      <c r="D108" s="36">
        <v>2388</v>
      </c>
      <c r="E108" s="36">
        <v>615</v>
      </c>
      <c r="F108" s="36">
        <f t="shared" si="54"/>
        <v>3003</v>
      </c>
      <c r="G108" s="22">
        <f t="shared" si="55"/>
        <v>3652</v>
      </c>
      <c r="H108" s="36">
        <v>727</v>
      </c>
      <c r="I108" s="36">
        <v>964</v>
      </c>
      <c r="J108" s="36">
        <v>728</v>
      </c>
      <c r="K108" s="36">
        <v>1233</v>
      </c>
      <c r="L108" s="22">
        <f t="shared" si="56"/>
        <v>3652</v>
      </c>
      <c r="M108" s="36"/>
      <c r="N108" s="36"/>
      <c r="O108" s="36"/>
      <c r="P108" s="36"/>
      <c r="Q108" s="22">
        <f t="shared" si="57"/>
        <v>0</v>
      </c>
    </row>
    <row r="109" spans="1:17" ht="15.75" thickBot="1" x14ac:dyDescent="0.3">
      <c r="A109" s="34"/>
      <c r="B109" s="35" t="s">
        <v>38</v>
      </c>
      <c r="C109" s="21"/>
      <c r="D109" s="36">
        <v>396</v>
      </c>
      <c r="E109" s="36">
        <v>379</v>
      </c>
      <c r="F109" s="36">
        <f t="shared" si="54"/>
        <v>775</v>
      </c>
      <c r="G109" s="22">
        <f t="shared" si="55"/>
        <v>607</v>
      </c>
      <c r="H109" s="36">
        <v>284</v>
      </c>
      <c r="I109" s="36">
        <v>177</v>
      </c>
      <c r="J109" s="36">
        <v>80</v>
      </c>
      <c r="K109" s="36">
        <v>66</v>
      </c>
      <c r="L109" s="22">
        <f t="shared" si="56"/>
        <v>607</v>
      </c>
      <c r="M109" s="36"/>
      <c r="N109" s="36"/>
      <c r="O109" s="36"/>
      <c r="P109" s="36"/>
      <c r="Q109" s="22">
        <f t="shared" si="57"/>
        <v>0</v>
      </c>
    </row>
    <row r="110" spans="1:17" s="29" customFormat="1" ht="27.75" customHeight="1" thickBot="1" x14ac:dyDescent="0.3">
      <c r="A110" s="30" t="s">
        <v>44</v>
      </c>
      <c r="B110" s="31"/>
      <c r="C110" s="21"/>
      <c r="D110" s="22"/>
      <c r="E110" s="22"/>
      <c r="F110" s="22">
        <f t="shared" si="54"/>
        <v>0</v>
      </c>
      <c r="G110" s="22">
        <f t="shared" si="55"/>
        <v>4432</v>
      </c>
      <c r="H110" s="22">
        <f>H111</f>
        <v>1024</v>
      </c>
      <c r="I110" s="22">
        <f t="shared" ref="I110:K110" si="88">I111</f>
        <v>1295</v>
      </c>
      <c r="J110" s="22">
        <f t="shared" si="88"/>
        <v>982</v>
      </c>
      <c r="K110" s="22">
        <f t="shared" si="88"/>
        <v>1131</v>
      </c>
      <c r="L110" s="22">
        <f t="shared" si="56"/>
        <v>4432</v>
      </c>
      <c r="M110" s="22">
        <f>M111</f>
        <v>0</v>
      </c>
      <c r="N110" s="22">
        <f t="shared" ref="N110:P110" si="89">N111</f>
        <v>0</v>
      </c>
      <c r="O110" s="22">
        <f t="shared" si="89"/>
        <v>0</v>
      </c>
      <c r="P110" s="22">
        <f t="shared" si="89"/>
        <v>0</v>
      </c>
      <c r="Q110" s="22">
        <f t="shared" si="57"/>
        <v>0</v>
      </c>
    </row>
    <row r="111" spans="1:17" s="29" customFormat="1" ht="27" customHeight="1" thickBot="1" x14ac:dyDescent="0.3">
      <c r="A111" s="30" t="s">
        <v>45</v>
      </c>
      <c r="B111" s="31"/>
      <c r="C111" s="21"/>
      <c r="D111" s="22"/>
      <c r="E111" s="22"/>
      <c r="F111" s="22">
        <f t="shared" si="54"/>
        <v>0</v>
      </c>
      <c r="G111" s="22">
        <f t="shared" si="55"/>
        <v>4432</v>
      </c>
      <c r="H111" s="22">
        <f>SUM(H112:H113)</f>
        <v>1024</v>
      </c>
      <c r="I111" s="22">
        <f t="shared" ref="I111:K111" si="90">SUM(I112:I113)</f>
        <v>1295</v>
      </c>
      <c r="J111" s="22">
        <f t="shared" si="90"/>
        <v>982</v>
      </c>
      <c r="K111" s="22">
        <f t="shared" si="90"/>
        <v>1131</v>
      </c>
      <c r="L111" s="22">
        <f t="shared" si="56"/>
        <v>4432</v>
      </c>
      <c r="M111" s="22">
        <f>SUM(M112:M113)</f>
        <v>0</v>
      </c>
      <c r="N111" s="22">
        <f t="shared" ref="N111:P111" si="91">SUM(N112:N113)</f>
        <v>0</v>
      </c>
      <c r="O111" s="22">
        <f t="shared" si="91"/>
        <v>0</v>
      </c>
      <c r="P111" s="22">
        <f t="shared" si="91"/>
        <v>0</v>
      </c>
      <c r="Q111" s="22">
        <f t="shared" si="57"/>
        <v>0</v>
      </c>
    </row>
    <row r="112" spans="1:17" ht="27.75" customHeight="1" thickBot="1" x14ac:dyDescent="0.3">
      <c r="A112" s="34"/>
      <c r="B112" s="35" t="s">
        <v>37</v>
      </c>
      <c r="C112" s="21"/>
      <c r="D112" s="36">
        <v>2361</v>
      </c>
      <c r="E112" s="36">
        <v>642</v>
      </c>
      <c r="F112" s="36">
        <f t="shared" si="54"/>
        <v>3003</v>
      </c>
      <c r="G112" s="22">
        <f t="shared" si="55"/>
        <v>3652</v>
      </c>
      <c r="H112" s="36">
        <v>871</v>
      </c>
      <c r="I112" s="36">
        <v>1058</v>
      </c>
      <c r="J112" s="36">
        <v>829</v>
      </c>
      <c r="K112" s="36">
        <v>894</v>
      </c>
      <c r="L112" s="22">
        <f t="shared" si="56"/>
        <v>3652</v>
      </c>
      <c r="M112" s="36"/>
      <c r="N112" s="36"/>
      <c r="O112" s="36"/>
      <c r="P112" s="36"/>
      <c r="Q112" s="22">
        <f t="shared" si="57"/>
        <v>0</v>
      </c>
    </row>
    <row r="113" spans="1:17" ht="28.5" customHeight="1" thickBot="1" x14ac:dyDescent="0.3">
      <c r="A113" s="34"/>
      <c r="B113" s="35" t="s">
        <v>38</v>
      </c>
      <c r="C113" s="21"/>
      <c r="D113" s="36">
        <v>588</v>
      </c>
      <c r="E113" s="36">
        <v>360</v>
      </c>
      <c r="F113" s="36">
        <f t="shared" si="54"/>
        <v>948</v>
      </c>
      <c r="G113" s="22">
        <f t="shared" si="55"/>
        <v>780</v>
      </c>
      <c r="H113" s="36">
        <v>153</v>
      </c>
      <c r="I113" s="36">
        <v>237</v>
      </c>
      <c r="J113" s="36">
        <v>153</v>
      </c>
      <c r="K113" s="36">
        <v>237</v>
      </c>
      <c r="L113" s="22">
        <f t="shared" si="56"/>
        <v>780</v>
      </c>
      <c r="M113" s="36"/>
      <c r="N113" s="36"/>
      <c r="O113" s="36"/>
      <c r="P113" s="36"/>
      <c r="Q113" s="22">
        <f t="shared" si="57"/>
        <v>0</v>
      </c>
    </row>
    <row r="114" spans="1:17" s="29" customFormat="1" ht="15.75" thickBot="1" x14ac:dyDescent="0.3">
      <c r="A114" s="30" t="s">
        <v>46</v>
      </c>
      <c r="B114" s="31"/>
      <c r="C114" s="21"/>
      <c r="D114" s="22"/>
      <c r="E114" s="22"/>
      <c r="F114" s="22">
        <f t="shared" si="54"/>
        <v>0</v>
      </c>
      <c r="G114" s="22">
        <f t="shared" si="55"/>
        <v>4189</v>
      </c>
      <c r="H114" s="22">
        <f>H115</f>
        <v>873</v>
      </c>
      <c r="I114" s="22">
        <f t="shared" ref="I114:K114" si="92">I115</f>
        <v>1104</v>
      </c>
      <c r="J114" s="22">
        <f t="shared" si="92"/>
        <v>1013</v>
      </c>
      <c r="K114" s="22">
        <f t="shared" si="92"/>
        <v>1199</v>
      </c>
      <c r="L114" s="22">
        <f t="shared" si="56"/>
        <v>4189</v>
      </c>
      <c r="M114" s="22">
        <f>M115</f>
        <v>0</v>
      </c>
      <c r="N114" s="22">
        <f t="shared" ref="N114:P114" si="93">N115</f>
        <v>0</v>
      </c>
      <c r="O114" s="22">
        <f t="shared" si="93"/>
        <v>0</v>
      </c>
      <c r="P114" s="22">
        <f t="shared" si="93"/>
        <v>0</v>
      </c>
      <c r="Q114" s="22">
        <f t="shared" si="57"/>
        <v>0</v>
      </c>
    </row>
    <row r="115" spans="1:17" s="29" customFormat="1" ht="28.5" customHeight="1" thickBot="1" x14ac:dyDescent="0.3">
      <c r="A115" s="30" t="s">
        <v>47</v>
      </c>
      <c r="B115" s="31"/>
      <c r="C115" s="21"/>
      <c r="D115" s="22"/>
      <c r="E115" s="22"/>
      <c r="F115" s="22">
        <f t="shared" si="54"/>
        <v>0</v>
      </c>
      <c r="G115" s="22">
        <f t="shared" si="55"/>
        <v>4189</v>
      </c>
      <c r="H115" s="22">
        <f>SUM(H116:H117)</f>
        <v>873</v>
      </c>
      <c r="I115" s="22">
        <f t="shared" ref="I115:K115" si="94">SUM(I116:I117)</f>
        <v>1104</v>
      </c>
      <c r="J115" s="22">
        <f t="shared" si="94"/>
        <v>1013</v>
      </c>
      <c r="K115" s="22">
        <f t="shared" si="94"/>
        <v>1199</v>
      </c>
      <c r="L115" s="22">
        <f t="shared" si="56"/>
        <v>4189</v>
      </c>
      <c r="M115" s="22">
        <f>SUM(M116:M117)</f>
        <v>0</v>
      </c>
      <c r="N115" s="22">
        <f t="shared" ref="N115:P115" si="95">SUM(N116:N117)</f>
        <v>0</v>
      </c>
      <c r="O115" s="22">
        <f t="shared" si="95"/>
        <v>0</v>
      </c>
      <c r="P115" s="22">
        <f t="shared" si="95"/>
        <v>0</v>
      </c>
      <c r="Q115" s="22">
        <f t="shared" si="57"/>
        <v>0</v>
      </c>
    </row>
    <row r="116" spans="1:17" ht="15.75" thickBot="1" x14ac:dyDescent="0.3">
      <c r="A116" s="34"/>
      <c r="B116" s="35" t="s">
        <v>37</v>
      </c>
      <c r="C116" s="21"/>
      <c r="D116" s="36">
        <v>2332</v>
      </c>
      <c r="E116" s="36">
        <v>685</v>
      </c>
      <c r="F116" s="36">
        <f t="shared" si="54"/>
        <v>3017</v>
      </c>
      <c r="G116" s="22">
        <f t="shared" si="55"/>
        <v>3665</v>
      </c>
      <c r="H116" s="36">
        <v>797</v>
      </c>
      <c r="I116" s="36">
        <v>996</v>
      </c>
      <c r="J116" s="36">
        <v>780</v>
      </c>
      <c r="K116" s="36">
        <v>1092</v>
      </c>
      <c r="L116" s="22">
        <f t="shared" si="56"/>
        <v>3665</v>
      </c>
      <c r="M116" s="36"/>
      <c r="N116" s="36"/>
      <c r="O116" s="36"/>
      <c r="P116" s="36"/>
      <c r="Q116" s="22">
        <f t="shared" si="57"/>
        <v>0</v>
      </c>
    </row>
    <row r="117" spans="1:17" ht="29.25" customHeight="1" thickBot="1" x14ac:dyDescent="0.3">
      <c r="A117" s="34"/>
      <c r="B117" s="35" t="s">
        <v>38</v>
      </c>
      <c r="C117" s="21"/>
      <c r="D117" s="36">
        <v>316</v>
      </c>
      <c r="E117" s="36">
        <v>326</v>
      </c>
      <c r="F117" s="36">
        <f t="shared" si="54"/>
        <v>642</v>
      </c>
      <c r="G117" s="22">
        <f t="shared" si="55"/>
        <v>524</v>
      </c>
      <c r="H117" s="36">
        <v>76</v>
      </c>
      <c r="I117" s="36">
        <v>108</v>
      </c>
      <c r="J117" s="36">
        <v>233</v>
      </c>
      <c r="K117" s="36">
        <v>107</v>
      </c>
      <c r="L117" s="22">
        <f t="shared" si="56"/>
        <v>524</v>
      </c>
      <c r="M117" s="36"/>
      <c r="N117" s="36"/>
      <c r="O117" s="36"/>
      <c r="P117" s="36"/>
      <c r="Q117" s="22">
        <f t="shared" si="57"/>
        <v>0</v>
      </c>
    </row>
    <row r="118" spans="1:17" s="29" customFormat="1" ht="15.75" thickBot="1" x14ac:dyDescent="0.3">
      <c r="A118" s="30" t="s">
        <v>48</v>
      </c>
      <c r="B118" s="31"/>
      <c r="C118" s="21"/>
      <c r="D118" s="22"/>
      <c r="E118" s="22"/>
      <c r="F118" s="22">
        <f t="shared" si="54"/>
        <v>0</v>
      </c>
      <c r="G118" s="22">
        <f t="shared" si="55"/>
        <v>4134</v>
      </c>
      <c r="H118" s="22">
        <f>H119</f>
        <v>1046</v>
      </c>
      <c r="I118" s="22">
        <f t="shared" ref="I118:K118" si="96">I119</f>
        <v>996</v>
      </c>
      <c r="J118" s="22">
        <f t="shared" si="96"/>
        <v>1108</v>
      </c>
      <c r="K118" s="22">
        <f t="shared" si="96"/>
        <v>984</v>
      </c>
      <c r="L118" s="22">
        <f t="shared" si="56"/>
        <v>4134</v>
      </c>
      <c r="M118" s="22">
        <f>M119</f>
        <v>0</v>
      </c>
      <c r="N118" s="22">
        <f t="shared" ref="N118:P118" si="97">N119</f>
        <v>0</v>
      </c>
      <c r="O118" s="22">
        <f t="shared" si="97"/>
        <v>0</v>
      </c>
      <c r="P118" s="22">
        <f t="shared" si="97"/>
        <v>0</v>
      </c>
      <c r="Q118" s="22">
        <f t="shared" si="57"/>
        <v>0</v>
      </c>
    </row>
    <row r="119" spans="1:17" s="29" customFormat="1" ht="28.5" customHeight="1" thickBot="1" x14ac:dyDescent="0.3">
      <c r="A119" s="30" t="s">
        <v>49</v>
      </c>
      <c r="B119" s="31"/>
      <c r="C119" s="21"/>
      <c r="D119" s="22"/>
      <c r="E119" s="22"/>
      <c r="F119" s="22">
        <f t="shared" si="54"/>
        <v>0</v>
      </c>
      <c r="G119" s="22">
        <f t="shared" si="55"/>
        <v>4134</v>
      </c>
      <c r="H119" s="22">
        <f>SUM(H120:H121)</f>
        <v>1046</v>
      </c>
      <c r="I119" s="22">
        <f t="shared" ref="I119:K119" si="98">SUM(I120:I121)</f>
        <v>996</v>
      </c>
      <c r="J119" s="22">
        <f t="shared" si="98"/>
        <v>1108</v>
      </c>
      <c r="K119" s="22">
        <f t="shared" si="98"/>
        <v>984</v>
      </c>
      <c r="L119" s="22">
        <f t="shared" si="56"/>
        <v>4134</v>
      </c>
      <c r="M119" s="22">
        <f>SUM(M120:M121)</f>
        <v>0</v>
      </c>
      <c r="N119" s="22">
        <f t="shared" ref="N119:P119" si="99">SUM(N120:N121)</f>
        <v>0</v>
      </c>
      <c r="O119" s="22">
        <f t="shared" si="99"/>
        <v>0</v>
      </c>
      <c r="P119" s="22">
        <f t="shared" si="99"/>
        <v>0</v>
      </c>
      <c r="Q119" s="22">
        <f t="shared" si="57"/>
        <v>0</v>
      </c>
    </row>
    <row r="120" spans="1:17" ht="15.75" thickBot="1" x14ac:dyDescent="0.3">
      <c r="A120" s="34"/>
      <c r="B120" s="35" t="s">
        <v>37</v>
      </c>
      <c r="C120" s="21"/>
      <c r="D120" s="36">
        <v>2324</v>
      </c>
      <c r="E120" s="36">
        <v>693</v>
      </c>
      <c r="F120" s="36">
        <f t="shared" si="54"/>
        <v>3017</v>
      </c>
      <c r="G120" s="22">
        <f t="shared" si="55"/>
        <v>3665</v>
      </c>
      <c r="H120" s="36">
        <v>916</v>
      </c>
      <c r="I120" s="36">
        <v>916</v>
      </c>
      <c r="J120" s="36">
        <v>916</v>
      </c>
      <c r="K120" s="36">
        <v>917</v>
      </c>
      <c r="L120" s="22">
        <f t="shared" si="56"/>
        <v>3665</v>
      </c>
      <c r="M120" s="36"/>
      <c r="N120" s="36"/>
      <c r="O120" s="36"/>
      <c r="P120" s="36"/>
      <c r="Q120" s="22">
        <f t="shared" si="57"/>
        <v>0</v>
      </c>
    </row>
    <row r="121" spans="1:17" ht="15.75" thickBot="1" x14ac:dyDescent="0.3">
      <c r="A121" s="34"/>
      <c r="B121" s="35" t="s">
        <v>38</v>
      </c>
      <c r="C121" s="21"/>
      <c r="D121" s="36">
        <v>350</v>
      </c>
      <c r="E121" s="36">
        <v>338</v>
      </c>
      <c r="F121" s="36">
        <f t="shared" si="54"/>
        <v>688</v>
      </c>
      <c r="G121" s="22">
        <f t="shared" si="55"/>
        <v>469</v>
      </c>
      <c r="H121" s="36">
        <v>130</v>
      </c>
      <c r="I121" s="36">
        <v>80</v>
      </c>
      <c r="J121" s="36">
        <v>192</v>
      </c>
      <c r="K121" s="36">
        <v>67</v>
      </c>
      <c r="L121" s="22">
        <f t="shared" si="56"/>
        <v>469</v>
      </c>
      <c r="M121" s="36"/>
      <c r="N121" s="36"/>
      <c r="O121" s="36"/>
      <c r="P121" s="36"/>
      <c r="Q121" s="22">
        <f t="shared" si="57"/>
        <v>0</v>
      </c>
    </row>
    <row r="122" spans="1:17" s="29" customFormat="1" ht="15.75" thickBot="1" x14ac:dyDescent="0.3">
      <c r="A122" s="30" t="s">
        <v>50</v>
      </c>
      <c r="B122" s="31"/>
      <c r="C122" s="21"/>
      <c r="D122" s="22"/>
      <c r="E122" s="22"/>
      <c r="F122" s="22">
        <f t="shared" si="54"/>
        <v>0</v>
      </c>
      <c r="G122" s="22">
        <f t="shared" si="55"/>
        <v>4128</v>
      </c>
      <c r="H122" s="22">
        <f>H123</f>
        <v>899</v>
      </c>
      <c r="I122" s="22">
        <f t="shared" ref="I122:K122" si="100">I123</f>
        <v>1164</v>
      </c>
      <c r="J122" s="22">
        <f t="shared" si="100"/>
        <v>919</v>
      </c>
      <c r="K122" s="22">
        <f t="shared" si="100"/>
        <v>1146</v>
      </c>
      <c r="L122" s="22">
        <f t="shared" si="56"/>
        <v>4128</v>
      </c>
      <c r="M122" s="22">
        <f>M123</f>
        <v>0</v>
      </c>
      <c r="N122" s="22">
        <f t="shared" ref="N122:P122" si="101">N123</f>
        <v>0</v>
      </c>
      <c r="O122" s="22">
        <f t="shared" si="101"/>
        <v>0</v>
      </c>
      <c r="P122" s="22">
        <f t="shared" si="101"/>
        <v>0</v>
      </c>
      <c r="Q122" s="22">
        <f t="shared" si="57"/>
        <v>0</v>
      </c>
    </row>
    <row r="123" spans="1:17" s="29" customFormat="1" ht="29.25" customHeight="1" thickBot="1" x14ac:dyDescent="0.3">
      <c r="A123" s="30" t="s">
        <v>51</v>
      </c>
      <c r="B123" s="31"/>
      <c r="C123" s="21"/>
      <c r="D123" s="22"/>
      <c r="E123" s="22"/>
      <c r="F123" s="22">
        <f t="shared" si="54"/>
        <v>0</v>
      </c>
      <c r="G123" s="22">
        <f t="shared" si="55"/>
        <v>4128</v>
      </c>
      <c r="H123" s="22">
        <f>SUM(H124:H125)</f>
        <v>899</v>
      </c>
      <c r="I123" s="22">
        <f t="shared" ref="I123:K123" si="102">SUM(I124:I125)</f>
        <v>1164</v>
      </c>
      <c r="J123" s="22">
        <f t="shared" si="102"/>
        <v>919</v>
      </c>
      <c r="K123" s="22">
        <f t="shared" si="102"/>
        <v>1146</v>
      </c>
      <c r="L123" s="22">
        <f t="shared" si="56"/>
        <v>4128</v>
      </c>
      <c r="M123" s="22">
        <f>SUM(M124:M125)</f>
        <v>0</v>
      </c>
      <c r="N123" s="22">
        <f t="shared" ref="N123:P123" si="103">SUM(N124:N125)</f>
        <v>0</v>
      </c>
      <c r="O123" s="22">
        <f t="shared" si="103"/>
        <v>0</v>
      </c>
      <c r="P123" s="22">
        <f t="shared" si="103"/>
        <v>0</v>
      </c>
      <c r="Q123" s="22">
        <f t="shared" si="57"/>
        <v>0</v>
      </c>
    </row>
    <row r="124" spans="1:17" ht="15.75" thickBot="1" x14ac:dyDescent="0.3">
      <c r="A124" s="34"/>
      <c r="B124" s="35" t="s">
        <v>37</v>
      </c>
      <c r="C124" s="21"/>
      <c r="D124" s="36">
        <v>2365</v>
      </c>
      <c r="E124" s="36">
        <v>638</v>
      </c>
      <c r="F124" s="36">
        <f t="shared" si="54"/>
        <v>3003</v>
      </c>
      <c r="G124" s="22">
        <f t="shared" si="55"/>
        <v>3652</v>
      </c>
      <c r="H124" s="36">
        <v>794</v>
      </c>
      <c r="I124" s="36">
        <v>1032</v>
      </c>
      <c r="J124" s="36">
        <v>794</v>
      </c>
      <c r="K124" s="36">
        <v>1032</v>
      </c>
      <c r="L124" s="22">
        <f t="shared" si="56"/>
        <v>3652</v>
      </c>
      <c r="M124" s="36"/>
      <c r="N124" s="36"/>
      <c r="O124" s="36"/>
      <c r="P124" s="36"/>
      <c r="Q124" s="22">
        <f t="shared" si="57"/>
        <v>0</v>
      </c>
    </row>
    <row r="125" spans="1:17" ht="15.75" thickBot="1" x14ac:dyDescent="0.3">
      <c r="A125" s="34"/>
      <c r="B125" s="35" t="s">
        <v>38</v>
      </c>
      <c r="C125" s="21"/>
      <c r="D125" s="36">
        <v>390</v>
      </c>
      <c r="E125" s="36">
        <v>304</v>
      </c>
      <c r="F125" s="36">
        <f t="shared" si="54"/>
        <v>694</v>
      </c>
      <c r="G125" s="22">
        <f t="shared" si="55"/>
        <v>476</v>
      </c>
      <c r="H125" s="36">
        <v>105</v>
      </c>
      <c r="I125" s="36">
        <v>132</v>
      </c>
      <c r="J125" s="36">
        <v>125</v>
      </c>
      <c r="K125" s="36">
        <v>114</v>
      </c>
      <c r="L125" s="22">
        <f t="shared" si="56"/>
        <v>476</v>
      </c>
      <c r="M125" s="36"/>
      <c r="N125" s="36"/>
      <c r="O125" s="36"/>
      <c r="P125" s="36"/>
      <c r="Q125" s="22">
        <f t="shared" si="57"/>
        <v>0</v>
      </c>
    </row>
    <row r="126" spans="1:17" s="29" customFormat="1" ht="27.75" customHeight="1" thickBot="1" x14ac:dyDescent="0.3">
      <c r="A126" s="30" t="s">
        <v>52</v>
      </c>
      <c r="B126" s="31"/>
      <c r="C126" s="21"/>
      <c r="D126" s="22"/>
      <c r="E126" s="22"/>
      <c r="F126" s="22">
        <f t="shared" si="54"/>
        <v>0</v>
      </c>
      <c r="G126" s="22">
        <f t="shared" si="55"/>
        <v>4287</v>
      </c>
      <c r="H126" s="22">
        <f>H127</f>
        <v>997</v>
      </c>
      <c r="I126" s="22">
        <f t="shared" ref="I126:K126" si="104">I127</f>
        <v>998</v>
      </c>
      <c r="J126" s="22">
        <f t="shared" si="104"/>
        <v>998</v>
      </c>
      <c r="K126" s="22">
        <f t="shared" si="104"/>
        <v>1294</v>
      </c>
      <c r="L126" s="22">
        <f t="shared" si="56"/>
        <v>4287</v>
      </c>
      <c r="M126" s="22">
        <f>M127</f>
        <v>0</v>
      </c>
      <c r="N126" s="22">
        <f t="shared" ref="N126:P126" si="105">N127</f>
        <v>0</v>
      </c>
      <c r="O126" s="22">
        <f t="shared" si="105"/>
        <v>0</v>
      </c>
      <c r="P126" s="22">
        <f t="shared" si="105"/>
        <v>0</v>
      </c>
      <c r="Q126" s="22">
        <f t="shared" si="57"/>
        <v>0</v>
      </c>
    </row>
    <row r="127" spans="1:17" s="29" customFormat="1" ht="27.75" customHeight="1" thickBot="1" x14ac:dyDescent="0.3">
      <c r="A127" s="30" t="s">
        <v>53</v>
      </c>
      <c r="B127" s="31"/>
      <c r="C127" s="21"/>
      <c r="D127" s="22"/>
      <c r="E127" s="22"/>
      <c r="F127" s="22">
        <f t="shared" si="54"/>
        <v>0</v>
      </c>
      <c r="G127" s="22">
        <f t="shared" si="55"/>
        <v>4287</v>
      </c>
      <c r="H127" s="22">
        <f>SUM(H128:H129)</f>
        <v>997</v>
      </c>
      <c r="I127" s="22">
        <f t="shared" ref="I127:K127" si="106">SUM(I128:I129)</f>
        <v>998</v>
      </c>
      <c r="J127" s="22">
        <f t="shared" si="106"/>
        <v>998</v>
      </c>
      <c r="K127" s="22">
        <f t="shared" si="106"/>
        <v>1294</v>
      </c>
      <c r="L127" s="22">
        <f t="shared" si="56"/>
        <v>4287</v>
      </c>
      <c r="M127" s="22">
        <f>SUM(M128:M129)</f>
        <v>0</v>
      </c>
      <c r="N127" s="22">
        <f t="shared" ref="N127:P127" si="107">SUM(N128:N129)</f>
        <v>0</v>
      </c>
      <c r="O127" s="22">
        <f t="shared" si="107"/>
        <v>0</v>
      </c>
      <c r="P127" s="22">
        <f t="shared" si="107"/>
        <v>0</v>
      </c>
      <c r="Q127" s="22">
        <f t="shared" si="57"/>
        <v>0</v>
      </c>
    </row>
    <row r="128" spans="1:17" ht="15.75" thickBot="1" x14ac:dyDescent="0.3">
      <c r="A128" s="34"/>
      <c r="B128" s="35" t="s">
        <v>37</v>
      </c>
      <c r="C128" s="21"/>
      <c r="D128" s="36">
        <v>2419</v>
      </c>
      <c r="E128" s="36">
        <v>584</v>
      </c>
      <c r="F128" s="36">
        <f t="shared" si="54"/>
        <v>3003</v>
      </c>
      <c r="G128" s="22">
        <f t="shared" si="55"/>
        <v>3652</v>
      </c>
      <c r="H128" s="36">
        <v>839</v>
      </c>
      <c r="I128" s="36">
        <v>840</v>
      </c>
      <c r="J128" s="36">
        <v>840</v>
      </c>
      <c r="K128" s="36">
        <v>1133</v>
      </c>
      <c r="L128" s="22">
        <f t="shared" si="56"/>
        <v>3652</v>
      </c>
      <c r="M128" s="36"/>
      <c r="N128" s="36"/>
      <c r="O128" s="36"/>
      <c r="P128" s="36"/>
      <c r="Q128" s="22">
        <f t="shared" si="57"/>
        <v>0</v>
      </c>
    </row>
    <row r="129" spans="1:17" ht="15.75" thickBot="1" x14ac:dyDescent="0.3">
      <c r="A129" s="34"/>
      <c r="B129" s="35" t="s">
        <v>38</v>
      </c>
      <c r="C129" s="21"/>
      <c r="D129" s="36">
        <v>396</v>
      </c>
      <c r="E129" s="36">
        <v>297</v>
      </c>
      <c r="F129" s="36">
        <f t="shared" si="54"/>
        <v>693</v>
      </c>
      <c r="G129" s="22">
        <f t="shared" si="55"/>
        <v>635</v>
      </c>
      <c r="H129" s="36">
        <v>158</v>
      </c>
      <c r="I129" s="36">
        <v>158</v>
      </c>
      <c r="J129" s="36">
        <v>158</v>
      </c>
      <c r="K129" s="36">
        <v>161</v>
      </c>
      <c r="L129" s="22">
        <f t="shared" si="56"/>
        <v>635</v>
      </c>
      <c r="M129" s="36"/>
      <c r="N129" s="36"/>
      <c r="O129" s="36"/>
      <c r="P129" s="36"/>
      <c r="Q129" s="22">
        <f t="shared" si="57"/>
        <v>0</v>
      </c>
    </row>
    <row r="130" spans="1:17" s="29" customFormat="1" ht="15.75" thickBot="1" x14ac:dyDescent="0.3">
      <c r="A130" s="30" t="s">
        <v>54</v>
      </c>
      <c r="B130" s="31"/>
      <c r="C130" s="21"/>
      <c r="D130" s="22"/>
      <c r="E130" s="22"/>
      <c r="F130" s="22">
        <f t="shared" si="54"/>
        <v>0</v>
      </c>
      <c r="G130" s="22">
        <f t="shared" si="55"/>
        <v>4221</v>
      </c>
      <c r="H130" s="22">
        <f>H131</f>
        <v>1055</v>
      </c>
      <c r="I130" s="22">
        <f t="shared" ref="I130:K130" si="108">I131</f>
        <v>1056</v>
      </c>
      <c r="J130" s="22">
        <f t="shared" si="108"/>
        <v>1055</v>
      </c>
      <c r="K130" s="22">
        <f t="shared" si="108"/>
        <v>1055</v>
      </c>
      <c r="L130" s="22">
        <f t="shared" si="56"/>
        <v>4221</v>
      </c>
      <c r="M130" s="22">
        <f>M131</f>
        <v>0</v>
      </c>
      <c r="N130" s="22">
        <f t="shared" ref="N130:P130" si="109">N131</f>
        <v>0</v>
      </c>
      <c r="O130" s="22">
        <f t="shared" si="109"/>
        <v>0</v>
      </c>
      <c r="P130" s="22">
        <f t="shared" si="109"/>
        <v>0</v>
      </c>
      <c r="Q130" s="22">
        <f t="shared" si="57"/>
        <v>0</v>
      </c>
    </row>
    <row r="131" spans="1:17" s="29" customFormat="1" ht="15.75" thickBot="1" x14ac:dyDescent="0.3">
      <c r="A131" s="30" t="s">
        <v>55</v>
      </c>
      <c r="B131" s="31"/>
      <c r="C131" s="21"/>
      <c r="D131" s="22"/>
      <c r="E131" s="22"/>
      <c r="F131" s="22">
        <f t="shared" si="54"/>
        <v>0</v>
      </c>
      <c r="G131" s="22">
        <f t="shared" si="55"/>
        <v>4221</v>
      </c>
      <c r="H131" s="22">
        <f>SUM(H132:H133)</f>
        <v>1055</v>
      </c>
      <c r="I131" s="22">
        <f t="shared" ref="I131:K131" si="110">SUM(I132:I133)</f>
        <v>1056</v>
      </c>
      <c r="J131" s="22">
        <f t="shared" si="110"/>
        <v>1055</v>
      </c>
      <c r="K131" s="22">
        <f t="shared" si="110"/>
        <v>1055</v>
      </c>
      <c r="L131" s="22">
        <f t="shared" si="56"/>
        <v>4221</v>
      </c>
      <c r="M131" s="22">
        <f>SUM(M132:M133)</f>
        <v>0</v>
      </c>
      <c r="N131" s="22">
        <f t="shared" ref="N131:P131" si="111">SUM(N132:N133)</f>
        <v>0</v>
      </c>
      <c r="O131" s="22">
        <f t="shared" si="111"/>
        <v>0</v>
      </c>
      <c r="P131" s="22">
        <f t="shared" si="111"/>
        <v>0</v>
      </c>
      <c r="Q131" s="22">
        <f t="shared" si="57"/>
        <v>0</v>
      </c>
    </row>
    <row r="132" spans="1:17" ht="15.75" thickBot="1" x14ac:dyDescent="0.3">
      <c r="A132" s="34"/>
      <c r="B132" s="35" t="s">
        <v>37</v>
      </c>
      <c r="C132" s="21"/>
      <c r="D132" s="36">
        <v>2335</v>
      </c>
      <c r="E132" s="36">
        <v>682</v>
      </c>
      <c r="F132" s="36">
        <f t="shared" si="54"/>
        <v>3017</v>
      </c>
      <c r="G132" s="22">
        <f t="shared" si="55"/>
        <v>3652</v>
      </c>
      <c r="H132" s="36">
        <v>913</v>
      </c>
      <c r="I132" s="36">
        <v>913</v>
      </c>
      <c r="J132" s="36">
        <v>913</v>
      </c>
      <c r="K132" s="36">
        <v>913</v>
      </c>
      <c r="L132" s="22">
        <f t="shared" si="56"/>
        <v>3652</v>
      </c>
      <c r="M132" s="36"/>
      <c r="N132" s="36"/>
      <c r="O132" s="36"/>
      <c r="P132" s="36"/>
      <c r="Q132" s="22">
        <f t="shared" si="57"/>
        <v>0</v>
      </c>
    </row>
    <row r="133" spans="1:17" ht="15.75" thickBot="1" x14ac:dyDescent="0.3">
      <c r="A133" s="34"/>
      <c r="B133" s="35" t="s">
        <v>38</v>
      </c>
      <c r="C133" s="21"/>
      <c r="D133" s="36">
        <v>551</v>
      </c>
      <c r="E133" s="36">
        <v>236</v>
      </c>
      <c r="F133" s="36">
        <f t="shared" si="54"/>
        <v>787</v>
      </c>
      <c r="G133" s="22">
        <f t="shared" si="55"/>
        <v>569</v>
      </c>
      <c r="H133" s="36">
        <v>142</v>
      </c>
      <c r="I133" s="36">
        <v>143</v>
      </c>
      <c r="J133" s="36">
        <v>142</v>
      </c>
      <c r="K133" s="36">
        <v>142</v>
      </c>
      <c r="L133" s="22">
        <f t="shared" si="56"/>
        <v>569</v>
      </c>
      <c r="M133" s="36"/>
      <c r="N133" s="36"/>
      <c r="O133" s="36"/>
      <c r="P133" s="36"/>
      <c r="Q133" s="22">
        <f t="shared" si="57"/>
        <v>0</v>
      </c>
    </row>
    <row r="134" spans="1:17" s="29" customFormat="1" ht="28.5" customHeight="1" thickBot="1" x14ac:dyDescent="0.3">
      <c r="A134" s="30" t="s">
        <v>56</v>
      </c>
      <c r="B134" s="31"/>
      <c r="C134" s="21"/>
      <c r="D134" s="22"/>
      <c r="E134" s="22"/>
      <c r="F134" s="22">
        <f t="shared" si="54"/>
        <v>0</v>
      </c>
      <c r="G134" s="22">
        <f t="shared" si="55"/>
        <v>4174</v>
      </c>
      <c r="H134" s="22">
        <f>H135</f>
        <v>1043</v>
      </c>
      <c r="I134" s="22">
        <f t="shared" ref="I134:K134" si="112">I135</f>
        <v>1043</v>
      </c>
      <c r="J134" s="22">
        <f t="shared" si="112"/>
        <v>1043</v>
      </c>
      <c r="K134" s="22">
        <f t="shared" si="112"/>
        <v>1045</v>
      </c>
      <c r="L134" s="22">
        <f t="shared" si="56"/>
        <v>4174</v>
      </c>
      <c r="M134" s="22">
        <f>M135</f>
        <v>0</v>
      </c>
      <c r="N134" s="22">
        <f t="shared" ref="N134:P134" si="113">N135</f>
        <v>0</v>
      </c>
      <c r="O134" s="22">
        <f t="shared" si="113"/>
        <v>0</v>
      </c>
      <c r="P134" s="22">
        <f t="shared" si="113"/>
        <v>0</v>
      </c>
      <c r="Q134" s="22">
        <f t="shared" si="57"/>
        <v>0</v>
      </c>
    </row>
    <row r="135" spans="1:17" s="29" customFormat="1" ht="27" customHeight="1" thickBot="1" x14ac:dyDescent="0.3">
      <c r="A135" s="30" t="s">
        <v>57</v>
      </c>
      <c r="B135" s="31"/>
      <c r="C135" s="21"/>
      <c r="D135" s="22"/>
      <c r="E135" s="22"/>
      <c r="F135" s="22">
        <f t="shared" si="54"/>
        <v>0</v>
      </c>
      <c r="G135" s="22">
        <f t="shared" si="55"/>
        <v>4174</v>
      </c>
      <c r="H135" s="22">
        <f>SUM(H136:H137)</f>
        <v>1043</v>
      </c>
      <c r="I135" s="22">
        <f t="shared" ref="I135:K135" si="114">SUM(I136:I137)</f>
        <v>1043</v>
      </c>
      <c r="J135" s="22">
        <f t="shared" si="114"/>
        <v>1043</v>
      </c>
      <c r="K135" s="22">
        <f t="shared" si="114"/>
        <v>1045</v>
      </c>
      <c r="L135" s="22">
        <f t="shared" si="56"/>
        <v>4174</v>
      </c>
      <c r="M135" s="22">
        <f>SUM(M136:M137)</f>
        <v>0</v>
      </c>
      <c r="N135" s="22">
        <f t="shared" ref="N135:P135" si="115">SUM(N136:N137)</f>
        <v>0</v>
      </c>
      <c r="O135" s="22">
        <f t="shared" si="115"/>
        <v>0</v>
      </c>
      <c r="P135" s="22">
        <f t="shared" si="115"/>
        <v>0</v>
      </c>
      <c r="Q135" s="22">
        <f t="shared" si="57"/>
        <v>0</v>
      </c>
    </row>
    <row r="136" spans="1:17" ht="15.75" thickBot="1" x14ac:dyDescent="0.3">
      <c r="A136" s="34"/>
      <c r="B136" s="35" t="s">
        <v>37</v>
      </c>
      <c r="C136" s="21"/>
      <c r="D136" s="36">
        <v>2310</v>
      </c>
      <c r="E136" s="36">
        <v>693</v>
      </c>
      <c r="F136" s="36">
        <f t="shared" si="54"/>
        <v>3003</v>
      </c>
      <c r="G136" s="22">
        <f t="shared" si="55"/>
        <v>3652</v>
      </c>
      <c r="H136" s="36">
        <v>913</v>
      </c>
      <c r="I136" s="36">
        <v>913</v>
      </c>
      <c r="J136" s="36">
        <v>913</v>
      </c>
      <c r="K136" s="36">
        <v>913</v>
      </c>
      <c r="L136" s="22">
        <f t="shared" si="56"/>
        <v>3652</v>
      </c>
      <c r="M136" s="36"/>
      <c r="N136" s="36"/>
      <c r="O136" s="36"/>
      <c r="P136" s="36"/>
      <c r="Q136" s="22">
        <f t="shared" si="57"/>
        <v>0</v>
      </c>
    </row>
    <row r="137" spans="1:17" ht="15.75" thickBot="1" x14ac:dyDescent="0.3">
      <c r="A137" s="34"/>
      <c r="B137" s="35" t="s">
        <v>38</v>
      </c>
      <c r="C137" s="21"/>
      <c r="D137" s="36">
        <v>448</v>
      </c>
      <c r="E137" s="36">
        <v>322</v>
      </c>
      <c r="F137" s="36">
        <f t="shared" si="54"/>
        <v>770</v>
      </c>
      <c r="G137" s="22">
        <f t="shared" si="55"/>
        <v>522</v>
      </c>
      <c r="H137" s="36">
        <v>130</v>
      </c>
      <c r="I137" s="36">
        <v>130</v>
      </c>
      <c r="J137" s="36">
        <v>130</v>
      </c>
      <c r="K137" s="36">
        <v>132</v>
      </c>
      <c r="L137" s="22">
        <f t="shared" si="56"/>
        <v>522</v>
      </c>
      <c r="M137" s="36"/>
      <c r="N137" s="36"/>
      <c r="O137" s="36"/>
      <c r="P137" s="36"/>
      <c r="Q137" s="22">
        <f t="shared" si="57"/>
        <v>0</v>
      </c>
    </row>
    <row r="138" spans="1:17" s="29" customFormat="1" ht="27.75" customHeight="1" thickBot="1" x14ac:dyDescent="0.3">
      <c r="A138" s="30" t="s">
        <v>58</v>
      </c>
      <c r="B138" s="31"/>
      <c r="C138" s="21"/>
      <c r="D138" s="22"/>
      <c r="E138" s="22"/>
      <c r="F138" s="22">
        <f t="shared" si="54"/>
        <v>0</v>
      </c>
      <c r="G138" s="22">
        <f t="shared" si="55"/>
        <v>4396</v>
      </c>
      <c r="H138" s="22">
        <f>H139</f>
        <v>1098</v>
      </c>
      <c r="I138" s="22">
        <f t="shared" ref="I138:K138" si="116">I139</f>
        <v>1098</v>
      </c>
      <c r="J138" s="22">
        <f t="shared" si="116"/>
        <v>1098</v>
      </c>
      <c r="K138" s="22">
        <f t="shared" si="116"/>
        <v>1102</v>
      </c>
      <c r="L138" s="22">
        <f t="shared" si="56"/>
        <v>4396</v>
      </c>
      <c r="M138" s="22">
        <f>M139</f>
        <v>0</v>
      </c>
      <c r="N138" s="22">
        <f t="shared" ref="N138:P138" si="117">N139</f>
        <v>0</v>
      </c>
      <c r="O138" s="22">
        <f t="shared" si="117"/>
        <v>0</v>
      </c>
      <c r="P138" s="22">
        <f t="shared" si="117"/>
        <v>0</v>
      </c>
      <c r="Q138" s="22">
        <f t="shared" si="57"/>
        <v>0</v>
      </c>
    </row>
    <row r="139" spans="1:17" s="29" customFormat="1" ht="15.75" thickBot="1" x14ac:dyDescent="0.3">
      <c r="A139" s="30" t="s">
        <v>59</v>
      </c>
      <c r="B139" s="31"/>
      <c r="C139" s="21"/>
      <c r="D139" s="22"/>
      <c r="E139" s="22"/>
      <c r="F139" s="22">
        <f t="shared" si="54"/>
        <v>0</v>
      </c>
      <c r="G139" s="22">
        <f t="shared" si="55"/>
        <v>4396</v>
      </c>
      <c r="H139" s="22">
        <f>SUM(H140:H141)</f>
        <v>1098</v>
      </c>
      <c r="I139" s="22">
        <f t="shared" ref="I139:K139" si="118">SUM(I140:I141)</f>
        <v>1098</v>
      </c>
      <c r="J139" s="22">
        <f t="shared" si="118"/>
        <v>1098</v>
      </c>
      <c r="K139" s="22">
        <f t="shared" si="118"/>
        <v>1102</v>
      </c>
      <c r="L139" s="22">
        <f t="shared" si="56"/>
        <v>4396</v>
      </c>
      <c r="M139" s="22">
        <f>SUM(M140:M141)</f>
        <v>0</v>
      </c>
      <c r="N139" s="22">
        <f t="shared" ref="N139:P139" si="119">SUM(N140:N141)</f>
        <v>0</v>
      </c>
      <c r="O139" s="22">
        <f t="shared" si="119"/>
        <v>0</v>
      </c>
      <c r="P139" s="22">
        <f t="shared" si="119"/>
        <v>0</v>
      </c>
      <c r="Q139" s="22">
        <f t="shared" si="57"/>
        <v>0</v>
      </c>
    </row>
    <row r="140" spans="1:17" ht="15.75" thickBot="1" x14ac:dyDescent="0.3">
      <c r="A140" s="34"/>
      <c r="B140" s="35" t="s">
        <v>37</v>
      </c>
      <c r="C140" s="21"/>
      <c r="D140" s="36">
        <v>1529</v>
      </c>
      <c r="E140" s="36">
        <v>1487</v>
      </c>
      <c r="F140" s="36">
        <f t="shared" si="54"/>
        <v>3016</v>
      </c>
      <c r="G140" s="22">
        <f t="shared" si="55"/>
        <v>3665</v>
      </c>
      <c r="H140" s="36">
        <v>916</v>
      </c>
      <c r="I140" s="36">
        <v>916</v>
      </c>
      <c r="J140" s="36">
        <v>916</v>
      </c>
      <c r="K140" s="36">
        <v>917</v>
      </c>
      <c r="L140" s="22">
        <f t="shared" si="56"/>
        <v>3665</v>
      </c>
      <c r="M140" s="36"/>
      <c r="N140" s="36"/>
      <c r="O140" s="36"/>
      <c r="P140" s="36"/>
      <c r="Q140" s="22">
        <f t="shared" si="57"/>
        <v>0</v>
      </c>
    </row>
    <row r="141" spans="1:17" ht="15.75" thickBot="1" x14ac:dyDescent="0.3">
      <c r="A141" s="34"/>
      <c r="B141" s="35" t="s">
        <v>38</v>
      </c>
      <c r="C141" s="21"/>
      <c r="D141" s="36">
        <v>261</v>
      </c>
      <c r="E141" s="36">
        <v>591</v>
      </c>
      <c r="F141" s="36">
        <f t="shared" ref="F141:F204" si="120">D141+E141</f>
        <v>852</v>
      </c>
      <c r="G141" s="22">
        <f t="shared" ref="G141:G204" si="121">L141+Q141</f>
        <v>731</v>
      </c>
      <c r="H141" s="36">
        <v>182</v>
      </c>
      <c r="I141" s="36">
        <v>182</v>
      </c>
      <c r="J141" s="36">
        <v>182</v>
      </c>
      <c r="K141" s="36">
        <v>185</v>
      </c>
      <c r="L141" s="22">
        <f t="shared" ref="L141:L204" si="122">H141+I141+J141+K141</f>
        <v>731</v>
      </c>
      <c r="M141" s="36"/>
      <c r="N141" s="36"/>
      <c r="O141" s="36"/>
      <c r="P141" s="36"/>
      <c r="Q141" s="22">
        <f t="shared" ref="Q141:Q204" si="123">M141+N141+O141+P141</f>
        <v>0</v>
      </c>
    </row>
    <row r="142" spans="1:17" s="29" customFormat="1" ht="27.75" customHeight="1" thickBot="1" x14ac:dyDescent="0.3">
      <c r="A142" s="30" t="s">
        <v>60</v>
      </c>
      <c r="B142" s="31"/>
      <c r="C142" s="21"/>
      <c r="D142" s="22"/>
      <c r="E142" s="22"/>
      <c r="F142" s="22">
        <f t="shared" si="120"/>
        <v>0</v>
      </c>
      <c r="G142" s="22">
        <f t="shared" si="121"/>
        <v>6178</v>
      </c>
      <c r="H142" s="22">
        <f>H143</f>
        <v>1389</v>
      </c>
      <c r="I142" s="22">
        <f t="shared" ref="I142:K142" si="124">I143</f>
        <v>1677</v>
      </c>
      <c r="J142" s="22">
        <f t="shared" si="124"/>
        <v>1344</v>
      </c>
      <c r="K142" s="22">
        <f t="shared" si="124"/>
        <v>1768</v>
      </c>
      <c r="L142" s="22">
        <f t="shared" si="122"/>
        <v>6178</v>
      </c>
      <c r="M142" s="22">
        <f>M143</f>
        <v>0</v>
      </c>
      <c r="N142" s="22">
        <f t="shared" ref="N142:P142" si="125">N143</f>
        <v>0</v>
      </c>
      <c r="O142" s="22">
        <f t="shared" si="125"/>
        <v>0</v>
      </c>
      <c r="P142" s="22">
        <f t="shared" si="125"/>
        <v>0</v>
      </c>
      <c r="Q142" s="22">
        <f t="shared" si="123"/>
        <v>0</v>
      </c>
    </row>
    <row r="143" spans="1:17" s="29" customFormat="1" ht="15.75" thickBot="1" x14ac:dyDescent="0.3">
      <c r="A143" s="30" t="s">
        <v>61</v>
      </c>
      <c r="B143" s="31"/>
      <c r="C143" s="21"/>
      <c r="D143" s="22"/>
      <c r="E143" s="22"/>
      <c r="F143" s="22">
        <f t="shared" si="120"/>
        <v>0</v>
      </c>
      <c r="G143" s="22">
        <f t="shared" si="121"/>
        <v>6178</v>
      </c>
      <c r="H143" s="22">
        <f>SUM(H144:H145)</f>
        <v>1389</v>
      </c>
      <c r="I143" s="22">
        <f t="shared" ref="I143:K143" si="126">SUM(I144:I145)</f>
        <v>1677</v>
      </c>
      <c r="J143" s="22">
        <f t="shared" si="126"/>
        <v>1344</v>
      </c>
      <c r="K143" s="22">
        <f t="shared" si="126"/>
        <v>1768</v>
      </c>
      <c r="L143" s="22">
        <f t="shared" si="122"/>
        <v>6178</v>
      </c>
      <c r="M143" s="22">
        <f>SUM(M144:M145)</f>
        <v>0</v>
      </c>
      <c r="N143" s="22">
        <f t="shared" ref="N143:P143" si="127">SUM(N144:N145)</f>
        <v>0</v>
      </c>
      <c r="O143" s="22">
        <f t="shared" si="127"/>
        <v>0</v>
      </c>
      <c r="P143" s="22">
        <f t="shared" si="127"/>
        <v>0</v>
      </c>
      <c r="Q143" s="22">
        <f t="shared" si="123"/>
        <v>0</v>
      </c>
    </row>
    <row r="144" spans="1:17" ht="15.75" thickBot="1" x14ac:dyDescent="0.3">
      <c r="A144" s="34"/>
      <c r="B144" s="35" t="s">
        <v>37</v>
      </c>
      <c r="C144" s="21"/>
      <c r="D144" s="36">
        <v>3489</v>
      </c>
      <c r="E144" s="36">
        <v>922</v>
      </c>
      <c r="F144" s="36">
        <f t="shared" si="120"/>
        <v>4411</v>
      </c>
      <c r="G144" s="22">
        <f t="shared" si="121"/>
        <v>5557</v>
      </c>
      <c r="H144" s="36">
        <v>1234</v>
      </c>
      <c r="I144" s="36">
        <v>1522</v>
      </c>
      <c r="J144" s="36">
        <v>1189</v>
      </c>
      <c r="K144" s="36">
        <v>1612</v>
      </c>
      <c r="L144" s="22">
        <f t="shared" si="122"/>
        <v>5557</v>
      </c>
      <c r="M144" s="36"/>
      <c r="N144" s="36"/>
      <c r="O144" s="36"/>
      <c r="P144" s="36"/>
      <c r="Q144" s="22">
        <f t="shared" si="123"/>
        <v>0</v>
      </c>
    </row>
    <row r="145" spans="1:17" ht="15.75" thickBot="1" x14ac:dyDescent="0.3">
      <c r="A145" s="34"/>
      <c r="B145" s="35" t="s">
        <v>38</v>
      </c>
      <c r="C145" s="21"/>
      <c r="D145" s="36">
        <v>605</v>
      </c>
      <c r="E145" s="36">
        <v>576</v>
      </c>
      <c r="F145" s="36">
        <f t="shared" si="120"/>
        <v>1181</v>
      </c>
      <c r="G145" s="22">
        <f t="shared" si="121"/>
        <v>621</v>
      </c>
      <c r="H145" s="36">
        <v>155</v>
      </c>
      <c r="I145" s="36">
        <v>155</v>
      </c>
      <c r="J145" s="36">
        <v>155</v>
      </c>
      <c r="K145" s="36">
        <v>156</v>
      </c>
      <c r="L145" s="22">
        <f t="shared" si="122"/>
        <v>621</v>
      </c>
      <c r="M145" s="36"/>
      <c r="N145" s="36"/>
      <c r="O145" s="36"/>
      <c r="P145" s="36"/>
      <c r="Q145" s="22">
        <f t="shared" si="123"/>
        <v>0</v>
      </c>
    </row>
    <row r="146" spans="1:17" s="29" customFormat="1" ht="27.75" customHeight="1" thickBot="1" x14ac:dyDescent="0.3">
      <c r="A146" s="30" t="s">
        <v>62</v>
      </c>
      <c r="B146" s="31"/>
      <c r="C146" s="21"/>
      <c r="D146" s="22"/>
      <c r="E146" s="22"/>
      <c r="F146" s="22">
        <f t="shared" si="120"/>
        <v>0</v>
      </c>
      <c r="G146" s="22">
        <f t="shared" si="121"/>
        <v>4209</v>
      </c>
      <c r="H146" s="22">
        <f>H147</f>
        <v>1052</v>
      </c>
      <c r="I146" s="22">
        <f t="shared" ref="I146:K146" si="128">I147</f>
        <v>1052</v>
      </c>
      <c r="J146" s="22">
        <f t="shared" si="128"/>
        <v>1052</v>
      </c>
      <c r="K146" s="22">
        <f t="shared" si="128"/>
        <v>1053</v>
      </c>
      <c r="L146" s="22">
        <f t="shared" si="122"/>
        <v>4209</v>
      </c>
      <c r="M146" s="22">
        <f>M147</f>
        <v>0</v>
      </c>
      <c r="N146" s="22">
        <f t="shared" ref="N146:P146" si="129">N147</f>
        <v>0</v>
      </c>
      <c r="O146" s="22">
        <f t="shared" si="129"/>
        <v>0</v>
      </c>
      <c r="P146" s="22">
        <f t="shared" si="129"/>
        <v>0</v>
      </c>
      <c r="Q146" s="22">
        <f t="shared" si="123"/>
        <v>0</v>
      </c>
    </row>
    <row r="147" spans="1:17" s="29" customFormat="1" ht="28.5" customHeight="1" thickBot="1" x14ac:dyDescent="0.3">
      <c r="A147" s="30" t="s">
        <v>63</v>
      </c>
      <c r="B147" s="31"/>
      <c r="C147" s="21"/>
      <c r="D147" s="22"/>
      <c r="E147" s="22"/>
      <c r="F147" s="22">
        <f t="shared" si="120"/>
        <v>0</v>
      </c>
      <c r="G147" s="22">
        <f t="shared" si="121"/>
        <v>4209</v>
      </c>
      <c r="H147" s="22">
        <f>SUM(H148:H149)</f>
        <v>1052</v>
      </c>
      <c r="I147" s="22">
        <f t="shared" ref="I147:K147" si="130">SUM(I148:I149)</f>
        <v>1052</v>
      </c>
      <c r="J147" s="22">
        <f t="shared" si="130"/>
        <v>1052</v>
      </c>
      <c r="K147" s="22">
        <f t="shared" si="130"/>
        <v>1053</v>
      </c>
      <c r="L147" s="22">
        <f t="shared" si="122"/>
        <v>4209</v>
      </c>
      <c r="M147" s="22">
        <f>SUM(M148:M149)</f>
        <v>0</v>
      </c>
      <c r="N147" s="22">
        <f t="shared" ref="N147:P147" si="131">SUM(N148:N149)</f>
        <v>0</v>
      </c>
      <c r="O147" s="22">
        <f t="shared" si="131"/>
        <v>0</v>
      </c>
      <c r="P147" s="22">
        <f t="shared" si="131"/>
        <v>0</v>
      </c>
      <c r="Q147" s="22">
        <f t="shared" si="123"/>
        <v>0</v>
      </c>
    </row>
    <row r="148" spans="1:17" ht="29.25" customHeight="1" thickBot="1" x14ac:dyDescent="0.3">
      <c r="A148" s="34"/>
      <c r="B148" s="35" t="s">
        <v>37</v>
      </c>
      <c r="C148" s="21"/>
      <c r="D148" s="36">
        <v>2345</v>
      </c>
      <c r="E148" s="36">
        <v>658</v>
      </c>
      <c r="F148" s="36">
        <f t="shared" si="120"/>
        <v>3003</v>
      </c>
      <c r="G148" s="22">
        <f t="shared" si="121"/>
        <v>3652</v>
      </c>
      <c r="H148" s="36">
        <v>913</v>
      </c>
      <c r="I148" s="36">
        <v>913</v>
      </c>
      <c r="J148" s="36">
        <v>913</v>
      </c>
      <c r="K148" s="36">
        <v>913</v>
      </c>
      <c r="L148" s="22">
        <f t="shared" si="122"/>
        <v>3652</v>
      </c>
      <c r="M148" s="36"/>
      <c r="N148" s="36"/>
      <c r="O148" s="36"/>
      <c r="P148" s="36"/>
      <c r="Q148" s="22">
        <f t="shared" si="123"/>
        <v>0</v>
      </c>
    </row>
    <row r="149" spans="1:17" ht="28.5" customHeight="1" thickBot="1" x14ac:dyDescent="0.3">
      <c r="A149" s="34"/>
      <c r="B149" s="35" t="s">
        <v>38</v>
      </c>
      <c r="C149" s="21"/>
      <c r="D149" s="36">
        <v>422</v>
      </c>
      <c r="E149" s="36">
        <v>328</v>
      </c>
      <c r="F149" s="36">
        <f t="shared" si="120"/>
        <v>750</v>
      </c>
      <c r="G149" s="22">
        <f t="shared" si="121"/>
        <v>557</v>
      </c>
      <c r="H149" s="36">
        <v>139</v>
      </c>
      <c r="I149" s="36">
        <v>139</v>
      </c>
      <c r="J149" s="36">
        <v>139</v>
      </c>
      <c r="K149" s="36">
        <v>140</v>
      </c>
      <c r="L149" s="22">
        <f t="shared" si="122"/>
        <v>557</v>
      </c>
      <c r="M149" s="36"/>
      <c r="N149" s="36"/>
      <c r="O149" s="36"/>
      <c r="P149" s="36"/>
      <c r="Q149" s="22">
        <f t="shared" si="123"/>
        <v>0</v>
      </c>
    </row>
    <row r="150" spans="1:17" s="29" customFormat="1" ht="15.75" thickBot="1" x14ac:dyDescent="0.3">
      <c r="A150" s="30" t="s">
        <v>64</v>
      </c>
      <c r="B150" s="31"/>
      <c r="C150" s="21"/>
      <c r="D150" s="22"/>
      <c r="E150" s="22"/>
      <c r="F150" s="22">
        <f t="shared" si="120"/>
        <v>0</v>
      </c>
      <c r="G150" s="22">
        <f t="shared" si="121"/>
        <v>4185</v>
      </c>
      <c r="H150" s="22">
        <f>H151</f>
        <v>952</v>
      </c>
      <c r="I150" s="22">
        <f t="shared" ref="I150:K150" si="132">I151</f>
        <v>1137</v>
      </c>
      <c r="J150" s="22">
        <f t="shared" si="132"/>
        <v>966</v>
      </c>
      <c r="K150" s="22">
        <f t="shared" si="132"/>
        <v>1130</v>
      </c>
      <c r="L150" s="22">
        <f t="shared" si="122"/>
        <v>4185</v>
      </c>
      <c r="M150" s="22">
        <f>M151</f>
        <v>0</v>
      </c>
      <c r="N150" s="22">
        <f t="shared" ref="N150:P150" si="133">N151</f>
        <v>0</v>
      </c>
      <c r="O150" s="22">
        <f t="shared" si="133"/>
        <v>0</v>
      </c>
      <c r="P150" s="22">
        <f t="shared" si="133"/>
        <v>0</v>
      </c>
      <c r="Q150" s="22">
        <f t="shared" si="123"/>
        <v>0</v>
      </c>
    </row>
    <row r="151" spans="1:17" s="29" customFormat="1" ht="15.75" thickBot="1" x14ac:dyDescent="0.3">
      <c r="A151" s="30" t="s">
        <v>65</v>
      </c>
      <c r="B151" s="31"/>
      <c r="C151" s="21"/>
      <c r="D151" s="22"/>
      <c r="E151" s="22"/>
      <c r="F151" s="22">
        <f t="shared" si="120"/>
        <v>0</v>
      </c>
      <c r="G151" s="22">
        <f t="shared" si="121"/>
        <v>4185</v>
      </c>
      <c r="H151" s="22">
        <f>SUM(H152:H153)</f>
        <v>952</v>
      </c>
      <c r="I151" s="22">
        <f t="shared" ref="I151:K151" si="134">SUM(I152:I153)</f>
        <v>1137</v>
      </c>
      <c r="J151" s="22">
        <f t="shared" si="134"/>
        <v>966</v>
      </c>
      <c r="K151" s="22">
        <f t="shared" si="134"/>
        <v>1130</v>
      </c>
      <c r="L151" s="22">
        <f t="shared" si="122"/>
        <v>4185</v>
      </c>
      <c r="M151" s="22">
        <f>SUM(M152:M153)</f>
        <v>0</v>
      </c>
      <c r="N151" s="22">
        <f t="shared" ref="N151:P151" si="135">SUM(N152:N153)</f>
        <v>0</v>
      </c>
      <c r="O151" s="22">
        <f t="shared" si="135"/>
        <v>0</v>
      </c>
      <c r="P151" s="22">
        <f t="shared" si="135"/>
        <v>0</v>
      </c>
      <c r="Q151" s="22">
        <f t="shared" si="123"/>
        <v>0</v>
      </c>
    </row>
    <row r="152" spans="1:17" ht="15.75" thickBot="1" x14ac:dyDescent="0.3">
      <c r="A152" s="34"/>
      <c r="B152" s="35" t="s">
        <v>37</v>
      </c>
      <c r="C152" s="21"/>
      <c r="D152" s="36">
        <v>2421</v>
      </c>
      <c r="E152" s="36">
        <v>595</v>
      </c>
      <c r="F152" s="36">
        <f t="shared" si="120"/>
        <v>3016</v>
      </c>
      <c r="G152" s="22">
        <f t="shared" si="121"/>
        <v>3665</v>
      </c>
      <c r="H152" s="36">
        <v>783</v>
      </c>
      <c r="I152" s="36">
        <v>1034</v>
      </c>
      <c r="J152" s="36">
        <v>783</v>
      </c>
      <c r="K152" s="36">
        <v>1065</v>
      </c>
      <c r="L152" s="22">
        <f t="shared" si="122"/>
        <v>3665</v>
      </c>
      <c r="M152" s="36"/>
      <c r="N152" s="36"/>
      <c r="O152" s="36"/>
      <c r="P152" s="36"/>
      <c r="Q152" s="22">
        <f t="shared" si="123"/>
        <v>0</v>
      </c>
    </row>
    <row r="153" spans="1:17" ht="15.75" thickBot="1" x14ac:dyDescent="0.3">
      <c r="A153" s="34"/>
      <c r="B153" s="35" t="s">
        <v>38</v>
      </c>
      <c r="C153" s="21"/>
      <c r="D153" s="36">
        <v>497</v>
      </c>
      <c r="E153" s="36">
        <v>234</v>
      </c>
      <c r="F153" s="36">
        <f t="shared" si="120"/>
        <v>731</v>
      </c>
      <c r="G153" s="22">
        <f t="shared" si="121"/>
        <v>520</v>
      </c>
      <c r="H153" s="36">
        <v>169</v>
      </c>
      <c r="I153" s="36">
        <v>103</v>
      </c>
      <c r="J153" s="36">
        <v>183</v>
      </c>
      <c r="K153" s="36">
        <v>65</v>
      </c>
      <c r="L153" s="22">
        <f t="shared" si="122"/>
        <v>520</v>
      </c>
      <c r="M153" s="36"/>
      <c r="N153" s="36"/>
      <c r="O153" s="36"/>
      <c r="P153" s="36"/>
      <c r="Q153" s="22">
        <f t="shared" si="123"/>
        <v>0</v>
      </c>
    </row>
    <row r="154" spans="1:17" s="29" customFormat="1" ht="15.75" thickBot="1" x14ac:dyDescent="0.3">
      <c r="A154" s="30" t="s">
        <v>66</v>
      </c>
      <c r="B154" s="31"/>
      <c r="C154" s="21"/>
      <c r="D154" s="22"/>
      <c r="E154" s="22"/>
      <c r="F154" s="22">
        <f t="shared" si="120"/>
        <v>0</v>
      </c>
      <c r="G154" s="22">
        <f t="shared" si="121"/>
        <v>5683</v>
      </c>
      <c r="H154" s="22">
        <f>H155</f>
        <v>1305</v>
      </c>
      <c r="I154" s="22">
        <f t="shared" ref="I154:K154" si="136">I155</f>
        <v>1546</v>
      </c>
      <c r="J154" s="22">
        <f t="shared" si="136"/>
        <v>1206</v>
      </c>
      <c r="K154" s="22">
        <f t="shared" si="136"/>
        <v>1626</v>
      </c>
      <c r="L154" s="22">
        <f t="shared" si="122"/>
        <v>5683</v>
      </c>
      <c r="M154" s="22">
        <f>M155</f>
        <v>0</v>
      </c>
      <c r="N154" s="22">
        <f t="shared" ref="N154:P154" si="137">N155</f>
        <v>0</v>
      </c>
      <c r="O154" s="22">
        <f t="shared" si="137"/>
        <v>0</v>
      </c>
      <c r="P154" s="22">
        <f t="shared" si="137"/>
        <v>0</v>
      </c>
      <c r="Q154" s="22">
        <f t="shared" si="123"/>
        <v>0</v>
      </c>
    </row>
    <row r="155" spans="1:17" s="29" customFormat="1" ht="15.75" thickBot="1" x14ac:dyDescent="0.3">
      <c r="A155" s="30" t="s">
        <v>67</v>
      </c>
      <c r="B155" s="31"/>
      <c r="C155" s="21"/>
      <c r="D155" s="22"/>
      <c r="E155" s="22"/>
      <c r="F155" s="22">
        <f t="shared" si="120"/>
        <v>0</v>
      </c>
      <c r="G155" s="22">
        <f t="shared" si="121"/>
        <v>5683</v>
      </c>
      <c r="H155" s="22">
        <f>SUM(H156:H157)</f>
        <v>1305</v>
      </c>
      <c r="I155" s="22">
        <f t="shared" ref="I155:K155" si="138">SUM(I156:I157)</f>
        <v>1546</v>
      </c>
      <c r="J155" s="22">
        <f t="shared" si="138"/>
        <v>1206</v>
      </c>
      <c r="K155" s="22">
        <f t="shared" si="138"/>
        <v>1626</v>
      </c>
      <c r="L155" s="22">
        <f t="shared" si="122"/>
        <v>5683</v>
      </c>
      <c r="M155" s="22">
        <f>SUM(M156:M157)</f>
        <v>0</v>
      </c>
      <c r="N155" s="22">
        <f t="shared" ref="N155:P155" si="139">SUM(N156:N157)</f>
        <v>0</v>
      </c>
      <c r="O155" s="22">
        <f t="shared" si="139"/>
        <v>0</v>
      </c>
      <c r="P155" s="22">
        <f t="shared" si="139"/>
        <v>0</v>
      </c>
      <c r="Q155" s="22">
        <f t="shared" si="123"/>
        <v>0</v>
      </c>
    </row>
    <row r="156" spans="1:17" ht="15.75" thickBot="1" x14ac:dyDescent="0.3">
      <c r="A156" s="34"/>
      <c r="B156" s="35" t="s">
        <v>37</v>
      </c>
      <c r="C156" s="21"/>
      <c r="D156" s="36">
        <v>3969</v>
      </c>
      <c r="E156" s="36">
        <v>442</v>
      </c>
      <c r="F156" s="36">
        <f t="shared" si="120"/>
        <v>4411</v>
      </c>
      <c r="G156" s="22">
        <f t="shared" si="121"/>
        <v>5557</v>
      </c>
      <c r="H156" s="36">
        <v>1234</v>
      </c>
      <c r="I156" s="36">
        <v>1522</v>
      </c>
      <c r="J156" s="36">
        <v>1190</v>
      </c>
      <c r="K156" s="36">
        <v>1611</v>
      </c>
      <c r="L156" s="22">
        <f t="shared" si="122"/>
        <v>5557</v>
      </c>
      <c r="M156" s="36"/>
      <c r="N156" s="36"/>
      <c r="O156" s="36"/>
      <c r="P156" s="36"/>
      <c r="Q156" s="22">
        <f t="shared" si="123"/>
        <v>0</v>
      </c>
    </row>
    <row r="157" spans="1:17" ht="15.75" thickBot="1" x14ac:dyDescent="0.3">
      <c r="A157" s="34"/>
      <c r="B157" s="35" t="s">
        <v>38</v>
      </c>
      <c r="C157" s="21"/>
      <c r="D157" s="36">
        <v>1200</v>
      </c>
      <c r="E157" s="36">
        <v>346</v>
      </c>
      <c r="F157" s="36">
        <f t="shared" si="120"/>
        <v>1546</v>
      </c>
      <c r="G157" s="22">
        <f t="shared" si="121"/>
        <v>126</v>
      </c>
      <c r="H157" s="36">
        <v>71</v>
      </c>
      <c r="I157" s="36">
        <v>24</v>
      </c>
      <c r="J157" s="36">
        <v>16</v>
      </c>
      <c r="K157" s="36">
        <v>15</v>
      </c>
      <c r="L157" s="22">
        <f t="shared" si="122"/>
        <v>126</v>
      </c>
      <c r="M157" s="36"/>
      <c r="N157" s="36"/>
      <c r="O157" s="36"/>
      <c r="P157" s="36"/>
      <c r="Q157" s="22">
        <f t="shared" si="123"/>
        <v>0</v>
      </c>
    </row>
    <row r="158" spans="1:17" s="29" customFormat="1" ht="15.75" thickBot="1" x14ac:dyDescent="0.3">
      <c r="A158" s="30" t="s">
        <v>68</v>
      </c>
      <c r="B158" s="31"/>
      <c r="C158" s="21"/>
      <c r="D158" s="22"/>
      <c r="E158" s="22"/>
      <c r="F158" s="22">
        <f t="shared" si="120"/>
        <v>0</v>
      </c>
      <c r="G158" s="22">
        <f t="shared" si="121"/>
        <v>4329</v>
      </c>
      <c r="H158" s="22">
        <f>H159</f>
        <v>948</v>
      </c>
      <c r="I158" s="22">
        <f t="shared" ref="I158:K158" si="140">I159</f>
        <v>1214</v>
      </c>
      <c r="J158" s="22">
        <f t="shared" si="140"/>
        <v>962</v>
      </c>
      <c r="K158" s="22">
        <f t="shared" si="140"/>
        <v>1205</v>
      </c>
      <c r="L158" s="22">
        <f t="shared" si="122"/>
        <v>4329</v>
      </c>
      <c r="M158" s="22">
        <f>M159</f>
        <v>0</v>
      </c>
      <c r="N158" s="22">
        <f t="shared" ref="N158:P158" si="141">N159</f>
        <v>0</v>
      </c>
      <c r="O158" s="22">
        <f t="shared" si="141"/>
        <v>0</v>
      </c>
      <c r="P158" s="22">
        <f t="shared" si="141"/>
        <v>0</v>
      </c>
      <c r="Q158" s="22">
        <f t="shared" si="123"/>
        <v>0</v>
      </c>
    </row>
    <row r="159" spans="1:17" s="29" customFormat="1" ht="15.75" thickBot="1" x14ac:dyDescent="0.3">
      <c r="A159" s="30" t="s">
        <v>69</v>
      </c>
      <c r="B159" s="31"/>
      <c r="C159" s="21"/>
      <c r="D159" s="22"/>
      <c r="E159" s="22"/>
      <c r="F159" s="22">
        <f t="shared" si="120"/>
        <v>0</v>
      </c>
      <c r="G159" s="22">
        <f t="shared" si="121"/>
        <v>4329</v>
      </c>
      <c r="H159" s="22">
        <f>SUM(H160:H161)</f>
        <v>948</v>
      </c>
      <c r="I159" s="22">
        <f t="shared" ref="I159:K159" si="142">SUM(I160:I161)</f>
        <v>1214</v>
      </c>
      <c r="J159" s="22">
        <f t="shared" si="142"/>
        <v>962</v>
      </c>
      <c r="K159" s="22">
        <f t="shared" si="142"/>
        <v>1205</v>
      </c>
      <c r="L159" s="22">
        <f t="shared" si="122"/>
        <v>4329</v>
      </c>
      <c r="M159" s="22">
        <f>SUM(M160:M161)</f>
        <v>0</v>
      </c>
      <c r="N159" s="22">
        <f t="shared" ref="N159:P159" si="143">SUM(N160:N161)</f>
        <v>0</v>
      </c>
      <c r="O159" s="22">
        <f t="shared" si="143"/>
        <v>0</v>
      </c>
      <c r="P159" s="22">
        <f t="shared" si="143"/>
        <v>0</v>
      </c>
      <c r="Q159" s="22">
        <f t="shared" si="123"/>
        <v>0</v>
      </c>
    </row>
    <row r="160" spans="1:17" ht="15.75" thickBot="1" x14ac:dyDescent="0.3">
      <c r="A160" s="34"/>
      <c r="B160" s="35" t="s">
        <v>37</v>
      </c>
      <c r="C160" s="21"/>
      <c r="D160" s="36">
        <v>2437</v>
      </c>
      <c r="E160" s="36">
        <v>579</v>
      </c>
      <c r="F160" s="36">
        <f t="shared" si="120"/>
        <v>3016</v>
      </c>
      <c r="G160" s="22">
        <f t="shared" si="121"/>
        <v>3665</v>
      </c>
      <c r="H160" s="36">
        <v>782</v>
      </c>
      <c r="I160" s="36">
        <v>1034</v>
      </c>
      <c r="J160" s="36">
        <v>782</v>
      </c>
      <c r="K160" s="36">
        <v>1067</v>
      </c>
      <c r="L160" s="22">
        <f t="shared" si="122"/>
        <v>3665</v>
      </c>
      <c r="M160" s="36"/>
      <c r="N160" s="36"/>
      <c r="O160" s="36"/>
      <c r="P160" s="36"/>
      <c r="Q160" s="22">
        <f t="shared" si="123"/>
        <v>0</v>
      </c>
    </row>
    <row r="161" spans="1:17" ht="15.75" thickBot="1" x14ac:dyDescent="0.3">
      <c r="A161" s="34"/>
      <c r="B161" s="35" t="s">
        <v>38</v>
      </c>
      <c r="C161" s="21"/>
      <c r="D161" s="36">
        <v>605</v>
      </c>
      <c r="E161" s="36">
        <v>255</v>
      </c>
      <c r="F161" s="36">
        <f t="shared" si="120"/>
        <v>860</v>
      </c>
      <c r="G161" s="22">
        <f t="shared" si="121"/>
        <v>664</v>
      </c>
      <c r="H161" s="36">
        <v>166</v>
      </c>
      <c r="I161" s="36">
        <v>180</v>
      </c>
      <c r="J161" s="36">
        <v>180</v>
      </c>
      <c r="K161" s="36">
        <v>138</v>
      </c>
      <c r="L161" s="22">
        <f t="shared" si="122"/>
        <v>664</v>
      </c>
      <c r="M161" s="36"/>
      <c r="N161" s="36"/>
      <c r="O161" s="36"/>
      <c r="P161" s="36"/>
      <c r="Q161" s="22">
        <f t="shared" si="123"/>
        <v>0</v>
      </c>
    </row>
    <row r="162" spans="1:17" s="29" customFormat="1" ht="33" customHeight="1" thickBot="1" x14ac:dyDescent="0.3">
      <c r="A162" s="42" t="s">
        <v>79</v>
      </c>
      <c r="B162" s="43"/>
      <c r="C162" s="21" t="s">
        <v>80</v>
      </c>
      <c r="D162" s="22"/>
      <c r="E162" s="22"/>
      <c r="F162" s="22">
        <f t="shared" si="120"/>
        <v>0</v>
      </c>
      <c r="G162" s="22">
        <f t="shared" si="121"/>
        <v>140632</v>
      </c>
      <c r="H162" s="22">
        <v>29036</v>
      </c>
      <c r="I162" s="22">
        <v>34215</v>
      </c>
      <c r="J162" s="22">
        <v>35526</v>
      </c>
      <c r="K162" s="22">
        <v>41855</v>
      </c>
      <c r="L162" s="22">
        <f t="shared" si="122"/>
        <v>140632</v>
      </c>
      <c r="M162" s="22"/>
      <c r="N162" s="22"/>
      <c r="O162" s="22"/>
      <c r="P162" s="22"/>
      <c r="Q162" s="22">
        <f t="shared" si="123"/>
        <v>0</v>
      </c>
    </row>
    <row r="163" spans="1:17" s="29" customFormat="1" ht="54" customHeight="1" thickBot="1" x14ac:dyDescent="0.3">
      <c r="A163" s="44" t="s">
        <v>81</v>
      </c>
      <c r="B163" s="45"/>
      <c r="C163" s="21">
        <v>300000000000000</v>
      </c>
      <c r="D163" s="22"/>
      <c r="E163" s="22"/>
      <c r="F163" s="22">
        <f t="shared" si="120"/>
        <v>0</v>
      </c>
      <c r="G163" s="22">
        <f>L163+Q163</f>
        <v>140110581.09999999</v>
      </c>
      <c r="H163" s="22">
        <f>H164+H315+H600+H629+H636</f>
        <v>21264307.199999999</v>
      </c>
      <c r="I163" s="22">
        <f t="shared" ref="I163:K163" si="144">I164+I315+I600+I629+I636</f>
        <v>36439163</v>
      </c>
      <c r="J163" s="22">
        <f t="shared" si="144"/>
        <v>31502428.699999999</v>
      </c>
      <c r="K163" s="22">
        <f t="shared" si="144"/>
        <v>44835400.5</v>
      </c>
      <c r="L163" s="22">
        <f t="shared" si="122"/>
        <v>134041299.40000001</v>
      </c>
      <c r="M163" s="22">
        <f>M164+M315+M600+M629+M636</f>
        <v>345446.25</v>
      </c>
      <c r="N163" s="22">
        <f t="shared" ref="N163:P163" si="145">N164+N315+N600+N629+N636</f>
        <v>879344.12000000011</v>
      </c>
      <c r="O163" s="22">
        <f t="shared" si="145"/>
        <v>3184390.73</v>
      </c>
      <c r="P163" s="22">
        <f t="shared" si="145"/>
        <v>1660100.6</v>
      </c>
      <c r="Q163" s="22">
        <f t="shared" si="123"/>
        <v>6069281.6999999993</v>
      </c>
    </row>
    <row r="164" spans="1:17" s="29" customFormat="1" ht="32.25" customHeight="1" thickBot="1" x14ac:dyDescent="0.3">
      <c r="A164" s="46" t="s">
        <v>82</v>
      </c>
      <c r="B164" s="47"/>
      <c r="C164" s="21">
        <v>310000000000000</v>
      </c>
      <c r="D164" s="22"/>
      <c r="E164" s="22"/>
      <c r="F164" s="22">
        <f t="shared" si="120"/>
        <v>0</v>
      </c>
      <c r="G164" s="22">
        <f>L164+Q164</f>
        <v>99893388.400000006</v>
      </c>
      <c r="H164" s="22">
        <f>H165</f>
        <v>12951376.199999999</v>
      </c>
      <c r="I164" s="22">
        <f t="shared" ref="I164:K164" si="146">I165</f>
        <v>27298306</v>
      </c>
      <c r="J164" s="22">
        <f t="shared" si="146"/>
        <v>22576799.699999999</v>
      </c>
      <c r="K164" s="22">
        <f t="shared" si="146"/>
        <v>37016906.5</v>
      </c>
      <c r="L164" s="22">
        <f t="shared" si="122"/>
        <v>99843388.400000006</v>
      </c>
      <c r="M164" s="22">
        <f>M165</f>
        <v>0</v>
      </c>
      <c r="N164" s="22">
        <f t="shared" ref="N164:P164" si="147">N165</f>
        <v>0</v>
      </c>
      <c r="O164" s="22">
        <f t="shared" si="147"/>
        <v>40000</v>
      </c>
      <c r="P164" s="22">
        <f t="shared" si="147"/>
        <v>10000</v>
      </c>
      <c r="Q164" s="22">
        <f t="shared" si="123"/>
        <v>50000</v>
      </c>
    </row>
    <row r="165" spans="1:17" s="29" customFormat="1" ht="34.5" customHeight="1" thickBot="1" x14ac:dyDescent="0.3">
      <c r="A165" s="48" t="s">
        <v>83</v>
      </c>
      <c r="B165" s="49"/>
      <c r="C165" s="21">
        <v>310100000000000</v>
      </c>
      <c r="D165" s="22"/>
      <c r="E165" s="22"/>
      <c r="F165" s="22">
        <f t="shared" si="120"/>
        <v>0</v>
      </c>
      <c r="G165" s="22">
        <f t="shared" si="121"/>
        <v>99893388.400000006</v>
      </c>
      <c r="H165" s="22">
        <f>H166+H235+H304+H310</f>
        <v>12951376.199999999</v>
      </c>
      <c r="I165" s="22">
        <f t="shared" ref="I165:K165" si="148">I166+I235+I304+I310</f>
        <v>27298306</v>
      </c>
      <c r="J165" s="22">
        <f t="shared" si="148"/>
        <v>22576799.699999999</v>
      </c>
      <c r="K165" s="22">
        <f t="shared" si="148"/>
        <v>37016906.5</v>
      </c>
      <c r="L165" s="22">
        <f t="shared" si="122"/>
        <v>99843388.400000006</v>
      </c>
      <c r="M165" s="22">
        <f>M166+M235+M304+M310</f>
        <v>0</v>
      </c>
      <c r="N165" s="22">
        <f t="shared" ref="N165:P165" si="149">N166+N235+N304+N310</f>
        <v>0</v>
      </c>
      <c r="O165" s="22">
        <f t="shared" si="149"/>
        <v>40000</v>
      </c>
      <c r="P165" s="22">
        <f t="shared" si="149"/>
        <v>10000</v>
      </c>
      <c r="Q165" s="22">
        <f t="shared" si="123"/>
        <v>50000</v>
      </c>
    </row>
    <row r="166" spans="1:17" s="29" customFormat="1" ht="57.75" customHeight="1" thickBot="1" x14ac:dyDescent="0.3">
      <c r="A166" s="27" t="s">
        <v>84</v>
      </c>
      <c r="B166" s="28"/>
      <c r="C166" s="21">
        <v>310100000000000</v>
      </c>
      <c r="D166" s="22"/>
      <c r="E166" s="22"/>
      <c r="F166" s="22">
        <f t="shared" si="120"/>
        <v>0</v>
      </c>
      <c r="G166" s="22">
        <f t="shared" si="121"/>
        <v>89408303</v>
      </c>
      <c r="H166" s="22">
        <f>H167+H175+H179+H183+H187+H191+H195+H199+H203+H207+H211+H215+H219+H223+H227+H231</f>
        <v>11118706</v>
      </c>
      <c r="I166" s="22">
        <f t="shared" ref="I166:K166" si="150">I167+I175+I179+I183+I187+I191+I195+I199+I203+I207+I211+I215+I219+I223+I227+I231</f>
        <v>24911397</v>
      </c>
      <c r="J166" s="22">
        <f t="shared" si="150"/>
        <v>18695945</v>
      </c>
      <c r="K166" s="22">
        <f t="shared" si="150"/>
        <v>34682255</v>
      </c>
      <c r="L166" s="22">
        <f t="shared" si="122"/>
        <v>89408303</v>
      </c>
      <c r="M166" s="22">
        <f>M167+M175+M179+M183+M187+M191+M195+M199+M203+M207+M211+M215+M219+M223+M227+M231</f>
        <v>0</v>
      </c>
      <c r="N166" s="22">
        <f t="shared" ref="N166:P166" si="151">N167+N175+N179+N183+N187+N191+N195+N199+N203+N207+N211+N215+N219+N223+N227+N231</f>
        <v>0</v>
      </c>
      <c r="O166" s="22">
        <f t="shared" si="151"/>
        <v>0</v>
      </c>
      <c r="P166" s="22">
        <f t="shared" si="151"/>
        <v>0</v>
      </c>
      <c r="Q166" s="22">
        <f t="shared" si="123"/>
        <v>0</v>
      </c>
    </row>
    <row r="167" spans="1:17" s="29" customFormat="1" ht="33.75" customHeight="1" thickBot="1" x14ac:dyDescent="0.3">
      <c r="A167" s="30" t="s">
        <v>35</v>
      </c>
      <c r="B167" s="31"/>
      <c r="C167" s="21"/>
      <c r="D167" s="22"/>
      <c r="E167" s="22"/>
      <c r="F167" s="22">
        <f t="shared" si="120"/>
        <v>0</v>
      </c>
      <c r="G167" s="22">
        <f t="shared" si="121"/>
        <v>14611645</v>
      </c>
      <c r="H167" s="22">
        <f>H168+H172</f>
        <v>2862674</v>
      </c>
      <c r="I167" s="22">
        <f t="shared" ref="I167:K167" si="152">I168+I172</f>
        <v>3832829</v>
      </c>
      <c r="J167" s="22">
        <f t="shared" si="152"/>
        <v>3395963</v>
      </c>
      <c r="K167" s="22">
        <f t="shared" si="152"/>
        <v>4520179</v>
      </c>
      <c r="L167" s="22">
        <f t="shared" si="122"/>
        <v>14611645</v>
      </c>
      <c r="M167" s="22">
        <f>M168+M172</f>
        <v>0</v>
      </c>
      <c r="N167" s="22">
        <f t="shared" ref="N167:P167" si="153">N168+N172</f>
        <v>0</v>
      </c>
      <c r="O167" s="22">
        <f t="shared" si="153"/>
        <v>0</v>
      </c>
      <c r="P167" s="22">
        <f t="shared" si="153"/>
        <v>0</v>
      </c>
      <c r="Q167" s="22">
        <f t="shared" si="123"/>
        <v>0</v>
      </c>
    </row>
    <row r="168" spans="1:17" s="29" customFormat="1" ht="33" customHeight="1" thickBot="1" x14ac:dyDescent="0.3">
      <c r="A168" s="30" t="s">
        <v>36</v>
      </c>
      <c r="B168" s="31"/>
      <c r="C168" s="21"/>
      <c r="D168" s="22"/>
      <c r="E168" s="22"/>
      <c r="F168" s="22">
        <f t="shared" si="120"/>
        <v>0</v>
      </c>
      <c r="G168" s="22">
        <f t="shared" si="121"/>
        <v>9034396</v>
      </c>
      <c r="H168" s="22">
        <f>+SUM(H169:H171)</f>
        <v>2258599</v>
      </c>
      <c r="I168" s="22">
        <f t="shared" ref="I168:K168" si="154">+SUM(I169:I171)</f>
        <v>2258599</v>
      </c>
      <c r="J168" s="22">
        <f t="shared" si="154"/>
        <v>2258599</v>
      </c>
      <c r="K168" s="22">
        <f t="shared" si="154"/>
        <v>2258599</v>
      </c>
      <c r="L168" s="22">
        <f t="shared" si="122"/>
        <v>9034396</v>
      </c>
      <c r="M168" s="22">
        <f>+SUM(M169:M171)</f>
        <v>0</v>
      </c>
      <c r="N168" s="22">
        <f t="shared" ref="N168:P168" si="155">+SUM(N169:N171)</f>
        <v>0</v>
      </c>
      <c r="O168" s="22">
        <f t="shared" si="155"/>
        <v>0</v>
      </c>
      <c r="P168" s="22">
        <f t="shared" si="155"/>
        <v>0</v>
      </c>
      <c r="Q168" s="22">
        <f t="shared" si="123"/>
        <v>0</v>
      </c>
    </row>
    <row r="169" spans="1:17" ht="15.75" thickBot="1" x14ac:dyDescent="0.3">
      <c r="A169" s="34"/>
      <c r="B169" s="35" t="s">
        <v>37</v>
      </c>
      <c r="C169" s="21"/>
      <c r="D169" s="36"/>
      <c r="E169" s="36"/>
      <c r="F169" s="36">
        <f t="shared" si="120"/>
        <v>0</v>
      </c>
      <c r="G169" s="22">
        <f t="shared" si="121"/>
        <v>170284</v>
      </c>
      <c r="H169" s="36">
        <v>42571</v>
      </c>
      <c r="I169" s="36">
        <v>42571</v>
      </c>
      <c r="J169" s="36">
        <v>42571</v>
      </c>
      <c r="K169" s="36">
        <v>42571</v>
      </c>
      <c r="L169" s="22">
        <f t="shared" si="122"/>
        <v>170284</v>
      </c>
      <c r="M169" s="36"/>
      <c r="N169" s="36"/>
      <c r="O169" s="36"/>
      <c r="P169" s="36"/>
      <c r="Q169" s="22">
        <f t="shared" si="123"/>
        <v>0</v>
      </c>
    </row>
    <row r="170" spans="1:17" ht="15.75" thickBot="1" x14ac:dyDescent="0.3">
      <c r="A170" s="34"/>
      <c r="B170" s="35" t="s">
        <v>38</v>
      </c>
      <c r="C170" s="21"/>
      <c r="D170" s="36"/>
      <c r="E170" s="36"/>
      <c r="F170" s="36">
        <f t="shared" si="120"/>
        <v>0</v>
      </c>
      <c r="G170" s="22">
        <f t="shared" si="121"/>
        <v>8082380</v>
      </c>
      <c r="H170" s="36">
        <v>2020595</v>
      </c>
      <c r="I170" s="36">
        <v>2020595</v>
      </c>
      <c r="J170" s="36">
        <v>2020595</v>
      </c>
      <c r="K170" s="36">
        <v>2020595</v>
      </c>
      <c r="L170" s="22">
        <f t="shared" si="122"/>
        <v>8082380</v>
      </c>
      <c r="M170" s="36"/>
      <c r="N170" s="36"/>
      <c r="O170" s="36"/>
      <c r="P170" s="36"/>
      <c r="Q170" s="22">
        <f t="shared" si="123"/>
        <v>0</v>
      </c>
    </row>
    <row r="171" spans="1:17" ht="15.75" thickBot="1" x14ac:dyDescent="0.3">
      <c r="A171" s="34"/>
      <c r="B171" s="35" t="s">
        <v>85</v>
      </c>
      <c r="C171" s="21"/>
      <c r="D171" s="36"/>
      <c r="E171" s="36"/>
      <c r="F171" s="36">
        <f t="shared" si="120"/>
        <v>0</v>
      </c>
      <c r="G171" s="22">
        <f t="shared" si="121"/>
        <v>781732</v>
      </c>
      <c r="H171" s="36">
        <v>195433</v>
      </c>
      <c r="I171" s="36">
        <v>195433</v>
      </c>
      <c r="J171" s="36">
        <v>195433</v>
      </c>
      <c r="K171" s="36">
        <v>195433</v>
      </c>
      <c r="L171" s="22">
        <f t="shared" si="122"/>
        <v>781732</v>
      </c>
      <c r="M171" s="36"/>
      <c r="N171" s="36"/>
      <c r="O171" s="36"/>
      <c r="P171" s="36"/>
      <c r="Q171" s="22">
        <f t="shared" si="123"/>
        <v>0</v>
      </c>
    </row>
    <row r="172" spans="1:17" s="29" customFormat="1" ht="33" customHeight="1" thickBot="1" x14ac:dyDescent="0.3">
      <c r="A172" s="30" t="s">
        <v>39</v>
      </c>
      <c r="B172" s="31"/>
      <c r="C172" s="21"/>
      <c r="D172" s="22"/>
      <c r="E172" s="22"/>
      <c r="F172" s="22">
        <f t="shared" si="120"/>
        <v>0</v>
      </c>
      <c r="G172" s="22">
        <f t="shared" si="121"/>
        <v>5577249</v>
      </c>
      <c r="H172" s="22">
        <f>SUM(H173:H174)</f>
        <v>604075</v>
      </c>
      <c r="I172" s="22">
        <f t="shared" ref="I172:K172" si="156">SUM(I173:I174)</f>
        <v>1574230</v>
      </c>
      <c r="J172" s="22">
        <f t="shared" si="156"/>
        <v>1137364</v>
      </c>
      <c r="K172" s="22">
        <f t="shared" si="156"/>
        <v>2261580</v>
      </c>
      <c r="L172" s="22">
        <f t="shared" si="122"/>
        <v>5577249</v>
      </c>
      <c r="M172" s="22">
        <f>SUM(M173:M174)</f>
        <v>0</v>
      </c>
      <c r="N172" s="22">
        <f t="shared" ref="N172:P172" si="157">SUM(N173:N174)</f>
        <v>0</v>
      </c>
      <c r="O172" s="22">
        <f t="shared" si="157"/>
        <v>0</v>
      </c>
      <c r="P172" s="22">
        <f t="shared" si="157"/>
        <v>0</v>
      </c>
      <c r="Q172" s="22">
        <f t="shared" si="123"/>
        <v>0</v>
      </c>
    </row>
    <row r="173" spans="1:17" ht="15.75" thickBot="1" x14ac:dyDescent="0.3">
      <c r="A173" s="34"/>
      <c r="B173" s="35" t="s">
        <v>37</v>
      </c>
      <c r="C173" s="21"/>
      <c r="D173" s="36"/>
      <c r="E173" s="36"/>
      <c r="F173" s="36">
        <f t="shared" si="120"/>
        <v>0</v>
      </c>
      <c r="G173" s="22">
        <f t="shared" si="121"/>
        <v>190493</v>
      </c>
      <c r="H173" s="36">
        <v>47623</v>
      </c>
      <c r="I173" s="36">
        <v>47623</v>
      </c>
      <c r="J173" s="36">
        <v>47623</v>
      </c>
      <c r="K173" s="36">
        <v>47624</v>
      </c>
      <c r="L173" s="22">
        <f t="shared" si="122"/>
        <v>190493</v>
      </c>
      <c r="M173" s="36"/>
      <c r="N173" s="36"/>
      <c r="O173" s="36"/>
      <c r="P173" s="36"/>
      <c r="Q173" s="22">
        <f t="shared" si="123"/>
        <v>0</v>
      </c>
    </row>
    <row r="174" spans="1:17" ht="15.75" thickBot="1" x14ac:dyDescent="0.3">
      <c r="A174" s="34"/>
      <c r="B174" s="35" t="s">
        <v>38</v>
      </c>
      <c r="C174" s="21"/>
      <c r="D174" s="36"/>
      <c r="E174" s="36"/>
      <c r="F174" s="36">
        <f t="shared" si="120"/>
        <v>0</v>
      </c>
      <c r="G174" s="22">
        <f t="shared" si="121"/>
        <v>5386756</v>
      </c>
      <c r="H174" s="36">
        <v>556452</v>
      </c>
      <c r="I174" s="36">
        <v>1526607</v>
      </c>
      <c r="J174" s="36">
        <v>1089741</v>
      </c>
      <c r="K174" s="36">
        <v>2213956</v>
      </c>
      <c r="L174" s="22">
        <f t="shared" si="122"/>
        <v>5386756</v>
      </c>
      <c r="M174" s="36"/>
      <c r="N174" s="36"/>
      <c r="O174" s="36"/>
      <c r="P174" s="36"/>
      <c r="Q174" s="22">
        <f t="shared" si="123"/>
        <v>0</v>
      </c>
    </row>
    <row r="175" spans="1:17" s="29" customFormat="1" ht="33" customHeight="1" thickBot="1" x14ac:dyDescent="0.3">
      <c r="A175" s="30" t="s">
        <v>40</v>
      </c>
      <c r="B175" s="31"/>
      <c r="C175" s="21"/>
      <c r="D175" s="22"/>
      <c r="E175" s="22"/>
      <c r="F175" s="22">
        <f t="shared" si="120"/>
        <v>0</v>
      </c>
      <c r="G175" s="22">
        <f t="shared" si="121"/>
        <v>4091653</v>
      </c>
      <c r="H175" s="22">
        <f>H176</f>
        <v>447125</v>
      </c>
      <c r="I175" s="22">
        <f t="shared" ref="I175:K175" si="158">I176</f>
        <v>1154006</v>
      </c>
      <c r="J175" s="22">
        <f t="shared" si="158"/>
        <v>835694</v>
      </c>
      <c r="K175" s="22">
        <f t="shared" si="158"/>
        <v>1654828</v>
      </c>
      <c r="L175" s="22">
        <f t="shared" si="122"/>
        <v>4091653</v>
      </c>
      <c r="M175" s="22">
        <f>M176</f>
        <v>0</v>
      </c>
      <c r="N175" s="22">
        <f t="shared" ref="N175:P175" si="159">N176</f>
        <v>0</v>
      </c>
      <c r="O175" s="22">
        <f t="shared" si="159"/>
        <v>0</v>
      </c>
      <c r="P175" s="22">
        <f t="shared" si="159"/>
        <v>0</v>
      </c>
      <c r="Q175" s="22">
        <f t="shared" si="123"/>
        <v>0</v>
      </c>
    </row>
    <row r="176" spans="1:17" s="29" customFormat="1" ht="15.75" thickBot="1" x14ac:dyDescent="0.3">
      <c r="A176" s="30" t="s">
        <v>41</v>
      </c>
      <c r="B176" s="31"/>
      <c r="C176" s="21"/>
      <c r="D176" s="22"/>
      <c r="E176" s="22"/>
      <c r="F176" s="22">
        <f t="shared" si="120"/>
        <v>0</v>
      </c>
      <c r="G176" s="22">
        <f t="shared" si="121"/>
        <v>4091653</v>
      </c>
      <c r="H176" s="22">
        <f>SUM(H177:H178)</f>
        <v>447125</v>
      </c>
      <c r="I176" s="22">
        <f t="shared" ref="I176:K176" si="160">SUM(I177:I178)</f>
        <v>1154006</v>
      </c>
      <c r="J176" s="22">
        <f t="shared" si="160"/>
        <v>835694</v>
      </c>
      <c r="K176" s="22">
        <f t="shared" si="160"/>
        <v>1654828</v>
      </c>
      <c r="L176" s="22">
        <f t="shared" si="122"/>
        <v>4091653</v>
      </c>
      <c r="M176" s="22">
        <f>SUM(M177:M178)</f>
        <v>0</v>
      </c>
      <c r="N176" s="22">
        <f t="shared" ref="N176:P176" si="161">SUM(N177:N178)</f>
        <v>0</v>
      </c>
      <c r="O176" s="22">
        <f t="shared" si="161"/>
        <v>0</v>
      </c>
      <c r="P176" s="22">
        <f t="shared" si="161"/>
        <v>0</v>
      </c>
      <c r="Q176" s="22">
        <f t="shared" si="123"/>
        <v>0</v>
      </c>
    </row>
    <row r="177" spans="1:17" ht="15.75" thickBot="1" x14ac:dyDescent="0.3">
      <c r="A177" s="34"/>
      <c r="B177" s="35" t="s">
        <v>37</v>
      </c>
      <c r="C177" s="21"/>
      <c r="D177" s="36"/>
      <c r="E177" s="36"/>
      <c r="F177" s="36">
        <f t="shared" si="120"/>
        <v>0</v>
      </c>
      <c r="G177" s="22">
        <f t="shared" si="121"/>
        <v>166717</v>
      </c>
      <c r="H177" s="36">
        <v>41679</v>
      </c>
      <c r="I177" s="36">
        <v>41679</v>
      </c>
      <c r="J177" s="36">
        <v>41679</v>
      </c>
      <c r="K177" s="36">
        <v>41680</v>
      </c>
      <c r="L177" s="22">
        <f t="shared" si="122"/>
        <v>166717</v>
      </c>
      <c r="M177" s="36"/>
      <c r="N177" s="36"/>
      <c r="O177" s="36"/>
      <c r="P177" s="36"/>
      <c r="Q177" s="22">
        <f t="shared" si="123"/>
        <v>0</v>
      </c>
    </row>
    <row r="178" spans="1:17" ht="15.75" thickBot="1" x14ac:dyDescent="0.3">
      <c r="A178" s="34"/>
      <c r="B178" s="35" t="s">
        <v>38</v>
      </c>
      <c r="C178" s="21"/>
      <c r="D178" s="36"/>
      <c r="E178" s="36"/>
      <c r="F178" s="36">
        <f t="shared" si="120"/>
        <v>0</v>
      </c>
      <c r="G178" s="22">
        <f t="shared" si="121"/>
        <v>3924936</v>
      </c>
      <c r="H178" s="36">
        <v>405446</v>
      </c>
      <c r="I178" s="36">
        <v>1112327</v>
      </c>
      <c r="J178" s="36">
        <v>794015</v>
      </c>
      <c r="K178" s="36">
        <v>1613148</v>
      </c>
      <c r="L178" s="22">
        <f t="shared" si="122"/>
        <v>3924936</v>
      </c>
      <c r="M178" s="36"/>
      <c r="N178" s="36"/>
      <c r="O178" s="36"/>
      <c r="P178" s="36"/>
      <c r="Q178" s="22">
        <f t="shared" si="123"/>
        <v>0</v>
      </c>
    </row>
    <row r="179" spans="1:17" s="29" customFormat="1" ht="33" customHeight="1" thickBot="1" x14ac:dyDescent="0.3">
      <c r="A179" s="30" t="s">
        <v>42</v>
      </c>
      <c r="B179" s="31"/>
      <c r="C179" s="21"/>
      <c r="D179" s="22"/>
      <c r="E179" s="22"/>
      <c r="F179" s="22">
        <f t="shared" si="120"/>
        <v>0</v>
      </c>
      <c r="G179" s="22">
        <f t="shared" si="121"/>
        <v>1303685</v>
      </c>
      <c r="H179" s="22">
        <f>H180</f>
        <v>150132</v>
      </c>
      <c r="I179" s="22">
        <f t="shared" ref="I179:K179" si="162">I180</f>
        <v>365944</v>
      </c>
      <c r="J179" s="22">
        <f t="shared" si="162"/>
        <v>268762</v>
      </c>
      <c r="K179" s="22">
        <f t="shared" si="162"/>
        <v>518847</v>
      </c>
      <c r="L179" s="22">
        <f t="shared" si="122"/>
        <v>1303685</v>
      </c>
      <c r="M179" s="22">
        <f>M180</f>
        <v>0</v>
      </c>
      <c r="N179" s="22">
        <f t="shared" ref="N179:P179" si="163">N180</f>
        <v>0</v>
      </c>
      <c r="O179" s="22">
        <f t="shared" si="163"/>
        <v>0</v>
      </c>
      <c r="P179" s="22">
        <f t="shared" si="163"/>
        <v>0</v>
      </c>
      <c r="Q179" s="22">
        <f t="shared" si="123"/>
        <v>0</v>
      </c>
    </row>
    <row r="180" spans="1:17" s="29" customFormat="1" ht="15.75" thickBot="1" x14ac:dyDescent="0.3">
      <c r="A180" s="30" t="s">
        <v>43</v>
      </c>
      <c r="B180" s="31"/>
      <c r="C180" s="21"/>
      <c r="D180" s="22"/>
      <c r="E180" s="22"/>
      <c r="F180" s="22">
        <f t="shared" si="120"/>
        <v>0</v>
      </c>
      <c r="G180" s="22">
        <f t="shared" si="121"/>
        <v>1303685</v>
      </c>
      <c r="H180" s="22">
        <f>SUM(H181:H182)</f>
        <v>150132</v>
      </c>
      <c r="I180" s="22">
        <f t="shared" ref="I180:K180" si="164">SUM(I181:I182)</f>
        <v>365944</v>
      </c>
      <c r="J180" s="22">
        <f t="shared" si="164"/>
        <v>268762</v>
      </c>
      <c r="K180" s="22">
        <f t="shared" si="164"/>
        <v>518847</v>
      </c>
      <c r="L180" s="22">
        <f t="shared" si="122"/>
        <v>1303685</v>
      </c>
      <c r="M180" s="22">
        <f>SUM(M181:M182)</f>
        <v>0</v>
      </c>
      <c r="N180" s="22">
        <f t="shared" ref="N180:P180" si="165">SUM(N181:N182)</f>
        <v>0</v>
      </c>
      <c r="O180" s="22">
        <f t="shared" si="165"/>
        <v>0</v>
      </c>
      <c r="P180" s="22">
        <f t="shared" si="165"/>
        <v>0</v>
      </c>
      <c r="Q180" s="22">
        <f t="shared" si="123"/>
        <v>0</v>
      </c>
    </row>
    <row r="181" spans="1:17" ht="15.75" thickBot="1" x14ac:dyDescent="0.3">
      <c r="A181" s="34"/>
      <c r="B181" s="35" t="s">
        <v>37</v>
      </c>
      <c r="C181" s="21"/>
      <c r="D181" s="36"/>
      <c r="E181" s="36"/>
      <c r="F181" s="36">
        <f t="shared" si="120"/>
        <v>0</v>
      </c>
      <c r="G181" s="22">
        <f t="shared" si="121"/>
        <v>105398</v>
      </c>
      <c r="H181" s="36">
        <v>26349</v>
      </c>
      <c r="I181" s="36">
        <v>26349</v>
      </c>
      <c r="J181" s="36">
        <v>26349</v>
      </c>
      <c r="K181" s="36">
        <v>26351</v>
      </c>
      <c r="L181" s="22">
        <f t="shared" si="122"/>
        <v>105398</v>
      </c>
      <c r="M181" s="36"/>
      <c r="N181" s="36"/>
      <c r="O181" s="36"/>
      <c r="P181" s="36"/>
      <c r="Q181" s="22">
        <f t="shared" si="123"/>
        <v>0</v>
      </c>
    </row>
    <row r="182" spans="1:17" ht="34.5" customHeight="1" thickBot="1" x14ac:dyDescent="0.3">
      <c r="A182" s="34"/>
      <c r="B182" s="35" t="s">
        <v>38</v>
      </c>
      <c r="C182" s="21"/>
      <c r="D182" s="36"/>
      <c r="E182" s="36"/>
      <c r="F182" s="36">
        <f t="shared" si="120"/>
        <v>0</v>
      </c>
      <c r="G182" s="22">
        <f t="shared" si="121"/>
        <v>1198287</v>
      </c>
      <c r="H182" s="36">
        <v>123783</v>
      </c>
      <c r="I182" s="36">
        <v>339595</v>
      </c>
      <c r="J182" s="36">
        <v>242413</v>
      </c>
      <c r="K182" s="36">
        <v>492496</v>
      </c>
      <c r="L182" s="22">
        <f t="shared" si="122"/>
        <v>1198287</v>
      </c>
      <c r="M182" s="36"/>
      <c r="N182" s="36"/>
      <c r="O182" s="36"/>
      <c r="P182" s="36"/>
      <c r="Q182" s="22">
        <f t="shared" si="123"/>
        <v>0</v>
      </c>
    </row>
    <row r="183" spans="1:17" s="29" customFormat="1" ht="22.5" customHeight="1" thickBot="1" x14ac:dyDescent="0.3">
      <c r="A183" s="30" t="s">
        <v>44</v>
      </c>
      <c r="B183" s="31"/>
      <c r="C183" s="21"/>
      <c r="D183" s="22"/>
      <c r="E183" s="22"/>
      <c r="F183" s="22">
        <f t="shared" si="120"/>
        <v>0</v>
      </c>
      <c r="G183" s="22">
        <f t="shared" si="121"/>
        <v>2062712</v>
      </c>
      <c r="H183" s="22">
        <f>H184</f>
        <v>226806</v>
      </c>
      <c r="I183" s="22">
        <f t="shared" ref="I183:K183" si="166">I184</f>
        <v>583210</v>
      </c>
      <c r="J183" s="22">
        <f t="shared" si="166"/>
        <v>418193</v>
      </c>
      <c r="K183" s="22">
        <f t="shared" si="166"/>
        <v>834503</v>
      </c>
      <c r="L183" s="22">
        <f t="shared" si="122"/>
        <v>2062712</v>
      </c>
      <c r="M183" s="22">
        <f>M184</f>
        <v>0</v>
      </c>
      <c r="N183" s="22">
        <f t="shared" ref="N183:P183" si="167">N184</f>
        <v>0</v>
      </c>
      <c r="O183" s="22">
        <f t="shared" si="167"/>
        <v>0</v>
      </c>
      <c r="P183" s="22">
        <f t="shared" si="167"/>
        <v>0</v>
      </c>
      <c r="Q183" s="22">
        <f t="shared" si="123"/>
        <v>0</v>
      </c>
    </row>
    <row r="184" spans="1:17" s="29" customFormat="1" ht="18.75" customHeight="1" thickBot="1" x14ac:dyDescent="0.3">
      <c r="A184" s="30" t="s">
        <v>45</v>
      </c>
      <c r="B184" s="31"/>
      <c r="C184" s="21"/>
      <c r="D184" s="22"/>
      <c r="E184" s="22"/>
      <c r="F184" s="22">
        <f t="shared" si="120"/>
        <v>0</v>
      </c>
      <c r="G184" s="22">
        <f t="shared" si="121"/>
        <v>2062712</v>
      </c>
      <c r="H184" s="22">
        <f>SUM(H185:H186)</f>
        <v>226806</v>
      </c>
      <c r="I184" s="22">
        <f t="shared" ref="I184:K184" si="168">SUM(I185:I186)</f>
        <v>583210</v>
      </c>
      <c r="J184" s="22">
        <f t="shared" si="168"/>
        <v>418193</v>
      </c>
      <c r="K184" s="22">
        <f t="shared" si="168"/>
        <v>834503</v>
      </c>
      <c r="L184" s="22">
        <f t="shared" si="122"/>
        <v>2062712</v>
      </c>
      <c r="M184" s="22">
        <f>SUM(M185:M186)</f>
        <v>0</v>
      </c>
      <c r="N184" s="22">
        <f t="shared" ref="N184:P184" si="169">SUM(N185:N186)</f>
        <v>0</v>
      </c>
      <c r="O184" s="22">
        <f t="shared" si="169"/>
        <v>0</v>
      </c>
      <c r="P184" s="22">
        <f t="shared" si="169"/>
        <v>0</v>
      </c>
      <c r="Q184" s="22">
        <f t="shared" si="123"/>
        <v>0</v>
      </c>
    </row>
    <row r="185" spans="1:17" ht="15.75" thickBot="1" x14ac:dyDescent="0.3">
      <c r="A185" s="34"/>
      <c r="B185" s="35" t="s">
        <v>37</v>
      </c>
      <c r="C185" s="21"/>
      <c r="D185" s="36"/>
      <c r="E185" s="36"/>
      <c r="F185" s="36">
        <f t="shared" si="120"/>
        <v>0</v>
      </c>
      <c r="G185" s="22">
        <f t="shared" si="121"/>
        <v>115320</v>
      </c>
      <c r="H185" s="36">
        <v>25640</v>
      </c>
      <c r="I185" s="36">
        <v>31319</v>
      </c>
      <c r="J185" s="36">
        <v>24236</v>
      </c>
      <c r="K185" s="36">
        <v>34125</v>
      </c>
      <c r="L185" s="22">
        <f t="shared" si="122"/>
        <v>115320</v>
      </c>
      <c r="M185" s="36"/>
      <c r="N185" s="36"/>
      <c r="O185" s="36"/>
      <c r="P185" s="36"/>
      <c r="Q185" s="22">
        <f t="shared" si="123"/>
        <v>0</v>
      </c>
    </row>
    <row r="186" spans="1:17" ht="15.75" thickBot="1" x14ac:dyDescent="0.3">
      <c r="A186" s="34"/>
      <c r="B186" s="35" t="s">
        <v>38</v>
      </c>
      <c r="C186" s="21"/>
      <c r="D186" s="36"/>
      <c r="E186" s="36"/>
      <c r="F186" s="36">
        <f t="shared" si="120"/>
        <v>0</v>
      </c>
      <c r="G186" s="22">
        <f t="shared" si="121"/>
        <v>1947392</v>
      </c>
      <c r="H186" s="36">
        <v>201166</v>
      </c>
      <c r="I186" s="36">
        <v>551891</v>
      </c>
      <c r="J186" s="36">
        <v>393957</v>
      </c>
      <c r="K186" s="36">
        <v>800378</v>
      </c>
      <c r="L186" s="22">
        <f t="shared" si="122"/>
        <v>1947392</v>
      </c>
      <c r="M186" s="36"/>
      <c r="N186" s="36"/>
      <c r="O186" s="36"/>
      <c r="P186" s="36"/>
      <c r="Q186" s="22">
        <f t="shared" si="123"/>
        <v>0</v>
      </c>
    </row>
    <row r="187" spans="1:17" s="29" customFormat="1" ht="21" customHeight="1" thickBot="1" x14ac:dyDescent="0.3">
      <c r="A187" s="30" t="s">
        <v>46</v>
      </c>
      <c r="B187" s="31"/>
      <c r="C187" s="21"/>
      <c r="D187" s="22"/>
      <c r="E187" s="22"/>
      <c r="F187" s="22">
        <f t="shared" si="120"/>
        <v>0</v>
      </c>
      <c r="G187" s="22">
        <f t="shared" si="121"/>
        <v>6510742</v>
      </c>
      <c r="H187" s="22">
        <f>H188</f>
        <v>707918</v>
      </c>
      <c r="I187" s="22">
        <f t="shared" ref="I187:K187" si="170">I188</f>
        <v>1837094</v>
      </c>
      <c r="J187" s="22">
        <f t="shared" si="170"/>
        <v>1328620</v>
      </c>
      <c r="K187" s="22">
        <f t="shared" si="170"/>
        <v>2637110</v>
      </c>
      <c r="L187" s="22">
        <f t="shared" si="122"/>
        <v>6510742</v>
      </c>
      <c r="M187" s="22">
        <f>M188</f>
        <v>0</v>
      </c>
      <c r="N187" s="22">
        <f t="shared" ref="N187:P187" si="171">N188</f>
        <v>0</v>
      </c>
      <c r="O187" s="22">
        <f t="shared" si="171"/>
        <v>0</v>
      </c>
      <c r="P187" s="22">
        <f t="shared" si="171"/>
        <v>0</v>
      </c>
      <c r="Q187" s="22">
        <f t="shared" si="123"/>
        <v>0</v>
      </c>
    </row>
    <row r="188" spans="1:17" s="29" customFormat="1" ht="19.5" customHeight="1" thickBot="1" x14ac:dyDescent="0.3">
      <c r="A188" s="30" t="s">
        <v>47</v>
      </c>
      <c r="B188" s="31"/>
      <c r="C188" s="21"/>
      <c r="D188" s="22"/>
      <c r="E188" s="22"/>
      <c r="F188" s="22">
        <f t="shared" si="120"/>
        <v>0</v>
      </c>
      <c r="G188" s="22">
        <f t="shared" si="121"/>
        <v>6510742</v>
      </c>
      <c r="H188" s="22">
        <f>SUM(H189:H190)</f>
        <v>707918</v>
      </c>
      <c r="I188" s="22">
        <f t="shared" ref="I188:K188" si="172">SUM(I189:I190)</f>
        <v>1837094</v>
      </c>
      <c r="J188" s="22">
        <f t="shared" si="172"/>
        <v>1328620</v>
      </c>
      <c r="K188" s="22">
        <f t="shared" si="172"/>
        <v>2637110</v>
      </c>
      <c r="L188" s="22">
        <f t="shared" si="122"/>
        <v>6510742</v>
      </c>
      <c r="M188" s="22">
        <f>SUM(M189:M190)</f>
        <v>0</v>
      </c>
      <c r="N188" s="22">
        <f t="shared" ref="N188:P188" si="173">SUM(N189:N190)</f>
        <v>0</v>
      </c>
      <c r="O188" s="22">
        <f t="shared" si="173"/>
        <v>0</v>
      </c>
      <c r="P188" s="22">
        <f t="shared" si="173"/>
        <v>0</v>
      </c>
      <c r="Q188" s="22">
        <f t="shared" si="123"/>
        <v>0</v>
      </c>
    </row>
    <row r="189" spans="1:17" ht="15.75" thickBot="1" x14ac:dyDescent="0.3">
      <c r="A189" s="34"/>
      <c r="B189" s="35" t="s">
        <v>37</v>
      </c>
      <c r="C189" s="21"/>
      <c r="D189" s="36"/>
      <c r="E189" s="36"/>
      <c r="F189" s="36">
        <f t="shared" si="120"/>
        <v>0</v>
      </c>
      <c r="G189" s="22">
        <f t="shared" si="121"/>
        <v>241025</v>
      </c>
      <c r="H189" s="36">
        <v>60256</v>
      </c>
      <c r="I189" s="36">
        <v>60256</v>
      </c>
      <c r="J189" s="36">
        <v>60256</v>
      </c>
      <c r="K189" s="36">
        <v>60257</v>
      </c>
      <c r="L189" s="22">
        <f t="shared" si="122"/>
        <v>241025</v>
      </c>
      <c r="M189" s="36"/>
      <c r="N189" s="36"/>
      <c r="O189" s="36"/>
      <c r="P189" s="36"/>
      <c r="Q189" s="22">
        <f t="shared" si="123"/>
        <v>0</v>
      </c>
    </row>
    <row r="190" spans="1:17" ht="15.75" thickBot="1" x14ac:dyDescent="0.3">
      <c r="A190" s="34"/>
      <c r="B190" s="35" t="s">
        <v>38</v>
      </c>
      <c r="C190" s="21"/>
      <c r="D190" s="36"/>
      <c r="E190" s="36"/>
      <c r="F190" s="36">
        <f t="shared" si="120"/>
        <v>0</v>
      </c>
      <c r="G190" s="22">
        <f t="shared" si="121"/>
        <v>6269717</v>
      </c>
      <c r="H190" s="36">
        <v>647662</v>
      </c>
      <c r="I190" s="36">
        <v>1776838</v>
      </c>
      <c r="J190" s="36">
        <v>1268364</v>
      </c>
      <c r="K190" s="36">
        <v>2576853</v>
      </c>
      <c r="L190" s="22">
        <f t="shared" si="122"/>
        <v>6269717</v>
      </c>
      <c r="M190" s="36"/>
      <c r="N190" s="36"/>
      <c r="O190" s="36"/>
      <c r="P190" s="36"/>
      <c r="Q190" s="22">
        <f t="shared" si="123"/>
        <v>0</v>
      </c>
    </row>
    <row r="191" spans="1:17" s="29" customFormat="1" ht="15.75" thickBot="1" x14ac:dyDescent="0.3">
      <c r="A191" s="30" t="s">
        <v>48</v>
      </c>
      <c r="B191" s="31"/>
      <c r="C191" s="21"/>
      <c r="D191" s="22"/>
      <c r="E191" s="22"/>
      <c r="F191" s="22">
        <f t="shared" si="120"/>
        <v>0</v>
      </c>
      <c r="G191" s="22">
        <f t="shared" si="121"/>
        <v>6759880</v>
      </c>
      <c r="H191" s="22">
        <f>H192</f>
        <v>733835</v>
      </c>
      <c r="I191" s="22">
        <f t="shared" ref="I191:K191" si="174">I192</f>
        <v>1907658</v>
      </c>
      <c r="J191" s="22">
        <f t="shared" si="174"/>
        <v>1379079</v>
      </c>
      <c r="K191" s="22">
        <f t="shared" si="174"/>
        <v>2739308</v>
      </c>
      <c r="L191" s="22">
        <f t="shared" si="122"/>
        <v>6759880</v>
      </c>
      <c r="M191" s="22">
        <f>M192</f>
        <v>0</v>
      </c>
      <c r="N191" s="22">
        <f t="shared" ref="N191:P191" si="175">N192</f>
        <v>0</v>
      </c>
      <c r="O191" s="22">
        <f t="shared" si="175"/>
        <v>0</v>
      </c>
      <c r="P191" s="22">
        <f t="shared" si="175"/>
        <v>0</v>
      </c>
      <c r="Q191" s="22">
        <f t="shared" si="123"/>
        <v>0</v>
      </c>
    </row>
    <row r="192" spans="1:17" s="29" customFormat="1" ht="15.75" thickBot="1" x14ac:dyDescent="0.3">
      <c r="A192" s="30" t="s">
        <v>49</v>
      </c>
      <c r="B192" s="31"/>
      <c r="C192" s="21"/>
      <c r="D192" s="22"/>
      <c r="E192" s="22"/>
      <c r="F192" s="22">
        <f t="shared" si="120"/>
        <v>0</v>
      </c>
      <c r="G192" s="22">
        <f t="shared" si="121"/>
        <v>6759880</v>
      </c>
      <c r="H192" s="22">
        <f>SUM(H193:H194)</f>
        <v>733835</v>
      </c>
      <c r="I192" s="22">
        <f t="shared" ref="I192:K192" si="176">SUM(I193:I194)</f>
        <v>1907658</v>
      </c>
      <c r="J192" s="22">
        <f t="shared" si="176"/>
        <v>1379079</v>
      </c>
      <c r="K192" s="22">
        <f t="shared" si="176"/>
        <v>2739308</v>
      </c>
      <c r="L192" s="22">
        <f t="shared" si="122"/>
        <v>6759880</v>
      </c>
      <c r="M192" s="22">
        <f>SUM(M193:M194)</f>
        <v>0</v>
      </c>
      <c r="N192" s="22">
        <f t="shared" ref="N192:P192" si="177">SUM(N193:N194)</f>
        <v>0</v>
      </c>
      <c r="O192" s="22">
        <f t="shared" si="177"/>
        <v>0</v>
      </c>
      <c r="P192" s="22">
        <f t="shared" si="177"/>
        <v>0</v>
      </c>
      <c r="Q192" s="22">
        <f t="shared" si="123"/>
        <v>0</v>
      </c>
    </row>
    <row r="193" spans="1:17" ht="15.75" thickBot="1" x14ac:dyDescent="0.3">
      <c r="A193" s="34"/>
      <c r="B193" s="35" t="s">
        <v>37</v>
      </c>
      <c r="C193" s="21"/>
      <c r="D193" s="36"/>
      <c r="E193" s="36"/>
      <c r="F193" s="36">
        <f t="shared" si="120"/>
        <v>0</v>
      </c>
      <c r="G193" s="22">
        <f t="shared" si="121"/>
        <v>242267</v>
      </c>
      <c r="H193" s="36">
        <v>60566</v>
      </c>
      <c r="I193" s="36">
        <v>60566</v>
      </c>
      <c r="J193" s="36">
        <v>60566</v>
      </c>
      <c r="K193" s="36">
        <v>60569</v>
      </c>
      <c r="L193" s="22">
        <f t="shared" si="122"/>
        <v>242267</v>
      </c>
      <c r="M193" s="36"/>
      <c r="N193" s="36"/>
      <c r="O193" s="36"/>
      <c r="P193" s="36"/>
      <c r="Q193" s="22">
        <f t="shared" si="123"/>
        <v>0</v>
      </c>
    </row>
    <row r="194" spans="1:17" ht="15.75" thickBot="1" x14ac:dyDescent="0.3">
      <c r="A194" s="34"/>
      <c r="B194" s="35" t="s">
        <v>38</v>
      </c>
      <c r="C194" s="21"/>
      <c r="D194" s="36"/>
      <c r="E194" s="36"/>
      <c r="F194" s="36">
        <f t="shared" si="120"/>
        <v>0</v>
      </c>
      <c r="G194" s="22">
        <f t="shared" si="121"/>
        <v>6517613</v>
      </c>
      <c r="H194" s="36">
        <v>673269</v>
      </c>
      <c r="I194" s="36">
        <v>1847092</v>
      </c>
      <c r="J194" s="36">
        <v>1318513</v>
      </c>
      <c r="K194" s="36">
        <v>2678739</v>
      </c>
      <c r="L194" s="22">
        <f t="shared" si="122"/>
        <v>6517613</v>
      </c>
      <c r="M194" s="36"/>
      <c r="N194" s="36"/>
      <c r="O194" s="36"/>
      <c r="P194" s="36"/>
      <c r="Q194" s="22">
        <f t="shared" si="123"/>
        <v>0</v>
      </c>
    </row>
    <row r="195" spans="1:17" s="29" customFormat="1" ht="15.75" thickBot="1" x14ac:dyDescent="0.3">
      <c r="A195" s="30" t="s">
        <v>50</v>
      </c>
      <c r="B195" s="31"/>
      <c r="C195" s="21"/>
      <c r="D195" s="22"/>
      <c r="E195" s="22"/>
      <c r="F195" s="22">
        <f t="shared" si="120"/>
        <v>0</v>
      </c>
      <c r="G195" s="22">
        <f t="shared" si="121"/>
        <v>3698239</v>
      </c>
      <c r="H195" s="22">
        <f>H196</f>
        <v>410464</v>
      </c>
      <c r="I195" s="22">
        <f t="shared" ref="I195:K195" si="178">I196</f>
        <v>1041606</v>
      </c>
      <c r="J195" s="22">
        <f t="shared" si="178"/>
        <v>757399</v>
      </c>
      <c r="K195" s="22">
        <f t="shared" si="178"/>
        <v>1488770</v>
      </c>
      <c r="L195" s="22">
        <f t="shared" si="122"/>
        <v>3698239</v>
      </c>
      <c r="M195" s="22">
        <f>M196</f>
        <v>0</v>
      </c>
      <c r="N195" s="22">
        <f t="shared" ref="N195:P195" si="179">N196</f>
        <v>0</v>
      </c>
      <c r="O195" s="22">
        <f t="shared" si="179"/>
        <v>0</v>
      </c>
      <c r="P195" s="22">
        <f t="shared" si="179"/>
        <v>0</v>
      </c>
      <c r="Q195" s="22">
        <f t="shared" si="123"/>
        <v>0</v>
      </c>
    </row>
    <row r="196" spans="1:17" s="29" customFormat="1" ht="15.75" thickBot="1" x14ac:dyDescent="0.3">
      <c r="A196" s="30" t="s">
        <v>51</v>
      </c>
      <c r="B196" s="31"/>
      <c r="C196" s="21"/>
      <c r="D196" s="22"/>
      <c r="E196" s="22"/>
      <c r="F196" s="22">
        <f t="shared" si="120"/>
        <v>0</v>
      </c>
      <c r="G196" s="22">
        <f t="shared" si="121"/>
        <v>3698239</v>
      </c>
      <c r="H196" s="22">
        <f>SUM(H197:H198)</f>
        <v>410464</v>
      </c>
      <c r="I196" s="22">
        <f t="shared" ref="I196:K196" si="180">SUM(I197:I198)</f>
        <v>1041606</v>
      </c>
      <c r="J196" s="22">
        <f t="shared" si="180"/>
        <v>757399</v>
      </c>
      <c r="K196" s="22">
        <f t="shared" si="180"/>
        <v>1488770</v>
      </c>
      <c r="L196" s="22">
        <f t="shared" si="122"/>
        <v>3698239</v>
      </c>
      <c r="M196" s="22">
        <f>SUM(M197:M198)</f>
        <v>0</v>
      </c>
      <c r="N196" s="22">
        <f t="shared" ref="N196:P196" si="181">SUM(N197:N198)</f>
        <v>0</v>
      </c>
      <c r="O196" s="22">
        <f t="shared" si="181"/>
        <v>0</v>
      </c>
      <c r="P196" s="22">
        <f t="shared" si="181"/>
        <v>0</v>
      </c>
      <c r="Q196" s="22">
        <f t="shared" si="123"/>
        <v>0</v>
      </c>
    </row>
    <row r="197" spans="1:17" ht="15.75" thickBot="1" x14ac:dyDescent="0.3">
      <c r="A197" s="34"/>
      <c r="B197" s="35" t="s">
        <v>37</v>
      </c>
      <c r="C197" s="21"/>
      <c r="D197" s="36"/>
      <c r="E197" s="36"/>
      <c r="F197" s="36">
        <f t="shared" si="120"/>
        <v>0</v>
      </c>
      <c r="G197" s="22">
        <f t="shared" si="121"/>
        <v>193843</v>
      </c>
      <c r="H197" s="36">
        <v>48460</v>
      </c>
      <c r="I197" s="36">
        <v>48460</v>
      </c>
      <c r="J197" s="36">
        <v>48460</v>
      </c>
      <c r="K197" s="36">
        <v>48463</v>
      </c>
      <c r="L197" s="22">
        <f t="shared" si="122"/>
        <v>193843</v>
      </c>
      <c r="M197" s="36"/>
      <c r="N197" s="36"/>
      <c r="O197" s="36"/>
      <c r="P197" s="36"/>
      <c r="Q197" s="22">
        <f t="shared" si="123"/>
        <v>0</v>
      </c>
    </row>
    <row r="198" spans="1:17" ht="15.75" thickBot="1" x14ac:dyDescent="0.3">
      <c r="A198" s="34"/>
      <c r="B198" s="35" t="s">
        <v>38</v>
      </c>
      <c r="C198" s="21"/>
      <c r="D198" s="36"/>
      <c r="E198" s="36"/>
      <c r="F198" s="36">
        <f t="shared" si="120"/>
        <v>0</v>
      </c>
      <c r="G198" s="22">
        <f t="shared" si="121"/>
        <v>3504396</v>
      </c>
      <c r="H198" s="36">
        <v>362004</v>
      </c>
      <c r="I198" s="36">
        <v>993146</v>
      </c>
      <c r="J198" s="36">
        <v>708939</v>
      </c>
      <c r="K198" s="36">
        <v>1440307</v>
      </c>
      <c r="L198" s="22">
        <f t="shared" si="122"/>
        <v>3504396</v>
      </c>
      <c r="M198" s="36"/>
      <c r="N198" s="36"/>
      <c r="O198" s="36"/>
      <c r="P198" s="36"/>
      <c r="Q198" s="22">
        <f t="shared" si="123"/>
        <v>0</v>
      </c>
    </row>
    <row r="199" spans="1:17" s="29" customFormat="1" ht="15.75" thickBot="1" x14ac:dyDescent="0.3">
      <c r="A199" s="30" t="s">
        <v>52</v>
      </c>
      <c r="B199" s="31"/>
      <c r="C199" s="21"/>
      <c r="D199" s="22"/>
      <c r="E199" s="22"/>
      <c r="F199" s="22">
        <f t="shared" si="120"/>
        <v>0</v>
      </c>
      <c r="G199" s="22">
        <f t="shared" si="121"/>
        <v>7462185</v>
      </c>
      <c r="H199" s="22">
        <f>H200</f>
        <v>824306</v>
      </c>
      <c r="I199" s="22">
        <f t="shared" ref="I199:K199" si="182">I200</f>
        <v>2102611</v>
      </c>
      <c r="J199" s="22">
        <f t="shared" si="182"/>
        <v>1526983</v>
      </c>
      <c r="K199" s="22">
        <f t="shared" si="182"/>
        <v>3008285</v>
      </c>
      <c r="L199" s="22">
        <f t="shared" si="122"/>
        <v>7462185</v>
      </c>
      <c r="M199" s="22">
        <f>M200</f>
        <v>0</v>
      </c>
      <c r="N199" s="22">
        <f t="shared" ref="N199:P199" si="183">N200</f>
        <v>0</v>
      </c>
      <c r="O199" s="22">
        <f t="shared" si="183"/>
        <v>0</v>
      </c>
      <c r="P199" s="22">
        <f t="shared" si="183"/>
        <v>0</v>
      </c>
      <c r="Q199" s="22">
        <f t="shared" si="123"/>
        <v>0</v>
      </c>
    </row>
    <row r="200" spans="1:17" s="29" customFormat="1" ht="15.75" thickBot="1" x14ac:dyDescent="0.3">
      <c r="A200" s="30" t="s">
        <v>53</v>
      </c>
      <c r="B200" s="31"/>
      <c r="C200" s="21"/>
      <c r="D200" s="22"/>
      <c r="E200" s="22"/>
      <c r="F200" s="22">
        <f t="shared" si="120"/>
        <v>0</v>
      </c>
      <c r="G200" s="22">
        <f t="shared" si="121"/>
        <v>7462185</v>
      </c>
      <c r="H200" s="22">
        <f>SUM(H201:H202)</f>
        <v>824306</v>
      </c>
      <c r="I200" s="22">
        <f t="shared" ref="I200:K200" si="184">SUM(I201:I202)</f>
        <v>2102611</v>
      </c>
      <c r="J200" s="22">
        <f t="shared" si="184"/>
        <v>1526983</v>
      </c>
      <c r="K200" s="22">
        <f t="shared" si="184"/>
        <v>3008285</v>
      </c>
      <c r="L200" s="22">
        <f t="shared" si="122"/>
        <v>7462185</v>
      </c>
      <c r="M200" s="22">
        <f>SUM(M201:M202)</f>
        <v>0</v>
      </c>
      <c r="N200" s="22">
        <f t="shared" ref="N200:P200" si="185">SUM(N201:N202)</f>
        <v>0</v>
      </c>
      <c r="O200" s="22">
        <f t="shared" si="185"/>
        <v>0</v>
      </c>
      <c r="P200" s="22">
        <f t="shared" si="185"/>
        <v>0</v>
      </c>
      <c r="Q200" s="22">
        <f t="shared" si="123"/>
        <v>0</v>
      </c>
    </row>
    <row r="201" spans="1:17" ht="15.75" thickBot="1" x14ac:dyDescent="0.3">
      <c r="A201" s="34"/>
      <c r="B201" s="35" t="s">
        <v>37</v>
      </c>
      <c r="C201" s="21"/>
      <c r="D201" s="36"/>
      <c r="E201" s="36"/>
      <c r="F201" s="36">
        <f t="shared" si="120"/>
        <v>0</v>
      </c>
      <c r="G201" s="22">
        <f t="shared" si="121"/>
        <v>364432</v>
      </c>
      <c r="H201" s="36">
        <v>91108</v>
      </c>
      <c r="I201" s="36">
        <v>91108</v>
      </c>
      <c r="J201" s="36">
        <v>91108</v>
      </c>
      <c r="K201" s="36">
        <v>91108</v>
      </c>
      <c r="L201" s="22">
        <f t="shared" si="122"/>
        <v>364432</v>
      </c>
      <c r="M201" s="36"/>
      <c r="N201" s="36"/>
      <c r="O201" s="36"/>
      <c r="P201" s="36"/>
      <c r="Q201" s="22">
        <f t="shared" si="123"/>
        <v>0</v>
      </c>
    </row>
    <row r="202" spans="1:17" ht="15.75" thickBot="1" x14ac:dyDescent="0.3">
      <c r="A202" s="34"/>
      <c r="B202" s="35" t="s">
        <v>38</v>
      </c>
      <c r="C202" s="21"/>
      <c r="D202" s="36"/>
      <c r="E202" s="36"/>
      <c r="F202" s="36">
        <f t="shared" si="120"/>
        <v>0</v>
      </c>
      <c r="G202" s="22">
        <f t="shared" si="121"/>
        <v>7097753</v>
      </c>
      <c r="H202" s="36">
        <v>733198</v>
      </c>
      <c r="I202" s="36">
        <v>2011503</v>
      </c>
      <c r="J202" s="36">
        <v>1435875</v>
      </c>
      <c r="K202" s="36">
        <v>2917177</v>
      </c>
      <c r="L202" s="22">
        <f t="shared" si="122"/>
        <v>7097753</v>
      </c>
      <c r="M202" s="36"/>
      <c r="N202" s="36"/>
      <c r="O202" s="36"/>
      <c r="P202" s="36"/>
      <c r="Q202" s="22">
        <f t="shared" si="123"/>
        <v>0</v>
      </c>
    </row>
    <row r="203" spans="1:17" s="29" customFormat="1" ht="15.75" thickBot="1" x14ac:dyDescent="0.3">
      <c r="A203" s="30" t="s">
        <v>54</v>
      </c>
      <c r="B203" s="31"/>
      <c r="C203" s="21"/>
      <c r="D203" s="22"/>
      <c r="E203" s="22"/>
      <c r="F203" s="22">
        <f t="shared" si="120"/>
        <v>0</v>
      </c>
      <c r="G203" s="22">
        <f t="shared" si="121"/>
        <v>6642018</v>
      </c>
      <c r="H203" s="22">
        <f>H204</f>
        <v>731459</v>
      </c>
      <c r="I203" s="22">
        <f t="shared" ref="I203:K203" si="186">I204</f>
        <v>1872025</v>
      </c>
      <c r="J203" s="22">
        <f t="shared" si="186"/>
        <v>1358421</v>
      </c>
      <c r="K203" s="22">
        <f t="shared" si="186"/>
        <v>2680113</v>
      </c>
      <c r="L203" s="22">
        <f t="shared" si="122"/>
        <v>6642018</v>
      </c>
      <c r="M203" s="22">
        <f>M204</f>
        <v>0</v>
      </c>
      <c r="N203" s="22">
        <f t="shared" ref="N203:P203" si="187">N204</f>
        <v>0</v>
      </c>
      <c r="O203" s="22">
        <f t="shared" si="187"/>
        <v>0</v>
      </c>
      <c r="P203" s="22">
        <f t="shared" si="187"/>
        <v>0</v>
      </c>
      <c r="Q203" s="22">
        <f t="shared" si="123"/>
        <v>0</v>
      </c>
    </row>
    <row r="204" spans="1:17" s="29" customFormat="1" ht="15.75" thickBot="1" x14ac:dyDescent="0.3">
      <c r="A204" s="30" t="s">
        <v>55</v>
      </c>
      <c r="B204" s="31"/>
      <c r="C204" s="21"/>
      <c r="D204" s="22"/>
      <c r="E204" s="22"/>
      <c r="F204" s="22">
        <f t="shared" si="120"/>
        <v>0</v>
      </c>
      <c r="G204" s="22">
        <f t="shared" si="121"/>
        <v>6642018</v>
      </c>
      <c r="H204" s="22">
        <f>SUM(H205:H206)</f>
        <v>731459</v>
      </c>
      <c r="I204" s="22">
        <f t="shared" ref="I204:K204" si="188">SUM(I205:I206)</f>
        <v>1872025</v>
      </c>
      <c r="J204" s="22">
        <f t="shared" si="188"/>
        <v>1358421</v>
      </c>
      <c r="K204" s="22">
        <f t="shared" si="188"/>
        <v>2680113</v>
      </c>
      <c r="L204" s="22">
        <f t="shared" si="122"/>
        <v>6642018</v>
      </c>
      <c r="M204" s="22">
        <f>SUM(M205:M206)</f>
        <v>0</v>
      </c>
      <c r="N204" s="22">
        <f t="shared" ref="N204:P204" si="189">SUM(N205:N206)</f>
        <v>0</v>
      </c>
      <c r="O204" s="22">
        <f t="shared" si="189"/>
        <v>0</v>
      </c>
      <c r="P204" s="22">
        <f t="shared" si="189"/>
        <v>0</v>
      </c>
      <c r="Q204" s="22">
        <f t="shared" si="123"/>
        <v>0</v>
      </c>
    </row>
    <row r="205" spans="1:17" ht="15.75" thickBot="1" x14ac:dyDescent="0.3">
      <c r="A205" s="34"/>
      <c r="B205" s="35" t="s">
        <v>37</v>
      </c>
      <c r="C205" s="21"/>
      <c r="D205" s="36"/>
      <c r="E205" s="36"/>
      <c r="F205" s="36">
        <f t="shared" ref="F205:F268" si="190">D205+E205</f>
        <v>0</v>
      </c>
      <c r="G205" s="22">
        <f t="shared" ref="G205:G268" si="191">L205+Q205</f>
        <v>309050</v>
      </c>
      <c r="H205" s="36">
        <v>77263</v>
      </c>
      <c r="I205" s="36">
        <v>77262</v>
      </c>
      <c r="J205" s="36">
        <v>77262</v>
      </c>
      <c r="K205" s="36">
        <v>77263</v>
      </c>
      <c r="L205" s="22">
        <f t="shared" ref="L205:L268" si="192">H205+I205+J205+K205</f>
        <v>309050</v>
      </c>
      <c r="M205" s="36"/>
      <c r="N205" s="36"/>
      <c r="O205" s="36"/>
      <c r="P205" s="36"/>
      <c r="Q205" s="22">
        <f t="shared" ref="Q205:Q268" si="193">M205+N205+O205+P205</f>
        <v>0</v>
      </c>
    </row>
    <row r="206" spans="1:17" ht="15.75" thickBot="1" x14ac:dyDescent="0.3">
      <c r="A206" s="34"/>
      <c r="B206" s="35" t="s">
        <v>38</v>
      </c>
      <c r="C206" s="21"/>
      <c r="D206" s="36"/>
      <c r="E206" s="36"/>
      <c r="F206" s="36">
        <f t="shared" si="190"/>
        <v>0</v>
      </c>
      <c r="G206" s="22">
        <f t="shared" si="191"/>
        <v>6332968</v>
      </c>
      <c r="H206" s="36">
        <v>654196</v>
      </c>
      <c r="I206" s="36">
        <v>1794763</v>
      </c>
      <c r="J206" s="36">
        <v>1281159</v>
      </c>
      <c r="K206" s="36">
        <v>2602850</v>
      </c>
      <c r="L206" s="22">
        <f t="shared" si="192"/>
        <v>6332968</v>
      </c>
      <c r="M206" s="36"/>
      <c r="N206" s="36"/>
      <c r="O206" s="36"/>
      <c r="P206" s="36"/>
      <c r="Q206" s="22">
        <f t="shared" si="193"/>
        <v>0</v>
      </c>
    </row>
    <row r="207" spans="1:17" s="29" customFormat="1" ht="17.25" customHeight="1" thickBot="1" x14ac:dyDescent="0.3">
      <c r="A207" s="30" t="s">
        <v>56</v>
      </c>
      <c r="B207" s="31"/>
      <c r="C207" s="21"/>
      <c r="D207" s="22"/>
      <c r="E207" s="22"/>
      <c r="F207" s="22">
        <f t="shared" si="190"/>
        <v>0</v>
      </c>
      <c r="G207" s="22">
        <f t="shared" si="191"/>
        <v>5178561</v>
      </c>
      <c r="H207" s="22">
        <f>H208</f>
        <v>577013</v>
      </c>
      <c r="I207" s="22">
        <f t="shared" ref="I207:K207" si="194">I208</f>
        <v>1458026</v>
      </c>
      <c r="J207" s="22">
        <f t="shared" si="194"/>
        <v>1061301</v>
      </c>
      <c r="K207" s="22">
        <f t="shared" si="194"/>
        <v>2082221</v>
      </c>
      <c r="L207" s="22">
        <f t="shared" si="192"/>
        <v>5178561</v>
      </c>
      <c r="M207" s="22">
        <f>M208</f>
        <v>0</v>
      </c>
      <c r="N207" s="22">
        <f t="shared" ref="N207:P207" si="195">N208</f>
        <v>0</v>
      </c>
      <c r="O207" s="22">
        <f t="shared" si="195"/>
        <v>0</v>
      </c>
      <c r="P207" s="22">
        <f t="shared" si="195"/>
        <v>0</v>
      </c>
      <c r="Q207" s="22">
        <f t="shared" si="193"/>
        <v>0</v>
      </c>
    </row>
    <row r="208" spans="1:17" s="29" customFormat="1" ht="15.75" customHeight="1" thickBot="1" x14ac:dyDescent="0.3">
      <c r="A208" s="30" t="s">
        <v>57</v>
      </c>
      <c r="B208" s="31"/>
      <c r="C208" s="21"/>
      <c r="D208" s="22"/>
      <c r="E208" s="22"/>
      <c r="F208" s="22">
        <f t="shared" si="190"/>
        <v>0</v>
      </c>
      <c r="G208" s="22">
        <f t="shared" si="191"/>
        <v>5178561</v>
      </c>
      <c r="H208" s="22">
        <f>SUM(H209:H210)</f>
        <v>577013</v>
      </c>
      <c r="I208" s="22">
        <f t="shared" ref="I208:K208" si="196">SUM(I209:I210)</f>
        <v>1458026</v>
      </c>
      <c r="J208" s="22">
        <f t="shared" si="196"/>
        <v>1061301</v>
      </c>
      <c r="K208" s="22">
        <f t="shared" si="196"/>
        <v>2082221</v>
      </c>
      <c r="L208" s="22">
        <f t="shared" si="192"/>
        <v>5178561</v>
      </c>
      <c r="M208" s="22">
        <f>SUM(M209:M210)</f>
        <v>0</v>
      </c>
      <c r="N208" s="22">
        <f t="shared" ref="N208:P208" si="197">SUM(N209:N210)</f>
        <v>0</v>
      </c>
      <c r="O208" s="22">
        <f t="shared" si="197"/>
        <v>0</v>
      </c>
      <c r="P208" s="22">
        <f t="shared" si="197"/>
        <v>0</v>
      </c>
      <c r="Q208" s="22">
        <f t="shared" si="193"/>
        <v>0</v>
      </c>
    </row>
    <row r="209" spans="1:17" ht="15.75" thickBot="1" x14ac:dyDescent="0.3">
      <c r="A209" s="34"/>
      <c r="B209" s="35" t="s">
        <v>37</v>
      </c>
      <c r="C209" s="21"/>
      <c r="D209" s="36"/>
      <c r="E209" s="36"/>
      <c r="F209" s="36">
        <f t="shared" si="190"/>
        <v>0</v>
      </c>
      <c r="G209" s="22">
        <f t="shared" si="191"/>
        <v>286763</v>
      </c>
      <c r="H209" s="36">
        <v>71690</v>
      </c>
      <c r="I209" s="36">
        <v>71690</v>
      </c>
      <c r="J209" s="36">
        <v>71690</v>
      </c>
      <c r="K209" s="36">
        <v>71693</v>
      </c>
      <c r="L209" s="22">
        <f t="shared" si="192"/>
        <v>286763</v>
      </c>
      <c r="M209" s="36"/>
      <c r="N209" s="36"/>
      <c r="O209" s="36"/>
      <c r="P209" s="36"/>
      <c r="Q209" s="22">
        <f t="shared" si="193"/>
        <v>0</v>
      </c>
    </row>
    <row r="210" spans="1:17" ht="15.75" thickBot="1" x14ac:dyDescent="0.3">
      <c r="A210" s="34"/>
      <c r="B210" s="35" t="s">
        <v>38</v>
      </c>
      <c r="C210" s="21"/>
      <c r="D210" s="36"/>
      <c r="E210" s="36"/>
      <c r="F210" s="36">
        <f t="shared" si="190"/>
        <v>0</v>
      </c>
      <c r="G210" s="22">
        <f t="shared" si="191"/>
        <v>4891798</v>
      </c>
      <c r="H210" s="36">
        <v>505323</v>
      </c>
      <c r="I210" s="36">
        <v>1386336</v>
      </c>
      <c r="J210" s="36">
        <v>989611</v>
      </c>
      <c r="K210" s="36">
        <v>2010528</v>
      </c>
      <c r="L210" s="22">
        <f t="shared" si="192"/>
        <v>4891798</v>
      </c>
      <c r="M210" s="36"/>
      <c r="N210" s="36"/>
      <c r="O210" s="36"/>
      <c r="P210" s="36"/>
      <c r="Q210" s="22">
        <f t="shared" si="193"/>
        <v>0</v>
      </c>
    </row>
    <row r="211" spans="1:17" s="29" customFormat="1" ht="18.75" customHeight="1" thickBot="1" x14ac:dyDescent="0.3">
      <c r="A211" s="30" t="s">
        <v>58</v>
      </c>
      <c r="B211" s="31"/>
      <c r="C211" s="21"/>
      <c r="D211" s="22"/>
      <c r="E211" s="22"/>
      <c r="F211" s="22">
        <f t="shared" si="190"/>
        <v>0</v>
      </c>
      <c r="G211" s="22">
        <f t="shared" si="191"/>
        <v>5612541</v>
      </c>
      <c r="H211" s="22">
        <f>H212</f>
        <v>621935</v>
      </c>
      <c r="I211" s="22">
        <f t="shared" ref="I211:K211" si="198">I212</f>
        <v>1580995</v>
      </c>
      <c r="J211" s="22">
        <f t="shared" si="198"/>
        <v>1149125</v>
      </c>
      <c r="K211" s="22">
        <f t="shared" si="198"/>
        <v>2260486</v>
      </c>
      <c r="L211" s="22">
        <f t="shared" si="192"/>
        <v>5612541</v>
      </c>
      <c r="M211" s="22">
        <f>M212</f>
        <v>0</v>
      </c>
      <c r="N211" s="22">
        <f t="shared" ref="N211:P211" si="199">N212</f>
        <v>0</v>
      </c>
      <c r="O211" s="22">
        <f t="shared" si="199"/>
        <v>0</v>
      </c>
      <c r="P211" s="22">
        <f t="shared" si="199"/>
        <v>0</v>
      </c>
      <c r="Q211" s="22">
        <f t="shared" si="193"/>
        <v>0</v>
      </c>
    </row>
    <row r="212" spans="1:17" s="29" customFormat="1" ht="17.25" customHeight="1" thickBot="1" x14ac:dyDescent="0.3">
      <c r="A212" s="30" t="s">
        <v>59</v>
      </c>
      <c r="B212" s="31"/>
      <c r="C212" s="21"/>
      <c r="D212" s="22"/>
      <c r="E212" s="22"/>
      <c r="F212" s="22">
        <f t="shared" si="190"/>
        <v>0</v>
      </c>
      <c r="G212" s="22">
        <f t="shared" si="191"/>
        <v>5612541</v>
      </c>
      <c r="H212" s="22">
        <f>SUM(H213:H214)</f>
        <v>621935</v>
      </c>
      <c r="I212" s="22">
        <f t="shared" ref="I212:K212" si="200">SUM(I213:I214)</f>
        <v>1580995</v>
      </c>
      <c r="J212" s="22">
        <f t="shared" si="200"/>
        <v>1149125</v>
      </c>
      <c r="K212" s="22">
        <f t="shared" si="200"/>
        <v>2260486</v>
      </c>
      <c r="L212" s="22">
        <f t="shared" si="192"/>
        <v>5612541</v>
      </c>
      <c r="M212" s="22">
        <f>SUM(M213:M214)</f>
        <v>0</v>
      </c>
      <c r="N212" s="22">
        <f t="shared" ref="N212:P212" si="201">SUM(N213:N214)</f>
        <v>0</v>
      </c>
      <c r="O212" s="22">
        <f t="shared" si="201"/>
        <v>0</v>
      </c>
      <c r="P212" s="22">
        <f t="shared" si="201"/>
        <v>0</v>
      </c>
      <c r="Q212" s="22">
        <f t="shared" si="193"/>
        <v>0</v>
      </c>
    </row>
    <row r="213" spans="1:17" ht="15.75" thickBot="1" x14ac:dyDescent="0.3">
      <c r="A213" s="34"/>
      <c r="B213" s="35" t="s">
        <v>37</v>
      </c>
      <c r="C213" s="21"/>
      <c r="D213" s="36"/>
      <c r="E213" s="36"/>
      <c r="F213" s="36">
        <f t="shared" si="190"/>
        <v>0</v>
      </c>
      <c r="G213" s="22">
        <f t="shared" si="191"/>
        <v>287388</v>
      </c>
      <c r="H213" s="36">
        <v>71847</v>
      </c>
      <c r="I213" s="36">
        <v>71847</v>
      </c>
      <c r="J213" s="36">
        <v>71847</v>
      </c>
      <c r="K213" s="36">
        <v>71847</v>
      </c>
      <c r="L213" s="22">
        <f t="shared" si="192"/>
        <v>287388</v>
      </c>
      <c r="M213" s="36"/>
      <c r="N213" s="36"/>
      <c r="O213" s="36"/>
      <c r="P213" s="36"/>
      <c r="Q213" s="22">
        <f t="shared" si="193"/>
        <v>0</v>
      </c>
    </row>
    <row r="214" spans="1:17" ht="15.75" thickBot="1" x14ac:dyDescent="0.3">
      <c r="A214" s="34"/>
      <c r="B214" s="35" t="s">
        <v>38</v>
      </c>
      <c r="C214" s="21"/>
      <c r="D214" s="36"/>
      <c r="E214" s="36"/>
      <c r="F214" s="36">
        <f t="shared" si="190"/>
        <v>0</v>
      </c>
      <c r="G214" s="22">
        <f t="shared" si="191"/>
        <v>5325153</v>
      </c>
      <c r="H214" s="36">
        <v>550088</v>
      </c>
      <c r="I214" s="36">
        <v>1509148</v>
      </c>
      <c r="J214" s="36">
        <v>1077278</v>
      </c>
      <c r="K214" s="36">
        <v>2188639</v>
      </c>
      <c r="L214" s="22">
        <f t="shared" si="192"/>
        <v>5325153</v>
      </c>
      <c r="M214" s="36"/>
      <c r="N214" s="36"/>
      <c r="O214" s="36"/>
      <c r="P214" s="36"/>
      <c r="Q214" s="22">
        <f t="shared" si="193"/>
        <v>0</v>
      </c>
    </row>
    <row r="215" spans="1:17" s="29" customFormat="1" ht="28.5" customHeight="1" thickBot="1" x14ac:dyDescent="0.3">
      <c r="A215" s="30" t="s">
        <v>60</v>
      </c>
      <c r="B215" s="31"/>
      <c r="C215" s="21"/>
      <c r="D215" s="22"/>
      <c r="E215" s="22"/>
      <c r="F215" s="22">
        <f t="shared" si="190"/>
        <v>0</v>
      </c>
      <c r="G215" s="22">
        <f t="shared" si="191"/>
        <v>6889427</v>
      </c>
      <c r="H215" s="22">
        <f>H216</f>
        <v>759129</v>
      </c>
      <c r="I215" s="22">
        <f t="shared" ref="I215:K215" si="202">I216</f>
        <v>1941660</v>
      </c>
      <c r="J215" s="22">
        <f t="shared" si="202"/>
        <v>1409160</v>
      </c>
      <c r="K215" s="22">
        <f t="shared" si="202"/>
        <v>2779478</v>
      </c>
      <c r="L215" s="22">
        <f t="shared" si="192"/>
        <v>6889427</v>
      </c>
      <c r="M215" s="22">
        <f>M216</f>
        <v>0</v>
      </c>
      <c r="N215" s="22">
        <f t="shared" ref="N215:P215" si="203">N216</f>
        <v>0</v>
      </c>
      <c r="O215" s="22">
        <f t="shared" si="203"/>
        <v>0</v>
      </c>
      <c r="P215" s="22">
        <f t="shared" si="203"/>
        <v>0</v>
      </c>
      <c r="Q215" s="22">
        <f t="shared" si="193"/>
        <v>0</v>
      </c>
    </row>
    <row r="216" spans="1:17" s="29" customFormat="1" ht="27.75" customHeight="1" thickBot="1" x14ac:dyDescent="0.3">
      <c r="A216" s="30" t="s">
        <v>61</v>
      </c>
      <c r="B216" s="31"/>
      <c r="C216" s="21"/>
      <c r="D216" s="22"/>
      <c r="E216" s="22"/>
      <c r="F216" s="22">
        <f t="shared" si="190"/>
        <v>0</v>
      </c>
      <c r="G216" s="22">
        <f t="shared" si="191"/>
        <v>6889427</v>
      </c>
      <c r="H216" s="22">
        <f>SUM(H217:H218)</f>
        <v>759129</v>
      </c>
      <c r="I216" s="22">
        <f t="shared" ref="I216:K216" si="204">SUM(I217:I218)</f>
        <v>1941660</v>
      </c>
      <c r="J216" s="22">
        <f t="shared" si="204"/>
        <v>1409160</v>
      </c>
      <c r="K216" s="22">
        <f t="shared" si="204"/>
        <v>2779478</v>
      </c>
      <c r="L216" s="22">
        <f t="shared" si="192"/>
        <v>6889427</v>
      </c>
      <c r="M216" s="22">
        <f>SUM(M217:M218)</f>
        <v>0</v>
      </c>
      <c r="N216" s="22">
        <f t="shared" ref="N216:P216" si="205">SUM(N217:N218)</f>
        <v>0</v>
      </c>
      <c r="O216" s="22">
        <f t="shared" si="205"/>
        <v>0</v>
      </c>
      <c r="P216" s="22">
        <f t="shared" si="205"/>
        <v>0</v>
      </c>
      <c r="Q216" s="22">
        <f t="shared" si="193"/>
        <v>0</v>
      </c>
    </row>
    <row r="217" spans="1:17" ht="28.5" customHeight="1" thickBot="1" x14ac:dyDescent="0.3">
      <c r="A217" s="34"/>
      <c r="B217" s="35" t="s">
        <v>37</v>
      </c>
      <c r="C217" s="21"/>
      <c r="D217" s="36"/>
      <c r="E217" s="36"/>
      <c r="F217" s="36">
        <f t="shared" si="190"/>
        <v>0</v>
      </c>
      <c r="G217" s="22">
        <f t="shared" si="191"/>
        <v>323458</v>
      </c>
      <c r="H217" s="36">
        <v>80864</v>
      </c>
      <c r="I217" s="36">
        <v>80864</v>
      </c>
      <c r="J217" s="36">
        <v>80864</v>
      </c>
      <c r="K217" s="36">
        <v>80866</v>
      </c>
      <c r="L217" s="22">
        <f t="shared" si="192"/>
        <v>323458</v>
      </c>
      <c r="M217" s="36"/>
      <c r="N217" s="36"/>
      <c r="O217" s="36"/>
      <c r="P217" s="36"/>
      <c r="Q217" s="22">
        <f t="shared" si="193"/>
        <v>0</v>
      </c>
    </row>
    <row r="218" spans="1:17" ht="27.75" customHeight="1" thickBot="1" x14ac:dyDescent="0.3">
      <c r="A218" s="34"/>
      <c r="B218" s="35" t="s">
        <v>38</v>
      </c>
      <c r="C218" s="21"/>
      <c r="D218" s="36"/>
      <c r="E218" s="36"/>
      <c r="F218" s="36">
        <f t="shared" si="190"/>
        <v>0</v>
      </c>
      <c r="G218" s="22">
        <f t="shared" si="191"/>
        <v>6565969</v>
      </c>
      <c r="H218" s="36">
        <v>678265</v>
      </c>
      <c r="I218" s="36">
        <v>1860796</v>
      </c>
      <c r="J218" s="36">
        <v>1328296</v>
      </c>
      <c r="K218" s="36">
        <v>2698612</v>
      </c>
      <c r="L218" s="22">
        <f t="shared" si="192"/>
        <v>6565969</v>
      </c>
      <c r="M218" s="36"/>
      <c r="N218" s="36"/>
      <c r="O218" s="36"/>
      <c r="P218" s="36"/>
      <c r="Q218" s="22">
        <f t="shared" si="193"/>
        <v>0</v>
      </c>
    </row>
    <row r="219" spans="1:17" s="29" customFormat="1" ht="15.75" thickBot="1" x14ac:dyDescent="0.3">
      <c r="A219" s="30" t="s">
        <v>62</v>
      </c>
      <c r="B219" s="31"/>
      <c r="C219" s="21"/>
      <c r="D219" s="22"/>
      <c r="E219" s="22"/>
      <c r="F219" s="22">
        <f t="shared" si="190"/>
        <v>0</v>
      </c>
      <c r="G219" s="22">
        <f t="shared" si="191"/>
        <v>4913033</v>
      </c>
      <c r="H219" s="22">
        <f>H220</f>
        <v>553297</v>
      </c>
      <c r="I219" s="22">
        <f t="shared" ref="I219:K219" si="206">I220</f>
        <v>1381930</v>
      </c>
      <c r="J219" s="22">
        <f t="shared" si="206"/>
        <v>1008792</v>
      </c>
      <c r="K219" s="22">
        <f t="shared" si="206"/>
        <v>1969014</v>
      </c>
      <c r="L219" s="22">
        <f t="shared" si="192"/>
        <v>4913033</v>
      </c>
      <c r="M219" s="22">
        <f>M220</f>
        <v>0</v>
      </c>
      <c r="N219" s="22">
        <f t="shared" ref="N219:P219" si="207">N220</f>
        <v>0</v>
      </c>
      <c r="O219" s="22">
        <f t="shared" si="207"/>
        <v>0</v>
      </c>
      <c r="P219" s="22">
        <f t="shared" si="207"/>
        <v>0</v>
      </c>
      <c r="Q219" s="22">
        <f t="shared" si="193"/>
        <v>0</v>
      </c>
    </row>
    <row r="220" spans="1:17" s="29" customFormat="1" ht="28.5" customHeight="1" thickBot="1" x14ac:dyDescent="0.3">
      <c r="A220" s="30" t="s">
        <v>63</v>
      </c>
      <c r="B220" s="31"/>
      <c r="C220" s="21"/>
      <c r="D220" s="22"/>
      <c r="E220" s="22"/>
      <c r="F220" s="22">
        <f t="shared" si="190"/>
        <v>0</v>
      </c>
      <c r="G220" s="22">
        <f t="shared" si="191"/>
        <v>4913033</v>
      </c>
      <c r="H220" s="22">
        <f>SUM(H221:H222)</f>
        <v>553297</v>
      </c>
      <c r="I220" s="22">
        <f t="shared" ref="I220:K220" si="208">SUM(I221:I222)</f>
        <v>1381930</v>
      </c>
      <c r="J220" s="22">
        <f t="shared" si="208"/>
        <v>1008792</v>
      </c>
      <c r="K220" s="22">
        <f t="shared" si="208"/>
        <v>1969014</v>
      </c>
      <c r="L220" s="22">
        <f t="shared" si="192"/>
        <v>4913033</v>
      </c>
      <c r="M220" s="22">
        <f>SUM(M221:M222)</f>
        <v>0</v>
      </c>
      <c r="N220" s="22">
        <f t="shared" ref="N220:P220" si="209">SUM(N221:N222)</f>
        <v>0</v>
      </c>
      <c r="O220" s="22">
        <f t="shared" si="209"/>
        <v>0</v>
      </c>
      <c r="P220" s="22">
        <f t="shared" si="209"/>
        <v>0</v>
      </c>
      <c r="Q220" s="22">
        <f t="shared" si="193"/>
        <v>0</v>
      </c>
    </row>
    <row r="221" spans="1:17" ht="28.5" customHeight="1" thickBot="1" x14ac:dyDescent="0.3">
      <c r="A221" s="34"/>
      <c r="B221" s="35" t="s">
        <v>37</v>
      </c>
      <c r="C221" s="21"/>
      <c r="D221" s="36"/>
      <c r="E221" s="36"/>
      <c r="F221" s="36">
        <f t="shared" si="190"/>
        <v>0</v>
      </c>
      <c r="G221" s="22">
        <f t="shared" si="191"/>
        <v>312068</v>
      </c>
      <c r="H221" s="36">
        <v>78017</v>
      </c>
      <c r="I221" s="36">
        <v>78017</v>
      </c>
      <c r="J221" s="36">
        <v>78017</v>
      </c>
      <c r="K221" s="36">
        <v>78017</v>
      </c>
      <c r="L221" s="22">
        <f t="shared" si="192"/>
        <v>312068</v>
      </c>
      <c r="M221" s="36"/>
      <c r="N221" s="36"/>
      <c r="O221" s="36"/>
      <c r="P221" s="36"/>
      <c r="Q221" s="22">
        <f t="shared" si="193"/>
        <v>0</v>
      </c>
    </row>
    <row r="222" spans="1:17" ht="28.5" customHeight="1" thickBot="1" x14ac:dyDescent="0.3">
      <c r="A222" s="34"/>
      <c r="B222" s="35" t="s">
        <v>38</v>
      </c>
      <c r="C222" s="21"/>
      <c r="D222" s="36"/>
      <c r="E222" s="36"/>
      <c r="F222" s="36">
        <f t="shared" si="190"/>
        <v>0</v>
      </c>
      <c r="G222" s="22">
        <f t="shared" si="191"/>
        <v>4600965</v>
      </c>
      <c r="H222" s="36">
        <v>475280</v>
      </c>
      <c r="I222" s="36">
        <v>1303913</v>
      </c>
      <c r="J222" s="36">
        <v>930775</v>
      </c>
      <c r="K222" s="36">
        <v>1890997</v>
      </c>
      <c r="L222" s="22">
        <f t="shared" si="192"/>
        <v>4600965</v>
      </c>
      <c r="M222" s="36"/>
      <c r="N222" s="36"/>
      <c r="O222" s="36"/>
      <c r="P222" s="36"/>
      <c r="Q222" s="22">
        <f t="shared" si="193"/>
        <v>0</v>
      </c>
    </row>
    <row r="223" spans="1:17" s="29" customFormat="1" ht="15.75" thickBot="1" x14ac:dyDescent="0.3">
      <c r="A223" s="30" t="s">
        <v>64</v>
      </c>
      <c r="B223" s="31"/>
      <c r="C223" s="21"/>
      <c r="D223" s="22"/>
      <c r="E223" s="22"/>
      <c r="F223" s="22">
        <f t="shared" si="190"/>
        <v>0</v>
      </c>
      <c r="G223" s="22">
        <f t="shared" si="191"/>
        <v>5448827</v>
      </c>
      <c r="H223" s="22">
        <f>H224</f>
        <v>596940</v>
      </c>
      <c r="I223" s="22">
        <f t="shared" ref="I223:K223" si="210">I224</f>
        <v>1536438</v>
      </c>
      <c r="J223" s="22">
        <f t="shared" si="210"/>
        <v>1113377</v>
      </c>
      <c r="K223" s="22">
        <f t="shared" si="210"/>
        <v>2202072</v>
      </c>
      <c r="L223" s="22">
        <f t="shared" si="192"/>
        <v>5448827</v>
      </c>
      <c r="M223" s="22">
        <f>M224</f>
        <v>0</v>
      </c>
      <c r="N223" s="22">
        <f t="shared" ref="N223:P223" si="211">N224</f>
        <v>0</v>
      </c>
      <c r="O223" s="22">
        <f t="shared" si="211"/>
        <v>0</v>
      </c>
      <c r="P223" s="22">
        <f t="shared" si="211"/>
        <v>0</v>
      </c>
      <c r="Q223" s="22">
        <f t="shared" si="193"/>
        <v>0</v>
      </c>
    </row>
    <row r="224" spans="1:17" s="29" customFormat="1" ht="15.75" thickBot="1" x14ac:dyDescent="0.3">
      <c r="A224" s="30" t="s">
        <v>65</v>
      </c>
      <c r="B224" s="31"/>
      <c r="C224" s="21"/>
      <c r="D224" s="22"/>
      <c r="E224" s="22"/>
      <c r="F224" s="22">
        <f t="shared" si="190"/>
        <v>0</v>
      </c>
      <c r="G224" s="22">
        <f t="shared" si="191"/>
        <v>5448827</v>
      </c>
      <c r="H224" s="22">
        <f>SUM(H225:H226)</f>
        <v>596940</v>
      </c>
      <c r="I224" s="22">
        <f t="shared" ref="I224:K224" si="212">SUM(I225:I226)</f>
        <v>1536438</v>
      </c>
      <c r="J224" s="22">
        <f t="shared" si="212"/>
        <v>1113377</v>
      </c>
      <c r="K224" s="22">
        <f t="shared" si="212"/>
        <v>2202072</v>
      </c>
      <c r="L224" s="22">
        <f t="shared" si="192"/>
        <v>5448827</v>
      </c>
      <c r="M224" s="22">
        <f>SUM(M225:M226)</f>
        <v>0</v>
      </c>
      <c r="N224" s="22">
        <f t="shared" ref="N224:P224" si="213">SUM(N225:N226)</f>
        <v>0</v>
      </c>
      <c r="O224" s="22">
        <f t="shared" si="213"/>
        <v>0</v>
      </c>
      <c r="P224" s="22">
        <f t="shared" si="213"/>
        <v>0</v>
      </c>
      <c r="Q224" s="22">
        <f t="shared" si="193"/>
        <v>0</v>
      </c>
    </row>
    <row r="225" spans="1:17" ht="28.5" customHeight="1" thickBot="1" x14ac:dyDescent="0.3">
      <c r="A225" s="34"/>
      <c r="B225" s="35" t="s">
        <v>37</v>
      </c>
      <c r="C225" s="21"/>
      <c r="D225" s="36"/>
      <c r="E225" s="36"/>
      <c r="F225" s="36">
        <f t="shared" si="190"/>
        <v>0</v>
      </c>
      <c r="G225" s="22">
        <f t="shared" si="191"/>
        <v>232291</v>
      </c>
      <c r="H225" s="36">
        <v>58072</v>
      </c>
      <c r="I225" s="36">
        <v>58072</v>
      </c>
      <c r="J225" s="36">
        <v>58072</v>
      </c>
      <c r="K225" s="36">
        <v>58075</v>
      </c>
      <c r="L225" s="22">
        <f t="shared" si="192"/>
        <v>232291</v>
      </c>
      <c r="M225" s="36"/>
      <c r="N225" s="36"/>
      <c r="O225" s="36"/>
      <c r="P225" s="36"/>
      <c r="Q225" s="22">
        <f t="shared" si="193"/>
        <v>0</v>
      </c>
    </row>
    <row r="226" spans="1:17" ht="28.5" customHeight="1" thickBot="1" x14ac:dyDescent="0.3">
      <c r="A226" s="34"/>
      <c r="B226" s="35" t="s">
        <v>38</v>
      </c>
      <c r="C226" s="21"/>
      <c r="D226" s="36"/>
      <c r="E226" s="36"/>
      <c r="F226" s="36">
        <f t="shared" si="190"/>
        <v>0</v>
      </c>
      <c r="G226" s="22">
        <f t="shared" si="191"/>
        <v>5216536</v>
      </c>
      <c r="H226" s="36">
        <v>538868</v>
      </c>
      <c r="I226" s="36">
        <v>1478366</v>
      </c>
      <c r="J226" s="36">
        <v>1055305</v>
      </c>
      <c r="K226" s="36">
        <v>2143997</v>
      </c>
      <c r="L226" s="22">
        <f t="shared" si="192"/>
        <v>5216536</v>
      </c>
      <c r="M226" s="36"/>
      <c r="N226" s="36"/>
      <c r="O226" s="36"/>
      <c r="P226" s="36"/>
      <c r="Q226" s="22">
        <f t="shared" si="193"/>
        <v>0</v>
      </c>
    </row>
    <row r="227" spans="1:17" s="29" customFormat="1" ht="28.5" customHeight="1" thickBot="1" x14ac:dyDescent="0.3">
      <c r="A227" s="30" t="s">
        <v>66</v>
      </c>
      <c r="B227" s="31"/>
      <c r="C227" s="21"/>
      <c r="D227" s="22"/>
      <c r="E227" s="22"/>
      <c r="F227" s="22">
        <f t="shared" si="190"/>
        <v>0</v>
      </c>
      <c r="G227" s="22">
        <f t="shared" si="191"/>
        <v>4473891</v>
      </c>
      <c r="H227" s="22">
        <f>H228</f>
        <v>502011</v>
      </c>
      <c r="I227" s="22">
        <f t="shared" ref="I227:K227" si="214">I228</f>
        <v>1258826</v>
      </c>
      <c r="J227" s="22">
        <f t="shared" si="214"/>
        <v>918028</v>
      </c>
      <c r="K227" s="22">
        <f t="shared" si="214"/>
        <v>1795026</v>
      </c>
      <c r="L227" s="22">
        <f t="shared" si="192"/>
        <v>4473891</v>
      </c>
      <c r="M227" s="22">
        <f>M228</f>
        <v>0</v>
      </c>
      <c r="N227" s="22">
        <f t="shared" ref="N227:P227" si="215">N228</f>
        <v>0</v>
      </c>
      <c r="O227" s="22">
        <f t="shared" si="215"/>
        <v>0</v>
      </c>
      <c r="P227" s="22">
        <f t="shared" si="215"/>
        <v>0</v>
      </c>
      <c r="Q227" s="22">
        <f t="shared" si="193"/>
        <v>0</v>
      </c>
    </row>
    <row r="228" spans="1:17" s="29" customFormat="1" ht="15.75" thickBot="1" x14ac:dyDescent="0.3">
      <c r="A228" s="30" t="s">
        <v>67</v>
      </c>
      <c r="B228" s="31"/>
      <c r="C228" s="21"/>
      <c r="D228" s="22"/>
      <c r="E228" s="22"/>
      <c r="F228" s="22">
        <f t="shared" si="190"/>
        <v>0</v>
      </c>
      <c r="G228" s="22">
        <f t="shared" si="191"/>
        <v>4473891</v>
      </c>
      <c r="H228" s="22">
        <f>SUM(H229:H230)</f>
        <v>502011</v>
      </c>
      <c r="I228" s="22">
        <f t="shared" ref="I228:K228" si="216">SUM(I229:I230)</f>
        <v>1258826</v>
      </c>
      <c r="J228" s="22">
        <f t="shared" si="216"/>
        <v>918028</v>
      </c>
      <c r="K228" s="22">
        <f t="shared" si="216"/>
        <v>1795026</v>
      </c>
      <c r="L228" s="22">
        <f t="shared" si="192"/>
        <v>4473891</v>
      </c>
      <c r="M228" s="22">
        <f>SUM(M229:M230)</f>
        <v>0</v>
      </c>
      <c r="N228" s="22">
        <f t="shared" ref="N228:P228" si="217">SUM(N229:N230)</f>
        <v>0</v>
      </c>
      <c r="O228" s="22">
        <f t="shared" si="217"/>
        <v>0</v>
      </c>
      <c r="P228" s="22">
        <f t="shared" si="217"/>
        <v>0</v>
      </c>
      <c r="Q228" s="22">
        <f t="shared" si="193"/>
        <v>0</v>
      </c>
    </row>
    <row r="229" spans="1:17" ht="15.75" thickBot="1" x14ac:dyDescent="0.3">
      <c r="A229" s="34"/>
      <c r="B229" s="35" t="s">
        <v>37</v>
      </c>
      <c r="C229" s="21"/>
      <c r="D229" s="36"/>
      <c r="E229" s="36"/>
      <c r="F229" s="36">
        <f t="shared" si="190"/>
        <v>0</v>
      </c>
      <c r="G229" s="22">
        <f t="shared" si="191"/>
        <v>271696</v>
      </c>
      <c r="H229" s="36">
        <v>67924</v>
      </c>
      <c r="I229" s="36">
        <v>67924</v>
      </c>
      <c r="J229" s="36">
        <v>67924</v>
      </c>
      <c r="K229" s="36">
        <v>67924</v>
      </c>
      <c r="L229" s="22">
        <f t="shared" si="192"/>
        <v>271696</v>
      </c>
      <c r="M229" s="36"/>
      <c r="N229" s="36"/>
      <c r="O229" s="36"/>
      <c r="P229" s="36"/>
      <c r="Q229" s="22">
        <f t="shared" si="193"/>
        <v>0</v>
      </c>
    </row>
    <row r="230" spans="1:17" ht="15.75" thickBot="1" x14ac:dyDescent="0.3">
      <c r="A230" s="34"/>
      <c r="B230" s="35" t="s">
        <v>38</v>
      </c>
      <c r="C230" s="21"/>
      <c r="D230" s="36"/>
      <c r="E230" s="36"/>
      <c r="F230" s="36">
        <f t="shared" si="190"/>
        <v>0</v>
      </c>
      <c r="G230" s="22">
        <f t="shared" si="191"/>
        <v>4202195</v>
      </c>
      <c r="H230" s="36">
        <v>434087</v>
      </c>
      <c r="I230" s="36">
        <v>1190902</v>
      </c>
      <c r="J230" s="36">
        <v>850104</v>
      </c>
      <c r="K230" s="36">
        <v>1727102</v>
      </c>
      <c r="L230" s="22">
        <f t="shared" si="192"/>
        <v>4202195</v>
      </c>
      <c r="M230" s="36"/>
      <c r="N230" s="36"/>
      <c r="O230" s="36"/>
      <c r="P230" s="36"/>
      <c r="Q230" s="22">
        <f t="shared" si="193"/>
        <v>0</v>
      </c>
    </row>
    <row r="231" spans="1:17" s="29" customFormat="1" ht="28.5" customHeight="1" thickBot="1" x14ac:dyDescent="0.3">
      <c r="A231" s="30" t="s">
        <v>68</v>
      </c>
      <c r="B231" s="31"/>
      <c r="C231" s="21"/>
      <c r="D231" s="22"/>
      <c r="E231" s="22"/>
      <c r="F231" s="22">
        <f t="shared" si="190"/>
        <v>0</v>
      </c>
      <c r="G231" s="22">
        <f t="shared" si="191"/>
        <v>3749264</v>
      </c>
      <c r="H231" s="22">
        <f>H232</f>
        <v>413662</v>
      </c>
      <c r="I231" s="22">
        <f t="shared" ref="I231:K231" si="218">I232</f>
        <v>1056539</v>
      </c>
      <c r="J231" s="22">
        <f t="shared" si="218"/>
        <v>767048</v>
      </c>
      <c r="K231" s="22">
        <f t="shared" si="218"/>
        <v>1512015</v>
      </c>
      <c r="L231" s="22">
        <f t="shared" si="192"/>
        <v>3749264</v>
      </c>
      <c r="M231" s="22">
        <f>M232</f>
        <v>0</v>
      </c>
      <c r="N231" s="22">
        <f t="shared" ref="N231:P231" si="219">N232</f>
        <v>0</v>
      </c>
      <c r="O231" s="22">
        <f t="shared" si="219"/>
        <v>0</v>
      </c>
      <c r="P231" s="22">
        <f t="shared" si="219"/>
        <v>0</v>
      </c>
      <c r="Q231" s="22">
        <f t="shared" si="193"/>
        <v>0</v>
      </c>
    </row>
    <row r="232" spans="1:17" s="29" customFormat="1" ht="15.75" thickBot="1" x14ac:dyDescent="0.3">
      <c r="A232" s="30" t="s">
        <v>69</v>
      </c>
      <c r="B232" s="31"/>
      <c r="C232" s="21"/>
      <c r="D232" s="22"/>
      <c r="E232" s="22"/>
      <c r="F232" s="22">
        <f t="shared" si="190"/>
        <v>0</v>
      </c>
      <c r="G232" s="22">
        <f t="shared" si="191"/>
        <v>3749264</v>
      </c>
      <c r="H232" s="22">
        <f>SUM(H233:H234)</f>
        <v>413662</v>
      </c>
      <c r="I232" s="22">
        <f t="shared" ref="I232:K232" si="220">SUM(I233:I234)</f>
        <v>1056539</v>
      </c>
      <c r="J232" s="22">
        <f t="shared" si="220"/>
        <v>767048</v>
      </c>
      <c r="K232" s="22">
        <f t="shared" si="220"/>
        <v>1512015</v>
      </c>
      <c r="L232" s="22">
        <f t="shared" si="192"/>
        <v>3749264</v>
      </c>
      <c r="M232" s="22">
        <f>SUM(M233:M234)</f>
        <v>0</v>
      </c>
      <c r="N232" s="22">
        <f t="shared" ref="N232:P232" si="221">SUM(N233:N234)</f>
        <v>0</v>
      </c>
      <c r="O232" s="22">
        <f t="shared" si="221"/>
        <v>0</v>
      </c>
      <c r="P232" s="22">
        <f t="shared" si="221"/>
        <v>0</v>
      </c>
      <c r="Q232" s="22">
        <f t="shared" si="193"/>
        <v>0</v>
      </c>
    </row>
    <row r="233" spans="1:17" ht="15.75" thickBot="1" x14ac:dyDescent="0.3">
      <c r="A233" s="34"/>
      <c r="B233" s="35" t="s">
        <v>37</v>
      </c>
      <c r="C233" s="21"/>
      <c r="D233" s="36"/>
      <c r="E233" s="36"/>
      <c r="F233" s="36">
        <f t="shared" si="190"/>
        <v>0</v>
      </c>
      <c r="G233" s="22">
        <f t="shared" si="191"/>
        <v>179709</v>
      </c>
      <c r="H233" s="36">
        <v>44927</v>
      </c>
      <c r="I233" s="36">
        <v>44927</v>
      </c>
      <c r="J233" s="36">
        <v>44927</v>
      </c>
      <c r="K233" s="36">
        <v>44928</v>
      </c>
      <c r="L233" s="22">
        <f t="shared" si="192"/>
        <v>179709</v>
      </c>
      <c r="M233" s="36"/>
      <c r="N233" s="36"/>
      <c r="O233" s="36"/>
      <c r="P233" s="36"/>
      <c r="Q233" s="22">
        <f t="shared" si="193"/>
        <v>0</v>
      </c>
    </row>
    <row r="234" spans="1:17" ht="15.75" thickBot="1" x14ac:dyDescent="0.3">
      <c r="A234" s="34"/>
      <c r="B234" s="35" t="s">
        <v>38</v>
      </c>
      <c r="C234" s="21"/>
      <c r="D234" s="36"/>
      <c r="E234" s="36"/>
      <c r="F234" s="36">
        <f t="shared" si="190"/>
        <v>0</v>
      </c>
      <c r="G234" s="22">
        <f t="shared" si="191"/>
        <v>3569555</v>
      </c>
      <c r="H234" s="36">
        <v>368735</v>
      </c>
      <c r="I234" s="36">
        <v>1011612</v>
      </c>
      <c r="J234" s="36">
        <v>722121</v>
      </c>
      <c r="K234" s="36">
        <v>1467087</v>
      </c>
      <c r="L234" s="22">
        <f t="shared" si="192"/>
        <v>3569555</v>
      </c>
      <c r="M234" s="36"/>
      <c r="N234" s="36"/>
      <c r="O234" s="36"/>
      <c r="P234" s="36"/>
      <c r="Q234" s="22">
        <f t="shared" si="193"/>
        <v>0</v>
      </c>
    </row>
    <row r="235" spans="1:17" s="29" customFormat="1" ht="27.75" customHeight="1" thickBot="1" x14ac:dyDescent="0.3">
      <c r="A235" s="37" t="s">
        <v>86</v>
      </c>
      <c r="B235" s="38"/>
      <c r="C235" s="21">
        <v>310100000000000</v>
      </c>
      <c r="D235" s="22"/>
      <c r="E235" s="22"/>
      <c r="F235" s="22">
        <f t="shared" si="190"/>
        <v>0</v>
      </c>
      <c r="G235" s="22">
        <f t="shared" si="191"/>
        <v>5060000.4000000004</v>
      </c>
      <c r="H235" s="22">
        <f>H236+H243+H247+H251+H255+H259+H263+H267+H271+H275+H279+H283+H287+H291+H295+H299</f>
        <v>1199728.2</v>
      </c>
      <c r="I235" s="22">
        <f t="shared" ref="I235:K235" si="222">I236+I243+I247+I251+I255+I259+I263+I267+I271+I275+I279+I283+I287+I291+I295+I299</f>
        <v>1286858</v>
      </c>
      <c r="J235" s="22">
        <f t="shared" si="222"/>
        <v>1286555.7</v>
      </c>
      <c r="K235" s="22">
        <f t="shared" si="222"/>
        <v>1286858.5</v>
      </c>
      <c r="L235" s="22">
        <f t="shared" si="192"/>
        <v>5060000.4000000004</v>
      </c>
      <c r="M235" s="22">
        <f>M236+M243+M247+M251+M255+M259+M263+M267+M271+M275+M279+M283+M287+M291+M295+M299</f>
        <v>0</v>
      </c>
      <c r="N235" s="22">
        <f t="shared" ref="N235:P235" si="223">N236+N243+N247+N251+N255+N259+N263+N267+N271+N275+N279+N283+N287+N291+N295+N299</f>
        <v>0</v>
      </c>
      <c r="O235" s="22">
        <f t="shared" si="223"/>
        <v>0</v>
      </c>
      <c r="P235" s="22">
        <f t="shared" si="223"/>
        <v>0</v>
      </c>
      <c r="Q235" s="22">
        <f t="shared" si="193"/>
        <v>0</v>
      </c>
    </row>
    <row r="236" spans="1:17" s="29" customFormat="1" ht="28.5" customHeight="1" thickBot="1" x14ac:dyDescent="0.3">
      <c r="A236" s="30" t="s">
        <v>35</v>
      </c>
      <c r="B236" s="31"/>
      <c r="C236" s="21"/>
      <c r="D236" s="22"/>
      <c r="E236" s="22"/>
      <c r="F236" s="22">
        <f t="shared" si="190"/>
        <v>0</v>
      </c>
      <c r="G236" s="22">
        <f t="shared" si="191"/>
        <v>431561.50000000006</v>
      </c>
      <c r="H236" s="22">
        <f>H237+H240</f>
        <v>103455.7</v>
      </c>
      <c r="I236" s="22">
        <f t="shared" ref="I236:K236" si="224">I237+I240</f>
        <v>109368.5</v>
      </c>
      <c r="J236" s="22">
        <f t="shared" si="224"/>
        <v>109369.1</v>
      </c>
      <c r="K236" s="22">
        <f t="shared" si="224"/>
        <v>109368.20000000001</v>
      </c>
      <c r="L236" s="22">
        <f t="shared" si="192"/>
        <v>431561.50000000006</v>
      </c>
      <c r="M236" s="22">
        <f>M237+M240</f>
        <v>0</v>
      </c>
      <c r="N236" s="22">
        <f t="shared" ref="N236:P236" si="225">N237+N240</f>
        <v>0</v>
      </c>
      <c r="O236" s="22">
        <f t="shared" si="225"/>
        <v>0</v>
      </c>
      <c r="P236" s="22">
        <f t="shared" si="225"/>
        <v>0</v>
      </c>
      <c r="Q236" s="22">
        <f t="shared" si="193"/>
        <v>0</v>
      </c>
    </row>
    <row r="237" spans="1:17" s="29" customFormat="1" ht="15.75" thickBot="1" x14ac:dyDescent="0.3">
      <c r="A237" s="30" t="s">
        <v>36</v>
      </c>
      <c r="B237" s="31"/>
      <c r="C237" s="21"/>
      <c r="D237" s="22"/>
      <c r="E237" s="22"/>
      <c r="F237" s="22">
        <f t="shared" si="190"/>
        <v>0</v>
      </c>
      <c r="G237" s="22">
        <f t="shared" si="191"/>
        <v>239346.2</v>
      </c>
      <c r="H237" s="22">
        <f>SUM(H238:H239)</f>
        <v>71829.2</v>
      </c>
      <c r="I237" s="22">
        <f t="shared" ref="I237:K237" si="226">SUM(I238:I239)</f>
        <v>55838.5</v>
      </c>
      <c r="J237" s="22">
        <f t="shared" si="226"/>
        <v>55839.3</v>
      </c>
      <c r="K237" s="22">
        <f t="shared" si="226"/>
        <v>55839.200000000004</v>
      </c>
      <c r="L237" s="22">
        <f t="shared" si="192"/>
        <v>239346.2</v>
      </c>
      <c r="M237" s="22">
        <f>SUM(M238:M239)</f>
        <v>0</v>
      </c>
      <c r="N237" s="22">
        <f t="shared" ref="N237:P237" si="227">SUM(N238:N239)</f>
        <v>0</v>
      </c>
      <c r="O237" s="22">
        <f t="shared" si="227"/>
        <v>0</v>
      </c>
      <c r="P237" s="22">
        <f t="shared" si="227"/>
        <v>0</v>
      </c>
      <c r="Q237" s="22">
        <f t="shared" si="193"/>
        <v>0</v>
      </c>
    </row>
    <row r="238" spans="1:17" ht="15.75" thickBot="1" x14ac:dyDescent="0.3">
      <c r="A238" s="34"/>
      <c r="B238" s="35" t="s">
        <v>37</v>
      </c>
      <c r="C238" s="21"/>
      <c r="D238" s="36">
        <v>8792</v>
      </c>
      <c r="E238" s="36">
        <v>4032</v>
      </c>
      <c r="F238" s="36">
        <f t="shared" si="190"/>
        <v>12824</v>
      </c>
      <c r="G238" s="22">
        <f t="shared" si="191"/>
        <v>13246.7</v>
      </c>
      <c r="H238" s="36">
        <v>3311.5</v>
      </c>
      <c r="I238" s="36">
        <v>3311.5</v>
      </c>
      <c r="J238" s="36">
        <v>3311.9</v>
      </c>
      <c r="K238" s="36">
        <v>3311.8</v>
      </c>
      <c r="L238" s="22">
        <f t="shared" si="192"/>
        <v>13246.7</v>
      </c>
      <c r="M238" s="36"/>
      <c r="N238" s="36"/>
      <c r="O238" s="36"/>
      <c r="P238" s="36"/>
      <c r="Q238" s="22">
        <f t="shared" si="193"/>
        <v>0</v>
      </c>
    </row>
    <row r="239" spans="1:17" ht="28.5" customHeight="1" thickBot="1" x14ac:dyDescent="0.3">
      <c r="A239" s="34"/>
      <c r="B239" s="35" t="s">
        <v>38</v>
      </c>
      <c r="C239" s="21"/>
      <c r="D239" s="36">
        <v>23338</v>
      </c>
      <c r="E239" s="36">
        <v>27804</v>
      </c>
      <c r="F239" s="36">
        <f t="shared" si="190"/>
        <v>51142</v>
      </c>
      <c r="G239" s="22">
        <f t="shared" si="191"/>
        <v>226099.5</v>
      </c>
      <c r="H239" s="36">
        <v>68517.7</v>
      </c>
      <c r="I239" s="36">
        <v>52527</v>
      </c>
      <c r="J239" s="36">
        <v>52527.4</v>
      </c>
      <c r="K239" s="36">
        <v>52527.4</v>
      </c>
      <c r="L239" s="22">
        <f t="shared" si="192"/>
        <v>226099.5</v>
      </c>
      <c r="M239" s="36"/>
      <c r="N239" s="36"/>
      <c r="O239" s="36"/>
      <c r="P239" s="36"/>
      <c r="Q239" s="22">
        <f t="shared" si="193"/>
        <v>0</v>
      </c>
    </row>
    <row r="240" spans="1:17" s="29" customFormat="1" ht="15.75" thickBot="1" x14ac:dyDescent="0.3">
      <c r="A240" s="30" t="s">
        <v>39</v>
      </c>
      <c r="B240" s="31"/>
      <c r="C240" s="21"/>
      <c r="D240" s="22"/>
      <c r="E240" s="22"/>
      <c r="F240" s="22">
        <f t="shared" si="190"/>
        <v>0</v>
      </c>
      <c r="G240" s="22">
        <f t="shared" si="191"/>
        <v>192215.3</v>
      </c>
      <c r="H240" s="22">
        <f>SUM(H241:H242)</f>
        <v>31626.5</v>
      </c>
      <c r="I240" s="22">
        <f t="shared" ref="I240:K240" si="228">SUM(I241:I242)</f>
        <v>53530</v>
      </c>
      <c r="J240" s="22">
        <f t="shared" si="228"/>
        <v>53529.8</v>
      </c>
      <c r="K240" s="22">
        <f t="shared" si="228"/>
        <v>53529</v>
      </c>
      <c r="L240" s="22">
        <f t="shared" si="192"/>
        <v>192215.3</v>
      </c>
      <c r="M240" s="22">
        <f>SUM(M241:M242)</f>
        <v>0</v>
      </c>
      <c r="N240" s="22">
        <f t="shared" ref="N240:P240" si="229">SUM(N241:N242)</f>
        <v>0</v>
      </c>
      <c r="O240" s="22">
        <f t="shared" si="229"/>
        <v>0</v>
      </c>
      <c r="P240" s="22">
        <f t="shared" si="229"/>
        <v>0</v>
      </c>
      <c r="Q240" s="22">
        <f t="shared" si="193"/>
        <v>0</v>
      </c>
    </row>
    <row r="241" spans="1:17" ht="15.75" thickBot="1" x14ac:dyDescent="0.3">
      <c r="A241" s="34"/>
      <c r="B241" s="35" t="s">
        <v>37</v>
      </c>
      <c r="C241" s="21"/>
      <c r="D241" s="36"/>
      <c r="E241" s="36"/>
      <c r="F241" s="36">
        <f t="shared" si="190"/>
        <v>0</v>
      </c>
      <c r="G241" s="22">
        <f t="shared" si="191"/>
        <v>7699.9</v>
      </c>
      <c r="H241" s="36">
        <v>1924.5</v>
      </c>
      <c r="I241" s="36">
        <v>1925</v>
      </c>
      <c r="J241" s="36">
        <v>1925.4</v>
      </c>
      <c r="K241" s="36">
        <v>1925</v>
      </c>
      <c r="L241" s="22">
        <f t="shared" si="192"/>
        <v>7699.9</v>
      </c>
      <c r="M241" s="36"/>
      <c r="N241" s="36"/>
      <c r="O241" s="36"/>
      <c r="P241" s="36"/>
      <c r="Q241" s="22">
        <f t="shared" si="193"/>
        <v>0</v>
      </c>
    </row>
    <row r="242" spans="1:17" ht="15.75" thickBot="1" x14ac:dyDescent="0.3">
      <c r="A242" s="34"/>
      <c r="B242" s="35" t="s">
        <v>38</v>
      </c>
      <c r="C242" s="21"/>
      <c r="D242" s="36"/>
      <c r="E242" s="36"/>
      <c r="F242" s="36">
        <f t="shared" si="190"/>
        <v>0</v>
      </c>
      <c r="G242" s="22">
        <f t="shared" si="191"/>
        <v>184515.4</v>
      </c>
      <c r="H242" s="36">
        <v>29702</v>
      </c>
      <c r="I242" s="36">
        <v>51605</v>
      </c>
      <c r="J242" s="36">
        <v>51604.4</v>
      </c>
      <c r="K242" s="36">
        <v>51604</v>
      </c>
      <c r="L242" s="22">
        <f t="shared" si="192"/>
        <v>184515.4</v>
      </c>
      <c r="M242" s="36"/>
      <c r="N242" s="36"/>
      <c r="O242" s="36"/>
      <c r="P242" s="36"/>
      <c r="Q242" s="22">
        <f t="shared" si="193"/>
        <v>0</v>
      </c>
    </row>
    <row r="243" spans="1:17" s="29" customFormat="1" ht="15.75" thickBot="1" x14ac:dyDescent="0.3">
      <c r="A243" s="30" t="s">
        <v>40</v>
      </c>
      <c r="B243" s="31"/>
      <c r="C243" s="21"/>
      <c r="D243" s="22"/>
      <c r="E243" s="22"/>
      <c r="F243" s="22">
        <f t="shared" si="190"/>
        <v>0</v>
      </c>
      <c r="G243" s="22">
        <f t="shared" si="191"/>
        <v>321471.8</v>
      </c>
      <c r="H243" s="22">
        <f>H244</f>
        <v>45846</v>
      </c>
      <c r="I243" s="22">
        <f t="shared" ref="I243:K243" si="230">I244</f>
        <v>91875</v>
      </c>
      <c r="J243" s="22">
        <f t="shared" si="230"/>
        <v>91875.799999999988</v>
      </c>
      <c r="K243" s="22">
        <f t="shared" si="230"/>
        <v>91875</v>
      </c>
      <c r="L243" s="22">
        <f t="shared" si="192"/>
        <v>321471.8</v>
      </c>
      <c r="M243" s="22">
        <f>M244</f>
        <v>0</v>
      </c>
      <c r="N243" s="22">
        <f t="shared" ref="N243:P243" si="231">N244</f>
        <v>0</v>
      </c>
      <c r="O243" s="22">
        <f t="shared" si="231"/>
        <v>0</v>
      </c>
      <c r="P243" s="22">
        <f t="shared" si="231"/>
        <v>0</v>
      </c>
      <c r="Q243" s="22">
        <f t="shared" si="193"/>
        <v>0</v>
      </c>
    </row>
    <row r="244" spans="1:17" s="29" customFormat="1" ht="15.75" thickBot="1" x14ac:dyDescent="0.3">
      <c r="A244" s="30" t="s">
        <v>41</v>
      </c>
      <c r="B244" s="31"/>
      <c r="C244" s="21"/>
      <c r="D244" s="22"/>
      <c r="E244" s="22"/>
      <c r="F244" s="22">
        <f t="shared" si="190"/>
        <v>0</v>
      </c>
      <c r="G244" s="22">
        <f t="shared" si="191"/>
        <v>321471.8</v>
      </c>
      <c r="H244" s="22">
        <f>SUM(H245:H246)</f>
        <v>45846</v>
      </c>
      <c r="I244" s="22">
        <f t="shared" ref="I244:K244" si="232">SUM(I245:I246)</f>
        <v>91875</v>
      </c>
      <c r="J244" s="22">
        <f t="shared" si="232"/>
        <v>91875.799999999988</v>
      </c>
      <c r="K244" s="22">
        <f t="shared" si="232"/>
        <v>91875</v>
      </c>
      <c r="L244" s="22">
        <f t="shared" si="192"/>
        <v>321471.8</v>
      </c>
      <c r="M244" s="22">
        <f>SUM(M245:M246)</f>
        <v>0</v>
      </c>
      <c r="N244" s="22">
        <f t="shared" ref="N244:P244" si="233">SUM(N245:N246)</f>
        <v>0</v>
      </c>
      <c r="O244" s="22">
        <f t="shared" si="233"/>
        <v>0</v>
      </c>
      <c r="P244" s="22">
        <f t="shared" si="233"/>
        <v>0</v>
      </c>
      <c r="Q244" s="22">
        <f t="shared" si="193"/>
        <v>0</v>
      </c>
    </row>
    <row r="245" spans="1:17" ht="15.75" thickBot="1" x14ac:dyDescent="0.3">
      <c r="A245" s="34"/>
      <c r="B245" s="35" t="s">
        <v>37</v>
      </c>
      <c r="C245" s="21"/>
      <c r="D245" s="36"/>
      <c r="E245" s="36"/>
      <c r="F245" s="36">
        <f t="shared" si="190"/>
        <v>0</v>
      </c>
      <c r="G245" s="22">
        <f t="shared" si="191"/>
        <v>7700.4</v>
      </c>
      <c r="H245" s="36">
        <v>1925</v>
      </c>
      <c r="I245" s="36">
        <v>1925</v>
      </c>
      <c r="J245" s="36">
        <v>1925.4</v>
      </c>
      <c r="K245" s="36">
        <v>1925</v>
      </c>
      <c r="L245" s="22">
        <f t="shared" si="192"/>
        <v>7700.4</v>
      </c>
      <c r="M245" s="36"/>
      <c r="N245" s="36"/>
      <c r="O245" s="36"/>
      <c r="P245" s="36"/>
      <c r="Q245" s="22">
        <f t="shared" si="193"/>
        <v>0</v>
      </c>
    </row>
    <row r="246" spans="1:17" ht="15.75" thickBot="1" x14ac:dyDescent="0.3">
      <c r="A246" s="34"/>
      <c r="B246" s="35" t="s">
        <v>38</v>
      </c>
      <c r="C246" s="21"/>
      <c r="D246" s="36"/>
      <c r="E246" s="36"/>
      <c r="F246" s="36">
        <f t="shared" si="190"/>
        <v>0</v>
      </c>
      <c r="G246" s="22">
        <f t="shared" si="191"/>
        <v>313771.40000000002</v>
      </c>
      <c r="H246" s="36">
        <v>43921</v>
      </c>
      <c r="I246" s="36">
        <v>89950</v>
      </c>
      <c r="J246" s="36">
        <v>89950.399999999994</v>
      </c>
      <c r="K246" s="36">
        <v>89950</v>
      </c>
      <c r="L246" s="22">
        <f t="shared" si="192"/>
        <v>313771.40000000002</v>
      </c>
      <c r="M246" s="36"/>
      <c r="N246" s="36"/>
      <c r="O246" s="36"/>
      <c r="P246" s="36"/>
      <c r="Q246" s="22">
        <f t="shared" si="193"/>
        <v>0</v>
      </c>
    </row>
    <row r="247" spans="1:17" s="29" customFormat="1" ht="15.75" thickBot="1" x14ac:dyDescent="0.3">
      <c r="A247" s="30" t="s">
        <v>42</v>
      </c>
      <c r="B247" s="31"/>
      <c r="C247" s="21"/>
      <c r="D247" s="22"/>
      <c r="E247" s="22"/>
      <c r="F247" s="22">
        <f t="shared" si="190"/>
        <v>0</v>
      </c>
      <c r="G247" s="22">
        <f t="shared" si="191"/>
        <v>168500.8</v>
      </c>
      <c r="H247" s="22">
        <f>H248</f>
        <v>25809</v>
      </c>
      <c r="I247" s="22">
        <f t="shared" ref="I247:K247" si="234">I248</f>
        <v>47564</v>
      </c>
      <c r="J247" s="22">
        <f t="shared" si="234"/>
        <v>47564.3</v>
      </c>
      <c r="K247" s="22">
        <f t="shared" si="234"/>
        <v>47563.5</v>
      </c>
      <c r="L247" s="22">
        <f t="shared" si="192"/>
        <v>168500.8</v>
      </c>
      <c r="M247" s="22">
        <f>M248</f>
        <v>0</v>
      </c>
      <c r="N247" s="22">
        <f t="shared" ref="N247:P247" si="235">N248</f>
        <v>0</v>
      </c>
      <c r="O247" s="22">
        <f t="shared" si="235"/>
        <v>0</v>
      </c>
      <c r="P247" s="22">
        <f t="shared" si="235"/>
        <v>0</v>
      </c>
      <c r="Q247" s="22">
        <f t="shared" si="193"/>
        <v>0</v>
      </c>
    </row>
    <row r="248" spans="1:17" s="29" customFormat="1" ht="28.5" customHeight="1" thickBot="1" x14ac:dyDescent="0.3">
      <c r="A248" s="30" t="s">
        <v>43</v>
      </c>
      <c r="B248" s="31"/>
      <c r="C248" s="21"/>
      <c r="D248" s="22"/>
      <c r="E248" s="22"/>
      <c r="F248" s="22">
        <f t="shared" si="190"/>
        <v>0</v>
      </c>
      <c r="G248" s="22">
        <f t="shared" si="191"/>
        <v>168500.8</v>
      </c>
      <c r="H248" s="22">
        <f>SUM(H249:H250)</f>
        <v>25809</v>
      </c>
      <c r="I248" s="22">
        <f t="shared" ref="I248:K248" si="236">SUM(I249:I250)</f>
        <v>47564</v>
      </c>
      <c r="J248" s="22">
        <f t="shared" si="236"/>
        <v>47564.3</v>
      </c>
      <c r="K248" s="22">
        <f t="shared" si="236"/>
        <v>47563.5</v>
      </c>
      <c r="L248" s="22">
        <f t="shared" si="192"/>
        <v>168500.8</v>
      </c>
      <c r="M248" s="22">
        <f>SUM(M249:M250)</f>
        <v>0</v>
      </c>
      <c r="N248" s="22">
        <f t="shared" ref="N248:P248" si="237">SUM(N249:N250)</f>
        <v>0</v>
      </c>
      <c r="O248" s="22">
        <f t="shared" si="237"/>
        <v>0</v>
      </c>
      <c r="P248" s="22">
        <f t="shared" si="237"/>
        <v>0</v>
      </c>
      <c r="Q248" s="22">
        <f t="shared" si="193"/>
        <v>0</v>
      </c>
    </row>
    <row r="249" spans="1:17" ht="28.5" customHeight="1" thickBot="1" x14ac:dyDescent="0.3">
      <c r="A249" s="34"/>
      <c r="B249" s="35" t="s">
        <v>37</v>
      </c>
      <c r="C249" s="21"/>
      <c r="D249" s="36"/>
      <c r="E249" s="36"/>
      <c r="F249" s="36">
        <f t="shared" si="190"/>
        <v>0</v>
      </c>
      <c r="G249" s="22">
        <f t="shared" si="191"/>
        <v>9348.4</v>
      </c>
      <c r="H249" s="36">
        <v>2337</v>
      </c>
      <c r="I249" s="36">
        <v>2337</v>
      </c>
      <c r="J249" s="36">
        <v>2337.4</v>
      </c>
      <c r="K249" s="36">
        <v>2337</v>
      </c>
      <c r="L249" s="22">
        <f t="shared" si="192"/>
        <v>9348.4</v>
      </c>
      <c r="M249" s="36"/>
      <c r="N249" s="36"/>
      <c r="O249" s="36"/>
      <c r="P249" s="36"/>
      <c r="Q249" s="22">
        <f t="shared" si="193"/>
        <v>0</v>
      </c>
    </row>
    <row r="250" spans="1:17" ht="27.75" customHeight="1" thickBot="1" x14ac:dyDescent="0.3">
      <c r="A250" s="34"/>
      <c r="B250" s="35" t="s">
        <v>38</v>
      </c>
      <c r="C250" s="21"/>
      <c r="D250" s="36"/>
      <c r="E250" s="36"/>
      <c r="F250" s="36">
        <f t="shared" si="190"/>
        <v>0</v>
      </c>
      <c r="G250" s="22">
        <f t="shared" si="191"/>
        <v>159152.4</v>
      </c>
      <c r="H250" s="36">
        <v>23472</v>
      </c>
      <c r="I250" s="36">
        <v>45227</v>
      </c>
      <c r="J250" s="36">
        <v>45226.9</v>
      </c>
      <c r="K250" s="36">
        <v>45226.5</v>
      </c>
      <c r="L250" s="22">
        <f t="shared" si="192"/>
        <v>159152.4</v>
      </c>
      <c r="M250" s="36"/>
      <c r="N250" s="36"/>
      <c r="O250" s="36"/>
      <c r="P250" s="36"/>
      <c r="Q250" s="22">
        <f t="shared" si="193"/>
        <v>0</v>
      </c>
    </row>
    <row r="251" spans="1:17" s="29" customFormat="1" ht="15.75" thickBot="1" x14ac:dyDescent="0.3">
      <c r="A251" s="30" t="s">
        <v>44</v>
      </c>
      <c r="B251" s="31"/>
      <c r="C251" s="21"/>
      <c r="D251" s="22"/>
      <c r="E251" s="22"/>
      <c r="F251" s="22">
        <f t="shared" si="190"/>
        <v>0</v>
      </c>
      <c r="G251" s="22">
        <f t="shared" si="191"/>
        <v>241415.5</v>
      </c>
      <c r="H251" s="22">
        <f>H252</f>
        <v>37303</v>
      </c>
      <c r="I251" s="22">
        <f t="shared" ref="I251:K251" si="238">I252</f>
        <v>68037</v>
      </c>
      <c r="J251" s="22">
        <f t="shared" si="238"/>
        <v>68037</v>
      </c>
      <c r="K251" s="22">
        <f t="shared" si="238"/>
        <v>68038.5</v>
      </c>
      <c r="L251" s="22">
        <f t="shared" si="192"/>
        <v>241415.5</v>
      </c>
      <c r="M251" s="22">
        <f>M252</f>
        <v>0</v>
      </c>
      <c r="N251" s="22">
        <f t="shared" ref="N251:P251" si="239">N252</f>
        <v>0</v>
      </c>
      <c r="O251" s="22">
        <f t="shared" si="239"/>
        <v>0</v>
      </c>
      <c r="P251" s="22">
        <f t="shared" si="239"/>
        <v>0</v>
      </c>
      <c r="Q251" s="22">
        <f t="shared" si="193"/>
        <v>0</v>
      </c>
    </row>
    <row r="252" spans="1:17" s="29" customFormat="1" ht="15.75" thickBot="1" x14ac:dyDescent="0.3">
      <c r="A252" s="30" t="s">
        <v>45</v>
      </c>
      <c r="B252" s="31"/>
      <c r="C252" s="21"/>
      <c r="D252" s="22"/>
      <c r="E252" s="22"/>
      <c r="F252" s="22">
        <f t="shared" si="190"/>
        <v>0</v>
      </c>
      <c r="G252" s="22">
        <f t="shared" si="191"/>
        <v>241415.5</v>
      </c>
      <c r="H252" s="22">
        <f>SUM(H253:H254)</f>
        <v>37303</v>
      </c>
      <c r="I252" s="22">
        <f t="shared" ref="I252:K252" si="240">SUM(I253:I254)</f>
        <v>68037</v>
      </c>
      <c r="J252" s="22">
        <f t="shared" si="240"/>
        <v>68037</v>
      </c>
      <c r="K252" s="22">
        <f t="shared" si="240"/>
        <v>68038.5</v>
      </c>
      <c r="L252" s="22">
        <f t="shared" si="192"/>
        <v>241415.5</v>
      </c>
      <c r="M252" s="22">
        <f>SUM(M253:M254)</f>
        <v>0</v>
      </c>
      <c r="N252" s="22">
        <f t="shared" ref="N252:P252" si="241">SUM(N253:N254)</f>
        <v>0</v>
      </c>
      <c r="O252" s="22">
        <f t="shared" si="241"/>
        <v>0</v>
      </c>
      <c r="P252" s="22">
        <f t="shared" si="241"/>
        <v>0</v>
      </c>
      <c r="Q252" s="22">
        <f t="shared" si="193"/>
        <v>0</v>
      </c>
    </row>
    <row r="253" spans="1:17" ht="27.75" customHeight="1" thickBot="1" x14ac:dyDescent="0.3">
      <c r="A253" s="34"/>
      <c r="B253" s="35" t="s">
        <v>37</v>
      </c>
      <c r="C253" s="21"/>
      <c r="D253" s="36"/>
      <c r="E253" s="36"/>
      <c r="F253" s="36">
        <f t="shared" si="190"/>
        <v>0</v>
      </c>
      <c r="G253" s="22">
        <f t="shared" si="191"/>
        <v>5726</v>
      </c>
      <c r="H253" s="36">
        <v>1432</v>
      </c>
      <c r="I253" s="36">
        <v>1431</v>
      </c>
      <c r="J253" s="36">
        <v>1431</v>
      </c>
      <c r="K253" s="36">
        <v>1432</v>
      </c>
      <c r="L253" s="22">
        <f t="shared" si="192"/>
        <v>5726</v>
      </c>
      <c r="M253" s="36"/>
      <c r="N253" s="36"/>
      <c r="O253" s="36"/>
      <c r="P253" s="36"/>
      <c r="Q253" s="22">
        <f t="shared" si="193"/>
        <v>0</v>
      </c>
    </row>
    <row r="254" spans="1:17" ht="28.5" customHeight="1" thickBot="1" x14ac:dyDescent="0.3">
      <c r="A254" s="34"/>
      <c r="B254" s="35" t="s">
        <v>38</v>
      </c>
      <c r="C254" s="21"/>
      <c r="D254" s="36"/>
      <c r="E254" s="36"/>
      <c r="F254" s="36">
        <f t="shared" si="190"/>
        <v>0</v>
      </c>
      <c r="G254" s="22">
        <f t="shared" si="191"/>
        <v>235689.5</v>
      </c>
      <c r="H254" s="36">
        <v>35871</v>
      </c>
      <c r="I254" s="36">
        <v>66606</v>
      </c>
      <c r="J254" s="36">
        <v>66606</v>
      </c>
      <c r="K254" s="36">
        <v>66606.5</v>
      </c>
      <c r="L254" s="22">
        <f t="shared" si="192"/>
        <v>235689.5</v>
      </c>
      <c r="M254" s="36"/>
      <c r="N254" s="36"/>
      <c r="O254" s="36"/>
      <c r="P254" s="36"/>
      <c r="Q254" s="22">
        <f t="shared" si="193"/>
        <v>0</v>
      </c>
    </row>
    <row r="255" spans="1:17" s="29" customFormat="1" ht="15.75" thickBot="1" x14ac:dyDescent="0.3">
      <c r="A255" s="30" t="s">
        <v>46</v>
      </c>
      <c r="B255" s="31"/>
      <c r="C255" s="21"/>
      <c r="D255" s="22"/>
      <c r="E255" s="22"/>
      <c r="F255" s="22">
        <f t="shared" si="190"/>
        <v>0</v>
      </c>
      <c r="G255" s="22">
        <f t="shared" si="191"/>
        <v>293726</v>
      </c>
      <c r="H255" s="22">
        <f>H256</f>
        <v>70804</v>
      </c>
      <c r="I255" s="22">
        <f t="shared" ref="I255:K255" si="242">I256</f>
        <v>74307</v>
      </c>
      <c r="J255" s="22">
        <f t="shared" si="242"/>
        <v>74307</v>
      </c>
      <c r="K255" s="22">
        <f t="shared" si="242"/>
        <v>74308</v>
      </c>
      <c r="L255" s="22">
        <f t="shared" si="192"/>
        <v>293726</v>
      </c>
      <c r="M255" s="22">
        <f>M256</f>
        <v>0</v>
      </c>
      <c r="N255" s="22">
        <f t="shared" ref="N255:P255" si="243">N256</f>
        <v>0</v>
      </c>
      <c r="O255" s="22">
        <f t="shared" si="243"/>
        <v>0</v>
      </c>
      <c r="P255" s="22">
        <f t="shared" si="243"/>
        <v>0</v>
      </c>
      <c r="Q255" s="22">
        <f t="shared" si="193"/>
        <v>0</v>
      </c>
    </row>
    <row r="256" spans="1:17" s="29" customFormat="1" ht="15.75" thickBot="1" x14ac:dyDescent="0.3">
      <c r="A256" s="30" t="s">
        <v>47</v>
      </c>
      <c r="B256" s="31"/>
      <c r="C256" s="21"/>
      <c r="D256" s="22"/>
      <c r="E256" s="22"/>
      <c r="F256" s="22">
        <f t="shared" si="190"/>
        <v>0</v>
      </c>
      <c r="G256" s="22">
        <f t="shared" si="191"/>
        <v>293726</v>
      </c>
      <c r="H256" s="22">
        <f>SUM(H257:H258)</f>
        <v>70804</v>
      </c>
      <c r="I256" s="22">
        <f t="shared" ref="I256:K256" si="244">SUM(I257:I258)</f>
        <v>74307</v>
      </c>
      <c r="J256" s="22">
        <f t="shared" si="244"/>
        <v>74307</v>
      </c>
      <c r="K256" s="22">
        <f t="shared" si="244"/>
        <v>74308</v>
      </c>
      <c r="L256" s="22">
        <f t="shared" si="192"/>
        <v>293726</v>
      </c>
      <c r="M256" s="22">
        <f>SUM(M257:M258)</f>
        <v>0</v>
      </c>
      <c r="N256" s="22">
        <f t="shared" ref="N256:P256" si="245">SUM(N257:N258)</f>
        <v>0</v>
      </c>
      <c r="O256" s="22">
        <f t="shared" si="245"/>
        <v>0</v>
      </c>
      <c r="P256" s="22">
        <f t="shared" si="245"/>
        <v>0</v>
      </c>
      <c r="Q256" s="22">
        <f t="shared" si="193"/>
        <v>0</v>
      </c>
    </row>
    <row r="257" spans="1:17" ht="15.75" thickBot="1" x14ac:dyDescent="0.3">
      <c r="A257" s="34"/>
      <c r="B257" s="35" t="s">
        <v>37</v>
      </c>
      <c r="C257" s="21"/>
      <c r="D257" s="36"/>
      <c r="E257" s="36"/>
      <c r="F257" s="36">
        <f t="shared" si="190"/>
        <v>0</v>
      </c>
      <c r="G257" s="22">
        <f t="shared" si="191"/>
        <v>5724.5</v>
      </c>
      <c r="H257" s="36">
        <v>1431</v>
      </c>
      <c r="I257" s="36">
        <v>1431</v>
      </c>
      <c r="J257" s="36">
        <v>1431</v>
      </c>
      <c r="K257" s="36">
        <v>1431.5</v>
      </c>
      <c r="L257" s="22">
        <f t="shared" si="192"/>
        <v>5724.5</v>
      </c>
      <c r="M257" s="36"/>
      <c r="N257" s="36"/>
      <c r="O257" s="36"/>
      <c r="P257" s="36"/>
      <c r="Q257" s="22">
        <f t="shared" si="193"/>
        <v>0</v>
      </c>
    </row>
    <row r="258" spans="1:17" ht="15.75" thickBot="1" x14ac:dyDescent="0.3">
      <c r="A258" s="34"/>
      <c r="B258" s="35" t="s">
        <v>38</v>
      </c>
      <c r="C258" s="21"/>
      <c r="D258" s="36"/>
      <c r="E258" s="36"/>
      <c r="F258" s="36">
        <f t="shared" si="190"/>
        <v>0</v>
      </c>
      <c r="G258" s="22">
        <f t="shared" si="191"/>
        <v>288001.5</v>
      </c>
      <c r="H258" s="36">
        <v>69373</v>
      </c>
      <c r="I258" s="36">
        <v>72876</v>
      </c>
      <c r="J258" s="36">
        <v>72876</v>
      </c>
      <c r="K258" s="36">
        <v>72876.5</v>
      </c>
      <c r="L258" s="22">
        <f t="shared" si="192"/>
        <v>288001.5</v>
      </c>
      <c r="M258" s="36"/>
      <c r="N258" s="36"/>
      <c r="O258" s="36"/>
      <c r="P258" s="36"/>
      <c r="Q258" s="22">
        <f t="shared" si="193"/>
        <v>0</v>
      </c>
    </row>
    <row r="259" spans="1:17" s="29" customFormat="1" ht="15.75" thickBot="1" x14ac:dyDescent="0.3">
      <c r="A259" s="30" t="s">
        <v>48</v>
      </c>
      <c r="B259" s="31"/>
      <c r="C259" s="21"/>
      <c r="D259" s="22"/>
      <c r="E259" s="22"/>
      <c r="F259" s="22">
        <f t="shared" si="190"/>
        <v>0</v>
      </c>
      <c r="G259" s="22">
        <f t="shared" si="191"/>
        <v>315388</v>
      </c>
      <c r="H259" s="22">
        <f>H260</f>
        <v>69500</v>
      </c>
      <c r="I259" s="22">
        <f t="shared" ref="I259:K259" si="246">I260</f>
        <v>81963</v>
      </c>
      <c r="J259" s="22">
        <f t="shared" si="246"/>
        <v>81962</v>
      </c>
      <c r="K259" s="22">
        <f t="shared" si="246"/>
        <v>81963</v>
      </c>
      <c r="L259" s="22">
        <f t="shared" si="192"/>
        <v>315388</v>
      </c>
      <c r="M259" s="22">
        <f>M260</f>
        <v>0</v>
      </c>
      <c r="N259" s="22">
        <f t="shared" ref="N259:P259" si="247">N260</f>
        <v>0</v>
      </c>
      <c r="O259" s="22">
        <f t="shared" si="247"/>
        <v>0</v>
      </c>
      <c r="P259" s="22">
        <f t="shared" si="247"/>
        <v>0</v>
      </c>
      <c r="Q259" s="22">
        <f t="shared" si="193"/>
        <v>0</v>
      </c>
    </row>
    <row r="260" spans="1:17" s="29" customFormat="1" ht="15.75" thickBot="1" x14ac:dyDescent="0.3">
      <c r="A260" s="30" t="s">
        <v>49</v>
      </c>
      <c r="B260" s="31"/>
      <c r="C260" s="21"/>
      <c r="D260" s="22"/>
      <c r="E260" s="22"/>
      <c r="F260" s="22">
        <f t="shared" si="190"/>
        <v>0</v>
      </c>
      <c r="G260" s="22">
        <f t="shared" si="191"/>
        <v>315388</v>
      </c>
      <c r="H260" s="22">
        <f>SUM(H261:H262)</f>
        <v>69500</v>
      </c>
      <c r="I260" s="22">
        <f t="shared" ref="I260:K260" si="248">SUM(I261:I262)</f>
        <v>81963</v>
      </c>
      <c r="J260" s="22">
        <f t="shared" si="248"/>
        <v>81962</v>
      </c>
      <c r="K260" s="22">
        <f t="shared" si="248"/>
        <v>81963</v>
      </c>
      <c r="L260" s="22">
        <f t="shared" si="192"/>
        <v>315388</v>
      </c>
      <c r="M260" s="22">
        <f>SUM(M261:M262)</f>
        <v>0</v>
      </c>
      <c r="N260" s="22">
        <f t="shared" ref="N260:P260" si="249">SUM(N261:N262)</f>
        <v>0</v>
      </c>
      <c r="O260" s="22">
        <f t="shared" si="249"/>
        <v>0</v>
      </c>
      <c r="P260" s="22">
        <f t="shared" si="249"/>
        <v>0</v>
      </c>
      <c r="Q260" s="22">
        <f t="shared" si="193"/>
        <v>0</v>
      </c>
    </row>
    <row r="261" spans="1:17" ht="15.75" thickBot="1" x14ac:dyDescent="0.3">
      <c r="A261" s="34"/>
      <c r="B261" s="35" t="s">
        <v>37</v>
      </c>
      <c r="C261" s="21"/>
      <c r="D261" s="36"/>
      <c r="E261" s="36"/>
      <c r="F261" s="36">
        <f t="shared" si="190"/>
        <v>0</v>
      </c>
      <c r="G261" s="22">
        <f t="shared" si="191"/>
        <v>6218.5</v>
      </c>
      <c r="H261" s="36">
        <v>1555</v>
      </c>
      <c r="I261" s="36">
        <v>1555</v>
      </c>
      <c r="J261" s="36">
        <v>1554</v>
      </c>
      <c r="K261" s="36">
        <v>1554.5</v>
      </c>
      <c r="L261" s="22">
        <f t="shared" si="192"/>
        <v>6218.5</v>
      </c>
      <c r="M261" s="36"/>
      <c r="N261" s="36"/>
      <c r="O261" s="36"/>
      <c r="P261" s="36"/>
      <c r="Q261" s="22">
        <f t="shared" si="193"/>
        <v>0</v>
      </c>
    </row>
    <row r="262" spans="1:17" ht="15.75" thickBot="1" x14ac:dyDescent="0.3">
      <c r="A262" s="34"/>
      <c r="B262" s="35" t="s">
        <v>38</v>
      </c>
      <c r="C262" s="21"/>
      <c r="D262" s="36"/>
      <c r="E262" s="36"/>
      <c r="F262" s="36">
        <f t="shared" si="190"/>
        <v>0</v>
      </c>
      <c r="G262" s="22">
        <f t="shared" si="191"/>
        <v>309169.5</v>
      </c>
      <c r="H262" s="36">
        <v>67945</v>
      </c>
      <c r="I262" s="36">
        <v>80408</v>
      </c>
      <c r="J262" s="36">
        <v>80408</v>
      </c>
      <c r="K262" s="36">
        <v>80408.5</v>
      </c>
      <c r="L262" s="22">
        <f t="shared" si="192"/>
        <v>309169.5</v>
      </c>
      <c r="M262" s="36"/>
      <c r="N262" s="36"/>
      <c r="O262" s="36"/>
      <c r="P262" s="36"/>
      <c r="Q262" s="22">
        <f t="shared" si="193"/>
        <v>0</v>
      </c>
    </row>
    <row r="263" spans="1:17" s="29" customFormat="1" ht="15.75" thickBot="1" x14ac:dyDescent="0.3">
      <c r="A263" s="30" t="s">
        <v>50</v>
      </c>
      <c r="B263" s="31"/>
      <c r="C263" s="21"/>
      <c r="D263" s="22"/>
      <c r="E263" s="22"/>
      <c r="F263" s="22">
        <f t="shared" si="190"/>
        <v>0</v>
      </c>
      <c r="G263" s="22">
        <f t="shared" si="191"/>
        <v>241167</v>
      </c>
      <c r="H263" s="22">
        <f>H264</f>
        <v>44896.5</v>
      </c>
      <c r="I263" s="22">
        <f t="shared" ref="I263:K263" si="250">I264</f>
        <v>65423.5</v>
      </c>
      <c r="J263" s="22">
        <f t="shared" si="250"/>
        <v>65423.5</v>
      </c>
      <c r="K263" s="22">
        <f t="shared" si="250"/>
        <v>65423.5</v>
      </c>
      <c r="L263" s="22">
        <f t="shared" si="192"/>
        <v>241167</v>
      </c>
      <c r="M263" s="22">
        <f>M264</f>
        <v>0</v>
      </c>
      <c r="N263" s="22">
        <f t="shared" ref="N263:P263" si="251">N264</f>
        <v>0</v>
      </c>
      <c r="O263" s="22">
        <f t="shared" si="251"/>
        <v>0</v>
      </c>
      <c r="P263" s="22">
        <f t="shared" si="251"/>
        <v>0</v>
      </c>
      <c r="Q263" s="22">
        <f t="shared" si="193"/>
        <v>0</v>
      </c>
    </row>
    <row r="264" spans="1:17" s="29" customFormat="1" ht="15.75" thickBot="1" x14ac:dyDescent="0.3">
      <c r="A264" s="30" t="s">
        <v>51</v>
      </c>
      <c r="B264" s="31"/>
      <c r="C264" s="21"/>
      <c r="D264" s="22"/>
      <c r="E264" s="22"/>
      <c r="F264" s="22">
        <f t="shared" si="190"/>
        <v>0</v>
      </c>
      <c r="G264" s="22">
        <f t="shared" si="191"/>
        <v>241167</v>
      </c>
      <c r="H264" s="22">
        <f>SUM(H265:H266)</f>
        <v>44896.5</v>
      </c>
      <c r="I264" s="22">
        <f t="shared" ref="I264:K264" si="252">SUM(I265:I266)</f>
        <v>65423.5</v>
      </c>
      <c r="J264" s="22">
        <f t="shared" si="252"/>
        <v>65423.5</v>
      </c>
      <c r="K264" s="22">
        <f t="shared" si="252"/>
        <v>65423.5</v>
      </c>
      <c r="L264" s="22">
        <f t="shared" si="192"/>
        <v>241167</v>
      </c>
      <c r="M264" s="22">
        <f>SUM(M265:M266)</f>
        <v>0</v>
      </c>
      <c r="N264" s="22">
        <f t="shared" ref="N264:P264" si="253">SUM(N265:N266)</f>
        <v>0</v>
      </c>
      <c r="O264" s="22">
        <f t="shared" si="253"/>
        <v>0</v>
      </c>
      <c r="P264" s="22">
        <f t="shared" si="253"/>
        <v>0</v>
      </c>
      <c r="Q264" s="22">
        <f t="shared" si="193"/>
        <v>0</v>
      </c>
    </row>
    <row r="265" spans="1:17" ht="15.75" thickBot="1" x14ac:dyDescent="0.3">
      <c r="A265" s="34"/>
      <c r="B265" s="35" t="s">
        <v>37</v>
      </c>
      <c r="C265" s="21"/>
      <c r="D265" s="36"/>
      <c r="E265" s="36"/>
      <c r="F265" s="36">
        <f t="shared" si="190"/>
        <v>0</v>
      </c>
      <c r="G265" s="22">
        <f t="shared" si="191"/>
        <v>15118</v>
      </c>
      <c r="H265" s="36">
        <v>3779.5</v>
      </c>
      <c r="I265" s="36">
        <v>3779.5</v>
      </c>
      <c r="J265" s="36">
        <v>3779.5</v>
      </c>
      <c r="K265" s="36">
        <v>3779.5</v>
      </c>
      <c r="L265" s="22">
        <f t="shared" si="192"/>
        <v>15118</v>
      </c>
      <c r="M265" s="36"/>
      <c r="N265" s="36"/>
      <c r="O265" s="36"/>
      <c r="P265" s="36"/>
      <c r="Q265" s="22">
        <f t="shared" si="193"/>
        <v>0</v>
      </c>
    </row>
    <row r="266" spans="1:17" ht="27" customHeight="1" thickBot="1" x14ac:dyDescent="0.3">
      <c r="A266" s="34"/>
      <c r="B266" s="35" t="s">
        <v>38</v>
      </c>
      <c r="C266" s="21"/>
      <c r="D266" s="36"/>
      <c r="E266" s="36"/>
      <c r="F266" s="36">
        <f t="shared" si="190"/>
        <v>0</v>
      </c>
      <c r="G266" s="22">
        <f t="shared" si="191"/>
        <v>226049</v>
      </c>
      <c r="H266" s="36">
        <v>41117</v>
      </c>
      <c r="I266" s="36">
        <v>61644</v>
      </c>
      <c r="J266" s="36">
        <v>61644</v>
      </c>
      <c r="K266" s="36">
        <v>61644</v>
      </c>
      <c r="L266" s="22">
        <f t="shared" si="192"/>
        <v>226049</v>
      </c>
      <c r="M266" s="36"/>
      <c r="N266" s="36"/>
      <c r="O266" s="36"/>
      <c r="P266" s="36"/>
      <c r="Q266" s="22">
        <f t="shared" si="193"/>
        <v>0</v>
      </c>
    </row>
    <row r="267" spans="1:17" s="29" customFormat="1" ht="15.75" thickBot="1" x14ac:dyDescent="0.3">
      <c r="A267" s="30" t="s">
        <v>52</v>
      </c>
      <c r="B267" s="31"/>
      <c r="C267" s="21"/>
      <c r="D267" s="22"/>
      <c r="E267" s="22"/>
      <c r="F267" s="22">
        <f t="shared" si="190"/>
        <v>0</v>
      </c>
      <c r="G267" s="22">
        <f t="shared" si="191"/>
        <v>393212</v>
      </c>
      <c r="H267" s="22">
        <f>H268</f>
        <v>105603</v>
      </c>
      <c r="I267" s="22">
        <f t="shared" ref="I267:K267" si="254">I268</f>
        <v>95970</v>
      </c>
      <c r="J267" s="22">
        <f t="shared" si="254"/>
        <v>95669.5</v>
      </c>
      <c r="K267" s="22">
        <f t="shared" si="254"/>
        <v>95969.5</v>
      </c>
      <c r="L267" s="22">
        <f t="shared" si="192"/>
        <v>393212</v>
      </c>
      <c r="M267" s="22">
        <f>M268</f>
        <v>0</v>
      </c>
      <c r="N267" s="22">
        <f t="shared" ref="N267:P267" si="255">N268</f>
        <v>0</v>
      </c>
      <c r="O267" s="22">
        <f t="shared" si="255"/>
        <v>0</v>
      </c>
      <c r="P267" s="22">
        <f t="shared" si="255"/>
        <v>0</v>
      </c>
      <c r="Q267" s="22">
        <f t="shared" si="193"/>
        <v>0</v>
      </c>
    </row>
    <row r="268" spans="1:17" s="29" customFormat="1" ht="15.75" thickBot="1" x14ac:dyDescent="0.3">
      <c r="A268" s="30" t="s">
        <v>53</v>
      </c>
      <c r="B268" s="31"/>
      <c r="C268" s="21"/>
      <c r="D268" s="22"/>
      <c r="E268" s="22"/>
      <c r="F268" s="22">
        <f t="shared" si="190"/>
        <v>0</v>
      </c>
      <c r="G268" s="22">
        <f t="shared" si="191"/>
        <v>393212</v>
      </c>
      <c r="H268" s="22">
        <f>SUM(H269:H270)</f>
        <v>105603</v>
      </c>
      <c r="I268" s="22">
        <f t="shared" ref="I268:K268" si="256">SUM(I269:I270)</f>
        <v>95970</v>
      </c>
      <c r="J268" s="22">
        <f t="shared" si="256"/>
        <v>95669.5</v>
      </c>
      <c r="K268" s="22">
        <f t="shared" si="256"/>
        <v>95969.5</v>
      </c>
      <c r="L268" s="22">
        <f t="shared" si="192"/>
        <v>393212</v>
      </c>
      <c r="M268" s="22">
        <f>SUM(M269:M270)</f>
        <v>0</v>
      </c>
      <c r="N268" s="22">
        <f t="shared" ref="N268:P268" si="257">SUM(N269:N270)</f>
        <v>0</v>
      </c>
      <c r="O268" s="22">
        <f t="shared" si="257"/>
        <v>0</v>
      </c>
      <c r="P268" s="22">
        <f t="shared" si="257"/>
        <v>0</v>
      </c>
      <c r="Q268" s="22">
        <f t="shared" si="193"/>
        <v>0</v>
      </c>
    </row>
    <row r="269" spans="1:17" ht="15.75" thickBot="1" x14ac:dyDescent="0.3">
      <c r="A269" s="34"/>
      <c r="B269" s="35" t="s">
        <v>37</v>
      </c>
      <c r="C269" s="21"/>
      <c r="D269" s="36"/>
      <c r="E269" s="36"/>
      <c r="F269" s="36">
        <f t="shared" ref="F269:F348" si="258">D269+E269</f>
        <v>0</v>
      </c>
      <c r="G269" s="22">
        <f t="shared" ref="G269:G348" si="259">L269+Q269</f>
        <v>14723</v>
      </c>
      <c r="H269" s="36">
        <v>3681</v>
      </c>
      <c r="I269" s="36">
        <v>3681</v>
      </c>
      <c r="J269" s="36">
        <v>3680.5</v>
      </c>
      <c r="K269" s="36">
        <v>3680.5</v>
      </c>
      <c r="L269" s="22">
        <f t="shared" ref="L269:L348" si="260">H269+I269+J269+K269</f>
        <v>14723</v>
      </c>
      <c r="M269" s="36"/>
      <c r="N269" s="36"/>
      <c r="O269" s="36"/>
      <c r="P269" s="36"/>
      <c r="Q269" s="22">
        <f t="shared" ref="Q269:Q348" si="261">M269+N269+O269+P269</f>
        <v>0</v>
      </c>
    </row>
    <row r="270" spans="1:17" ht="27.75" customHeight="1" thickBot="1" x14ac:dyDescent="0.3">
      <c r="A270" s="34"/>
      <c r="B270" s="35" t="s">
        <v>38</v>
      </c>
      <c r="C270" s="21"/>
      <c r="D270" s="36"/>
      <c r="E270" s="36"/>
      <c r="F270" s="36">
        <f t="shared" si="258"/>
        <v>0</v>
      </c>
      <c r="G270" s="22">
        <f t="shared" si="259"/>
        <v>378489</v>
      </c>
      <c r="H270" s="36">
        <v>101922</v>
      </c>
      <c r="I270" s="36">
        <v>92289</v>
      </c>
      <c r="J270" s="36">
        <v>91989</v>
      </c>
      <c r="K270" s="36">
        <v>92289</v>
      </c>
      <c r="L270" s="22">
        <f t="shared" si="260"/>
        <v>378489</v>
      </c>
      <c r="M270" s="36"/>
      <c r="N270" s="36"/>
      <c r="O270" s="36"/>
      <c r="P270" s="36"/>
      <c r="Q270" s="22">
        <f t="shared" si="261"/>
        <v>0</v>
      </c>
    </row>
    <row r="271" spans="1:17" s="29" customFormat="1" ht="15.75" thickBot="1" x14ac:dyDescent="0.3">
      <c r="A271" s="30" t="s">
        <v>54</v>
      </c>
      <c r="B271" s="31"/>
      <c r="C271" s="21"/>
      <c r="D271" s="22"/>
      <c r="E271" s="22"/>
      <c r="F271" s="22">
        <f t="shared" si="258"/>
        <v>0</v>
      </c>
      <c r="G271" s="22">
        <f t="shared" si="259"/>
        <v>289517</v>
      </c>
      <c r="H271" s="22">
        <f>H272</f>
        <v>87435</v>
      </c>
      <c r="I271" s="22">
        <f t="shared" ref="I271:K271" si="262">I272</f>
        <v>67361</v>
      </c>
      <c r="J271" s="22">
        <f t="shared" si="262"/>
        <v>67360.5</v>
      </c>
      <c r="K271" s="22">
        <f t="shared" si="262"/>
        <v>67360.5</v>
      </c>
      <c r="L271" s="22">
        <f t="shared" si="260"/>
        <v>289517</v>
      </c>
      <c r="M271" s="22">
        <f>M272</f>
        <v>0</v>
      </c>
      <c r="N271" s="22">
        <f t="shared" ref="N271:P271" si="263">N272</f>
        <v>0</v>
      </c>
      <c r="O271" s="22">
        <f t="shared" si="263"/>
        <v>0</v>
      </c>
      <c r="P271" s="22">
        <f t="shared" si="263"/>
        <v>0</v>
      </c>
      <c r="Q271" s="22">
        <f t="shared" si="261"/>
        <v>0</v>
      </c>
    </row>
    <row r="272" spans="1:17" s="29" customFormat="1" ht="15.75" thickBot="1" x14ac:dyDescent="0.3">
      <c r="A272" s="30" t="s">
        <v>55</v>
      </c>
      <c r="B272" s="31"/>
      <c r="C272" s="21"/>
      <c r="D272" s="22"/>
      <c r="E272" s="22"/>
      <c r="F272" s="22">
        <f t="shared" si="258"/>
        <v>0</v>
      </c>
      <c r="G272" s="22">
        <f t="shared" si="259"/>
        <v>289517</v>
      </c>
      <c r="H272" s="22">
        <f>SUM(H273:H274)</f>
        <v>87435</v>
      </c>
      <c r="I272" s="22">
        <f t="shared" ref="I272:K272" si="264">SUM(I273:I274)</f>
        <v>67361</v>
      </c>
      <c r="J272" s="22">
        <f t="shared" si="264"/>
        <v>67360.5</v>
      </c>
      <c r="K272" s="22">
        <f t="shared" si="264"/>
        <v>67360.5</v>
      </c>
      <c r="L272" s="22">
        <f t="shared" si="260"/>
        <v>289517</v>
      </c>
      <c r="M272" s="22">
        <f>SUM(M273:M274)</f>
        <v>0</v>
      </c>
      <c r="N272" s="22">
        <f t="shared" ref="N272:P272" si="265">SUM(N273:N274)</f>
        <v>0</v>
      </c>
      <c r="O272" s="22">
        <f t="shared" si="265"/>
        <v>0</v>
      </c>
      <c r="P272" s="22">
        <f t="shared" si="265"/>
        <v>0</v>
      </c>
      <c r="Q272" s="22">
        <f t="shared" si="261"/>
        <v>0</v>
      </c>
    </row>
    <row r="273" spans="1:17" ht="29.25" customHeight="1" thickBot="1" x14ac:dyDescent="0.3">
      <c r="A273" s="34"/>
      <c r="B273" s="35" t="s">
        <v>37</v>
      </c>
      <c r="C273" s="21"/>
      <c r="D273" s="36"/>
      <c r="E273" s="36"/>
      <c r="F273" s="36">
        <f t="shared" si="258"/>
        <v>0</v>
      </c>
      <c r="G273" s="22">
        <f t="shared" si="259"/>
        <v>11663</v>
      </c>
      <c r="H273" s="36">
        <v>2916</v>
      </c>
      <c r="I273" s="36">
        <v>2916</v>
      </c>
      <c r="J273" s="36">
        <v>2915.5</v>
      </c>
      <c r="K273" s="36">
        <v>2915.5</v>
      </c>
      <c r="L273" s="22">
        <f t="shared" si="260"/>
        <v>11663</v>
      </c>
      <c r="M273" s="36"/>
      <c r="N273" s="36"/>
      <c r="O273" s="36"/>
      <c r="P273" s="36"/>
      <c r="Q273" s="22">
        <f t="shared" si="261"/>
        <v>0</v>
      </c>
    </row>
    <row r="274" spans="1:17" ht="15.75" thickBot="1" x14ac:dyDescent="0.3">
      <c r="A274" s="34"/>
      <c r="B274" s="35" t="s">
        <v>38</v>
      </c>
      <c r="C274" s="21"/>
      <c r="D274" s="36"/>
      <c r="E274" s="36"/>
      <c r="F274" s="36">
        <f t="shared" si="258"/>
        <v>0</v>
      </c>
      <c r="G274" s="22">
        <f t="shared" si="259"/>
        <v>277854</v>
      </c>
      <c r="H274" s="36">
        <v>84519</v>
      </c>
      <c r="I274" s="36">
        <v>64445</v>
      </c>
      <c r="J274" s="36">
        <v>64445</v>
      </c>
      <c r="K274" s="36">
        <v>64445</v>
      </c>
      <c r="L274" s="22">
        <f t="shared" si="260"/>
        <v>277854</v>
      </c>
      <c r="M274" s="36"/>
      <c r="N274" s="36"/>
      <c r="O274" s="36"/>
      <c r="P274" s="36"/>
      <c r="Q274" s="22">
        <f t="shared" si="261"/>
        <v>0</v>
      </c>
    </row>
    <row r="275" spans="1:17" s="29" customFormat="1" ht="15.75" thickBot="1" x14ac:dyDescent="0.3">
      <c r="A275" s="30" t="s">
        <v>56</v>
      </c>
      <c r="B275" s="31"/>
      <c r="C275" s="21"/>
      <c r="D275" s="22"/>
      <c r="E275" s="22"/>
      <c r="F275" s="22">
        <f t="shared" si="258"/>
        <v>0</v>
      </c>
      <c r="G275" s="22">
        <f t="shared" si="259"/>
        <v>479350</v>
      </c>
      <c r="H275" s="22">
        <f>H276</f>
        <v>121798</v>
      </c>
      <c r="I275" s="22">
        <f t="shared" ref="I275:K275" si="266">I276</f>
        <v>119184</v>
      </c>
      <c r="J275" s="22">
        <f t="shared" si="266"/>
        <v>119184</v>
      </c>
      <c r="K275" s="22">
        <f t="shared" si="266"/>
        <v>119184</v>
      </c>
      <c r="L275" s="22">
        <f t="shared" si="260"/>
        <v>479350</v>
      </c>
      <c r="M275" s="22">
        <f>M276</f>
        <v>0</v>
      </c>
      <c r="N275" s="22">
        <f t="shared" ref="N275:P275" si="267">N276</f>
        <v>0</v>
      </c>
      <c r="O275" s="22">
        <f t="shared" si="267"/>
        <v>0</v>
      </c>
      <c r="P275" s="22">
        <f t="shared" si="267"/>
        <v>0</v>
      </c>
      <c r="Q275" s="22">
        <f t="shared" si="261"/>
        <v>0</v>
      </c>
    </row>
    <row r="276" spans="1:17" s="29" customFormat="1" ht="15.75" thickBot="1" x14ac:dyDescent="0.3">
      <c r="A276" s="30" t="s">
        <v>57</v>
      </c>
      <c r="B276" s="31"/>
      <c r="C276" s="21"/>
      <c r="D276" s="22"/>
      <c r="E276" s="22"/>
      <c r="F276" s="22">
        <f t="shared" si="258"/>
        <v>0</v>
      </c>
      <c r="G276" s="22">
        <f t="shared" si="259"/>
        <v>479350</v>
      </c>
      <c r="H276" s="22">
        <f>SUM(H277:H278)</f>
        <v>121798</v>
      </c>
      <c r="I276" s="22">
        <f t="shared" ref="I276:K276" si="268">SUM(I277:I278)</f>
        <v>119184</v>
      </c>
      <c r="J276" s="22">
        <f t="shared" si="268"/>
        <v>119184</v>
      </c>
      <c r="K276" s="22">
        <f t="shared" si="268"/>
        <v>119184</v>
      </c>
      <c r="L276" s="22">
        <f t="shared" si="260"/>
        <v>479350</v>
      </c>
      <c r="M276" s="22">
        <f>SUM(M277:M278)</f>
        <v>0</v>
      </c>
      <c r="N276" s="22">
        <f t="shared" ref="N276:P276" si="269">SUM(N277:N278)</f>
        <v>0</v>
      </c>
      <c r="O276" s="22">
        <f t="shared" si="269"/>
        <v>0</v>
      </c>
      <c r="P276" s="22">
        <f t="shared" si="269"/>
        <v>0</v>
      </c>
      <c r="Q276" s="22">
        <f t="shared" si="261"/>
        <v>0</v>
      </c>
    </row>
    <row r="277" spans="1:17" ht="28.5" customHeight="1" thickBot="1" x14ac:dyDescent="0.3">
      <c r="A277" s="34"/>
      <c r="B277" s="35" t="s">
        <v>37</v>
      </c>
      <c r="C277" s="21"/>
      <c r="D277" s="36"/>
      <c r="E277" s="36"/>
      <c r="F277" s="36">
        <f t="shared" si="258"/>
        <v>0</v>
      </c>
      <c r="G277" s="22">
        <f t="shared" si="259"/>
        <v>9208</v>
      </c>
      <c r="H277" s="36">
        <v>2302</v>
      </c>
      <c r="I277" s="36">
        <v>2302</v>
      </c>
      <c r="J277" s="36">
        <v>2302</v>
      </c>
      <c r="K277" s="36">
        <v>2302</v>
      </c>
      <c r="L277" s="22">
        <f t="shared" si="260"/>
        <v>9208</v>
      </c>
      <c r="M277" s="36"/>
      <c r="N277" s="36"/>
      <c r="O277" s="36"/>
      <c r="P277" s="36"/>
      <c r="Q277" s="22">
        <f t="shared" si="261"/>
        <v>0</v>
      </c>
    </row>
    <row r="278" spans="1:17" ht="27" customHeight="1" thickBot="1" x14ac:dyDescent="0.3">
      <c r="A278" s="34"/>
      <c r="B278" s="35" t="s">
        <v>38</v>
      </c>
      <c r="C278" s="21"/>
      <c r="D278" s="36"/>
      <c r="E278" s="36"/>
      <c r="F278" s="36">
        <f t="shared" si="258"/>
        <v>0</v>
      </c>
      <c r="G278" s="22">
        <f t="shared" si="259"/>
        <v>470142</v>
      </c>
      <c r="H278" s="36">
        <v>119496</v>
      </c>
      <c r="I278" s="36">
        <v>116882</v>
      </c>
      <c r="J278" s="36">
        <v>116882</v>
      </c>
      <c r="K278" s="36">
        <v>116882</v>
      </c>
      <c r="L278" s="22">
        <f t="shared" si="260"/>
        <v>470142</v>
      </c>
      <c r="M278" s="36"/>
      <c r="N278" s="36"/>
      <c r="O278" s="36"/>
      <c r="P278" s="36"/>
      <c r="Q278" s="22">
        <f t="shared" si="261"/>
        <v>0</v>
      </c>
    </row>
    <row r="279" spans="1:17" s="29" customFormat="1" ht="15.75" thickBot="1" x14ac:dyDescent="0.3">
      <c r="A279" s="30" t="s">
        <v>58</v>
      </c>
      <c r="B279" s="31"/>
      <c r="C279" s="21"/>
      <c r="D279" s="22"/>
      <c r="E279" s="22"/>
      <c r="F279" s="22">
        <f t="shared" si="258"/>
        <v>0</v>
      </c>
      <c r="G279" s="22">
        <f t="shared" si="259"/>
        <v>409022.80000000005</v>
      </c>
      <c r="H279" s="22">
        <f>H280</f>
        <v>99031</v>
      </c>
      <c r="I279" s="22">
        <f t="shared" ref="I279:K279" si="270">I280</f>
        <v>103330</v>
      </c>
      <c r="J279" s="22">
        <f t="shared" si="270"/>
        <v>103330.4</v>
      </c>
      <c r="K279" s="22">
        <f t="shared" si="270"/>
        <v>103331.4</v>
      </c>
      <c r="L279" s="22">
        <f t="shared" si="260"/>
        <v>409022.80000000005</v>
      </c>
      <c r="M279" s="22">
        <f>M280</f>
        <v>0</v>
      </c>
      <c r="N279" s="22">
        <f t="shared" ref="N279:P279" si="271">N280</f>
        <v>0</v>
      </c>
      <c r="O279" s="22">
        <f t="shared" si="271"/>
        <v>0</v>
      </c>
      <c r="P279" s="22">
        <f t="shared" si="271"/>
        <v>0</v>
      </c>
      <c r="Q279" s="22">
        <f t="shared" si="261"/>
        <v>0</v>
      </c>
    </row>
    <row r="280" spans="1:17" s="29" customFormat="1" ht="15.75" thickBot="1" x14ac:dyDescent="0.3">
      <c r="A280" s="30" t="s">
        <v>59</v>
      </c>
      <c r="B280" s="31"/>
      <c r="C280" s="21"/>
      <c r="D280" s="22"/>
      <c r="E280" s="22"/>
      <c r="F280" s="22">
        <f t="shared" si="258"/>
        <v>0</v>
      </c>
      <c r="G280" s="22">
        <f t="shared" si="259"/>
        <v>409022.80000000005</v>
      </c>
      <c r="H280" s="22">
        <f>SUM(H281:H282)</f>
        <v>99031</v>
      </c>
      <c r="I280" s="22">
        <f t="shared" ref="I280:K280" si="272">SUM(I281:I282)</f>
        <v>103330</v>
      </c>
      <c r="J280" s="22">
        <f t="shared" si="272"/>
        <v>103330.4</v>
      </c>
      <c r="K280" s="22">
        <f t="shared" si="272"/>
        <v>103331.4</v>
      </c>
      <c r="L280" s="22">
        <f t="shared" si="260"/>
        <v>409022.80000000005</v>
      </c>
      <c r="M280" s="22">
        <f>SUM(M281:M282)</f>
        <v>0</v>
      </c>
      <c r="N280" s="22">
        <f t="shared" ref="N280:P280" si="273">SUM(N281:N282)</f>
        <v>0</v>
      </c>
      <c r="O280" s="22">
        <f t="shared" si="273"/>
        <v>0</v>
      </c>
      <c r="P280" s="22">
        <f t="shared" si="273"/>
        <v>0</v>
      </c>
      <c r="Q280" s="22">
        <f t="shared" si="261"/>
        <v>0</v>
      </c>
    </row>
    <row r="281" spans="1:17" ht="27" customHeight="1" thickBot="1" x14ac:dyDescent="0.3">
      <c r="A281" s="34"/>
      <c r="B281" s="35" t="s">
        <v>37</v>
      </c>
      <c r="C281" s="21"/>
      <c r="D281" s="36"/>
      <c r="E281" s="36"/>
      <c r="F281" s="36">
        <f t="shared" si="258"/>
        <v>0</v>
      </c>
      <c r="G281" s="22">
        <f t="shared" si="259"/>
        <v>18561</v>
      </c>
      <c r="H281" s="36">
        <v>4640</v>
      </c>
      <c r="I281" s="36">
        <v>4640</v>
      </c>
      <c r="J281" s="36">
        <v>4640</v>
      </c>
      <c r="K281" s="36">
        <v>4641</v>
      </c>
      <c r="L281" s="22">
        <f t="shared" si="260"/>
        <v>18561</v>
      </c>
      <c r="M281" s="36"/>
      <c r="N281" s="36"/>
      <c r="O281" s="36"/>
      <c r="P281" s="36"/>
      <c r="Q281" s="22">
        <f t="shared" si="261"/>
        <v>0</v>
      </c>
    </row>
    <row r="282" spans="1:17" ht="28.5" customHeight="1" thickBot="1" x14ac:dyDescent="0.3">
      <c r="A282" s="34"/>
      <c r="B282" s="35" t="s">
        <v>38</v>
      </c>
      <c r="C282" s="21"/>
      <c r="D282" s="36"/>
      <c r="E282" s="36"/>
      <c r="F282" s="36">
        <f t="shared" si="258"/>
        <v>0</v>
      </c>
      <c r="G282" s="22">
        <f t="shared" si="259"/>
        <v>390461.80000000005</v>
      </c>
      <c r="H282" s="36">
        <v>94391</v>
      </c>
      <c r="I282" s="36">
        <v>98690</v>
      </c>
      <c r="J282" s="36">
        <v>98690.4</v>
      </c>
      <c r="K282" s="36">
        <v>98690.4</v>
      </c>
      <c r="L282" s="22">
        <f t="shared" si="260"/>
        <v>390461.80000000005</v>
      </c>
      <c r="M282" s="36"/>
      <c r="N282" s="36"/>
      <c r="O282" s="36"/>
      <c r="P282" s="36"/>
      <c r="Q282" s="22">
        <f t="shared" si="261"/>
        <v>0</v>
      </c>
    </row>
    <row r="283" spans="1:17" s="29" customFormat="1" ht="15.75" thickBot="1" x14ac:dyDescent="0.3">
      <c r="A283" s="30" t="s">
        <v>60</v>
      </c>
      <c r="B283" s="31"/>
      <c r="C283" s="21"/>
      <c r="D283" s="22"/>
      <c r="E283" s="22"/>
      <c r="F283" s="22">
        <f t="shared" si="258"/>
        <v>0</v>
      </c>
      <c r="G283" s="22">
        <f t="shared" si="259"/>
        <v>308400.5</v>
      </c>
      <c r="H283" s="22">
        <f>H284</f>
        <v>73786</v>
      </c>
      <c r="I283" s="22">
        <f t="shared" ref="I283:K283" si="274">I284</f>
        <v>78205</v>
      </c>
      <c r="J283" s="22">
        <f>J284</f>
        <v>78204.600000000006</v>
      </c>
      <c r="K283" s="22">
        <f t="shared" si="274"/>
        <v>78204.899999999994</v>
      </c>
      <c r="L283" s="22">
        <f t="shared" si="260"/>
        <v>308400.5</v>
      </c>
      <c r="M283" s="22">
        <f>M284</f>
        <v>0</v>
      </c>
      <c r="N283" s="22">
        <f t="shared" ref="N283:P283" si="275">N284</f>
        <v>0</v>
      </c>
      <c r="O283" s="22">
        <f t="shared" si="275"/>
        <v>0</v>
      </c>
      <c r="P283" s="22">
        <f t="shared" si="275"/>
        <v>0</v>
      </c>
      <c r="Q283" s="22">
        <f t="shared" si="261"/>
        <v>0</v>
      </c>
    </row>
    <row r="284" spans="1:17" s="29" customFormat="1" ht="15.75" thickBot="1" x14ac:dyDescent="0.3">
      <c r="A284" s="30" t="s">
        <v>61</v>
      </c>
      <c r="B284" s="31"/>
      <c r="C284" s="21"/>
      <c r="D284" s="22"/>
      <c r="E284" s="22"/>
      <c r="F284" s="22">
        <f t="shared" si="258"/>
        <v>0</v>
      </c>
      <c r="G284" s="22">
        <f t="shared" si="259"/>
        <v>308400.5</v>
      </c>
      <c r="H284" s="22">
        <f>SUM(H285:H286)</f>
        <v>73786</v>
      </c>
      <c r="I284" s="22">
        <f t="shared" ref="I284:K284" si="276">SUM(I285:I286)</f>
        <v>78205</v>
      </c>
      <c r="J284" s="22">
        <f t="shared" si="276"/>
        <v>78204.600000000006</v>
      </c>
      <c r="K284" s="22">
        <f t="shared" si="276"/>
        <v>78204.899999999994</v>
      </c>
      <c r="L284" s="22">
        <f t="shared" si="260"/>
        <v>308400.5</v>
      </c>
      <c r="M284" s="22">
        <f>SUM(M285:M286)</f>
        <v>0</v>
      </c>
      <c r="N284" s="22">
        <f t="shared" ref="N284:P284" si="277">SUM(N285:N286)</f>
        <v>0</v>
      </c>
      <c r="O284" s="22">
        <f t="shared" si="277"/>
        <v>0</v>
      </c>
      <c r="P284" s="22">
        <f t="shared" si="277"/>
        <v>0</v>
      </c>
      <c r="Q284" s="22">
        <f t="shared" si="261"/>
        <v>0</v>
      </c>
    </row>
    <row r="285" spans="1:17" ht="27.75" customHeight="1" thickBot="1" x14ac:dyDescent="0.3">
      <c r="A285" s="34"/>
      <c r="B285" s="35" t="s">
        <v>37</v>
      </c>
      <c r="C285" s="21"/>
      <c r="D285" s="36"/>
      <c r="E285" s="36"/>
      <c r="F285" s="36">
        <f t="shared" si="258"/>
        <v>0</v>
      </c>
      <c r="G285" s="22">
        <f t="shared" si="259"/>
        <v>29915</v>
      </c>
      <c r="H285" s="36">
        <v>7479</v>
      </c>
      <c r="I285" s="36">
        <v>7479</v>
      </c>
      <c r="J285" s="36">
        <v>7478.5</v>
      </c>
      <c r="K285" s="36">
        <v>7478.5</v>
      </c>
      <c r="L285" s="22">
        <f t="shared" si="260"/>
        <v>29915</v>
      </c>
      <c r="M285" s="36"/>
      <c r="N285" s="36"/>
      <c r="O285" s="36"/>
      <c r="P285" s="36"/>
      <c r="Q285" s="22">
        <f t="shared" si="261"/>
        <v>0</v>
      </c>
    </row>
    <row r="286" spans="1:17" ht="27.75" customHeight="1" thickBot="1" x14ac:dyDescent="0.3">
      <c r="A286" s="34"/>
      <c r="B286" s="35" t="s">
        <v>38</v>
      </c>
      <c r="C286" s="21"/>
      <c r="D286" s="36"/>
      <c r="E286" s="36"/>
      <c r="F286" s="36">
        <f t="shared" si="258"/>
        <v>0</v>
      </c>
      <c r="G286" s="22">
        <f t="shared" si="259"/>
        <v>278485.5</v>
      </c>
      <c r="H286" s="36">
        <v>66307</v>
      </c>
      <c r="I286" s="36">
        <v>70726</v>
      </c>
      <c r="J286" s="36">
        <v>70726.100000000006</v>
      </c>
      <c r="K286" s="36">
        <v>70726.399999999994</v>
      </c>
      <c r="L286" s="22">
        <f t="shared" si="260"/>
        <v>278485.5</v>
      </c>
      <c r="M286" s="36"/>
      <c r="N286" s="36"/>
      <c r="O286" s="36"/>
      <c r="P286" s="36"/>
      <c r="Q286" s="22">
        <f t="shared" si="261"/>
        <v>0</v>
      </c>
    </row>
    <row r="287" spans="1:17" s="29" customFormat="1" ht="15.75" thickBot="1" x14ac:dyDescent="0.3">
      <c r="A287" s="30" t="s">
        <v>62</v>
      </c>
      <c r="B287" s="31"/>
      <c r="C287" s="21"/>
      <c r="D287" s="22"/>
      <c r="E287" s="22"/>
      <c r="F287" s="22">
        <f t="shared" si="258"/>
        <v>0</v>
      </c>
      <c r="G287" s="22">
        <f t="shared" si="259"/>
        <v>372460</v>
      </c>
      <c r="H287" s="22">
        <f>H288</f>
        <v>97031</v>
      </c>
      <c r="I287" s="22">
        <f t="shared" ref="I287:K287" si="278">I288</f>
        <v>91810</v>
      </c>
      <c r="J287" s="22">
        <f t="shared" si="278"/>
        <v>91809.5</v>
      </c>
      <c r="K287" s="22">
        <f t="shared" si="278"/>
        <v>91809.5</v>
      </c>
      <c r="L287" s="22">
        <f t="shared" si="260"/>
        <v>372460</v>
      </c>
      <c r="M287" s="22">
        <f>M288</f>
        <v>0</v>
      </c>
      <c r="N287" s="22">
        <f t="shared" ref="N287:P287" si="279">N288</f>
        <v>0</v>
      </c>
      <c r="O287" s="22">
        <f t="shared" si="279"/>
        <v>0</v>
      </c>
      <c r="P287" s="22">
        <f t="shared" si="279"/>
        <v>0</v>
      </c>
      <c r="Q287" s="22">
        <f t="shared" si="261"/>
        <v>0</v>
      </c>
    </row>
    <row r="288" spans="1:17" s="29" customFormat="1" ht="28.5" customHeight="1" thickBot="1" x14ac:dyDescent="0.3">
      <c r="A288" s="30" t="s">
        <v>63</v>
      </c>
      <c r="B288" s="31"/>
      <c r="C288" s="21"/>
      <c r="D288" s="22"/>
      <c r="E288" s="22"/>
      <c r="F288" s="22">
        <f t="shared" si="258"/>
        <v>0</v>
      </c>
      <c r="G288" s="22">
        <f t="shared" si="259"/>
        <v>372460</v>
      </c>
      <c r="H288" s="22">
        <f>SUM(H289:H290)</f>
        <v>97031</v>
      </c>
      <c r="I288" s="22">
        <f t="shared" ref="I288:K288" si="280">SUM(I289:I290)</f>
        <v>91810</v>
      </c>
      <c r="J288" s="22">
        <f t="shared" si="280"/>
        <v>91809.5</v>
      </c>
      <c r="K288" s="22">
        <f t="shared" si="280"/>
        <v>91809.5</v>
      </c>
      <c r="L288" s="22">
        <f t="shared" si="260"/>
        <v>372460</v>
      </c>
      <c r="M288" s="22">
        <f>SUM(M289:M290)</f>
        <v>0</v>
      </c>
      <c r="N288" s="22">
        <f t="shared" ref="N288:P288" si="281">SUM(N289:N290)</f>
        <v>0</v>
      </c>
      <c r="O288" s="22">
        <f t="shared" si="281"/>
        <v>0</v>
      </c>
      <c r="P288" s="22">
        <f t="shared" si="281"/>
        <v>0</v>
      </c>
      <c r="Q288" s="22">
        <f t="shared" si="261"/>
        <v>0</v>
      </c>
    </row>
    <row r="289" spans="1:17" ht="15.75" thickBot="1" x14ac:dyDescent="0.3">
      <c r="A289" s="34"/>
      <c r="B289" s="35" t="s">
        <v>37</v>
      </c>
      <c r="C289" s="21"/>
      <c r="D289" s="36"/>
      <c r="E289" s="36"/>
      <c r="F289" s="36">
        <f t="shared" si="258"/>
        <v>0</v>
      </c>
      <c r="G289" s="22">
        <f t="shared" si="259"/>
        <v>19548</v>
      </c>
      <c r="H289" s="36">
        <v>4887</v>
      </c>
      <c r="I289" s="36">
        <v>4887</v>
      </c>
      <c r="J289" s="36">
        <v>4887</v>
      </c>
      <c r="K289" s="36">
        <v>4887</v>
      </c>
      <c r="L289" s="22">
        <f t="shared" si="260"/>
        <v>19548</v>
      </c>
      <c r="M289" s="36"/>
      <c r="N289" s="36"/>
      <c r="O289" s="36"/>
      <c r="P289" s="36"/>
      <c r="Q289" s="22">
        <f t="shared" si="261"/>
        <v>0</v>
      </c>
    </row>
    <row r="290" spans="1:17" ht="27" customHeight="1" thickBot="1" x14ac:dyDescent="0.3">
      <c r="A290" s="34"/>
      <c r="B290" s="35" t="s">
        <v>38</v>
      </c>
      <c r="C290" s="21"/>
      <c r="D290" s="36"/>
      <c r="E290" s="36"/>
      <c r="F290" s="36">
        <f t="shared" si="258"/>
        <v>0</v>
      </c>
      <c r="G290" s="22">
        <f t="shared" si="259"/>
        <v>352912</v>
      </c>
      <c r="H290" s="36">
        <v>92144</v>
      </c>
      <c r="I290" s="36">
        <v>86923</v>
      </c>
      <c r="J290" s="36">
        <v>86922.5</v>
      </c>
      <c r="K290" s="36">
        <v>86922.5</v>
      </c>
      <c r="L290" s="22">
        <f t="shared" si="260"/>
        <v>352912</v>
      </c>
      <c r="M290" s="36"/>
      <c r="N290" s="36"/>
      <c r="O290" s="36"/>
      <c r="P290" s="36"/>
      <c r="Q290" s="22">
        <f t="shared" si="261"/>
        <v>0</v>
      </c>
    </row>
    <row r="291" spans="1:17" s="29" customFormat="1" ht="28.5" customHeight="1" thickBot="1" x14ac:dyDescent="0.3">
      <c r="A291" s="30" t="s">
        <v>64</v>
      </c>
      <c r="B291" s="31"/>
      <c r="C291" s="21"/>
      <c r="D291" s="22"/>
      <c r="E291" s="22"/>
      <c r="F291" s="22">
        <f t="shared" si="258"/>
        <v>0</v>
      </c>
      <c r="G291" s="22">
        <f t="shared" si="259"/>
        <v>238857</v>
      </c>
      <c r="H291" s="22">
        <f>H292</f>
        <v>62446</v>
      </c>
      <c r="I291" s="22">
        <f t="shared" ref="I291:K291" si="282">I292</f>
        <v>58804</v>
      </c>
      <c r="J291" s="22">
        <f t="shared" si="282"/>
        <v>58803.5</v>
      </c>
      <c r="K291" s="22">
        <f t="shared" si="282"/>
        <v>58803.5</v>
      </c>
      <c r="L291" s="22">
        <f t="shared" si="260"/>
        <v>238857</v>
      </c>
      <c r="M291" s="22">
        <f>M292</f>
        <v>0</v>
      </c>
      <c r="N291" s="22">
        <f t="shared" ref="N291:P291" si="283">N292</f>
        <v>0</v>
      </c>
      <c r="O291" s="22">
        <f t="shared" si="283"/>
        <v>0</v>
      </c>
      <c r="P291" s="22">
        <f t="shared" si="283"/>
        <v>0</v>
      </c>
      <c r="Q291" s="22">
        <f t="shared" si="261"/>
        <v>0</v>
      </c>
    </row>
    <row r="292" spans="1:17" s="29" customFormat="1" ht="27.75" customHeight="1" thickBot="1" x14ac:dyDescent="0.3">
      <c r="A292" s="30" t="s">
        <v>65</v>
      </c>
      <c r="B292" s="31"/>
      <c r="C292" s="21"/>
      <c r="D292" s="22"/>
      <c r="E292" s="22"/>
      <c r="F292" s="22">
        <f t="shared" si="258"/>
        <v>0</v>
      </c>
      <c r="G292" s="22">
        <f t="shared" si="259"/>
        <v>238857</v>
      </c>
      <c r="H292" s="22">
        <f>SUM(H293:H294)</f>
        <v>62446</v>
      </c>
      <c r="I292" s="22">
        <f t="shared" ref="I292:K292" si="284">SUM(I293:I294)</f>
        <v>58804</v>
      </c>
      <c r="J292" s="22">
        <f t="shared" si="284"/>
        <v>58803.5</v>
      </c>
      <c r="K292" s="22">
        <f t="shared" si="284"/>
        <v>58803.5</v>
      </c>
      <c r="L292" s="22">
        <f t="shared" si="260"/>
        <v>238857</v>
      </c>
      <c r="M292" s="22">
        <f>SUM(M293:M294)</f>
        <v>0</v>
      </c>
      <c r="N292" s="22">
        <f t="shared" ref="N292:P292" si="285">SUM(N293:N294)</f>
        <v>0</v>
      </c>
      <c r="O292" s="22">
        <f t="shared" si="285"/>
        <v>0</v>
      </c>
      <c r="P292" s="22">
        <f t="shared" si="285"/>
        <v>0</v>
      </c>
      <c r="Q292" s="22">
        <f t="shared" si="261"/>
        <v>0</v>
      </c>
    </row>
    <row r="293" spans="1:17" ht="15.75" thickBot="1" x14ac:dyDescent="0.3">
      <c r="A293" s="34"/>
      <c r="B293" s="35" t="s">
        <v>37</v>
      </c>
      <c r="C293" s="21"/>
      <c r="D293" s="36"/>
      <c r="E293" s="36"/>
      <c r="F293" s="36">
        <f t="shared" si="258"/>
        <v>0</v>
      </c>
      <c r="G293" s="22">
        <f t="shared" si="259"/>
        <v>17587</v>
      </c>
      <c r="H293" s="36">
        <v>4397</v>
      </c>
      <c r="I293" s="36">
        <v>4397</v>
      </c>
      <c r="J293" s="36">
        <v>4396.5</v>
      </c>
      <c r="K293" s="36">
        <v>4396.5</v>
      </c>
      <c r="L293" s="22">
        <f t="shared" si="260"/>
        <v>17587</v>
      </c>
      <c r="M293" s="36"/>
      <c r="N293" s="36"/>
      <c r="O293" s="36"/>
      <c r="P293" s="36"/>
      <c r="Q293" s="22">
        <f t="shared" si="261"/>
        <v>0</v>
      </c>
    </row>
    <row r="294" spans="1:17" ht="15.75" thickBot="1" x14ac:dyDescent="0.3">
      <c r="A294" s="34"/>
      <c r="B294" s="35" t="s">
        <v>38</v>
      </c>
      <c r="C294" s="21"/>
      <c r="D294" s="36"/>
      <c r="E294" s="36"/>
      <c r="F294" s="36">
        <f t="shared" si="258"/>
        <v>0</v>
      </c>
      <c r="G294" s="22">
        <f t="shared" si="259"/>
        <v>221270</v>
      </c>
      <c r="H294" s="36">
        <v>58049</v>
      </c>
      <c r="I294" s="36">
        <v>54407</v>
      </c>
      <c r="J294" s="36">
        <v>54407</v>
      </c>
      <c r="K294" s="36">
        <v>54407</v>
      </c>
      <c r="L294" s="22">
        <f t="shared" si="260"/>
        <v>221270</v>
      </c>
      <c r="M294" s="36"/>
      <c r="N294" s="36"/>
      <c r="O294" s="36"/>
      <c r="P294" s="36"/>
      <c r="Q294" s="22">
        <f t="shared" si="261"/>
        <v>0</v>
      </c>
    </row>
    <row r="295" spans="1:17" s="29" customFormat="1" ht="15.75" thickBot="1" x14ac:dyDescent="0.3">
      <c r="A295" s="30" t="s">
        <v>66</v>
      </c>
      <c r="B295" s="31"/>
      <c r="C295" s="21"/>
      <c r="D295" s="22"/>
      <c r="E295" s="22"/>
      <c r="F295" s="22">
        <f t="shared" si="258"/>
        <v>0</v>
      </c>
      <c r="G295" s="22">
        <f t="shared" si="259"/>
        <v>224340</v>
      </c>
      <c r="H295" s="22">
        <f>H296</f>
        <v>89981</v>
      </c>
      <c r="I295" s="22">
        <f t="shared" ref="I295:K295" si="286">I296</f>
        <v>44787</v>
      </c>
      <c r="J295" s="22">
        <f t="shared" si="286"/>
        <v>44786</v>
      </c>
      <c r="K295" s="22">
        <f t="shared" si="286"/>
        <v>44786</v>
      </c>
      <c r="L295" s="22">
        <f t="shared" si="260"/>
        <v>224340</v>
      </c>
      <c r="M295" s="22">
        <f>M296</f>
        <v>0</v>
      </c>
      <c r="N295" s="22">
        <f t="shared" ref="N295:P295" si="287">N296</f>
        <v>0</v>
      </c>
      <c r="O295" s="22">
        <f t="shared" si="287"/>
        <v>0</v>
      </c>
      <c r="P295" s="22">
        <f t="shared" si="287"/>
        <v>0</v>
      </c>
      <c r="Q295" s="22">
        <f t="shared" si="261"/>
        <v>0</v>
      </c>
    </row>
    <row r="296" spans="1:17" s="29" customFormat="1" ht="15.75" thickBot="1" x14ac:dyDescent="0.3">
      <c r="A296" s="30" t="s">
        <v>67</v>
      </c>
      <c r="B296" s="31"/>
      <c r="C296" s="21"/>
      <c r="D296" s="22"/>
      <c r="E296" s="22"/>
      <c r="F296" s="22">
        <f t="shared" si="258"/>
        <v>0</v>
      </c>
      <c r="G296" s="22">
        <f t="shared" si="259"/>
        <v>224340</v>
      </c>
      <c r="H296" s="22">
        <f>SUM(H297:H298)</f>
        <v>89981</v>
      </c>
      <c r="I296" s="22">
        <f t="shared" ref="I296:K296" si="288">SUM(I297:I298)</f>
        <v>44787</v>
      </c>
      <c r="J296" s="22">
        <f t="shared" si="288"/>
        <v>44786</v>
      </c>
      <c r="K296" s="22">
        <f t="shared" si="288"/>
        <v>44786</v>
      </c>
      <c r="L296" s="22">
        <f t="shared" si="260"/>
        <v>224340</v>
      </c>
      <c r="M296" s="22">
        <f>SUM(M297:M298)</f>
        <v>0</v>
      </c>
      <c r="N296" s="22">
        <f t="shared" ref="N296:P296" si="289">SUM(N297:N298)</f>
        <v>0</v>
      </c>
      <c r="O296" s="22">
        <f t="shared" si="289"/>
        <v>0</v>
      </c>
      <c r="P296" s="22">
        <f t="shared" si="289"/>
        <v>0</v>
      </c>
      <c r="Q296" s="22">
        <f t="shared" si="261"/>
        <v>0</v>
      </c>
    </row>
    <row r="297" spans="1:17" ht="15.75" thickBot="1" x14ac:dyDescent="0.3">
      <c r="A297" s="34"/>
      <c r="B297" s="35" t="s">
        <v>37</v>
      </c>
      <c r="C297" s="21"/>
      <c r="D297" s="36"/>
      <c r="E297" s="36"/>
      <c r="F297" s="36">
        <f t="shared" si="258"/>
        <v>0</v>
      </c>
      <c r="G297" s="22">
        <f t="shared" si="259"/>
        <v>6219</v>
      </c>
      <c r="H297" s="36">
        <v>1555</v>
      </c>
      <c r="I297" s="36">
        <v>1555</v>
      </c>
      <c r="J297" s="36">
        <v>1554.5</v>
      </c>
      <c r="K297" s="36">
        <v>1554.5</v>
      </c>
      <c r="L297" s="22">
        <f t="shared" si="260"/>
        <v>6219</v>
      </c>
      <c r="M297" s="36"/>
      <c r="N297" s="36"/>
      <c r="O297" s="36"/>
      <c r="P297" s="36"/>
      <c r="Q297" s="22">
        <f t="shared" si="261"/>
        <v>0</v>
      </c>
    </row>
    <row r="298" spans="1:17" ht="15.75" thickBot="1" x14ac:dyDescent="0.3">
      <c r="A298" s="34"/>
      <c r="B298" s="35" t="s">
        <v>38</v>
      </c>
      <c r="C298" s="21"/>
      <c r="D298" s="36"/>
      <c r="E298" s="36"/>
      <c r="F298" s="36">
        <f t="shared" si="258"/>
        <v>0</v>
      </c>
      <c r="G298" s="22">
        <f t="shared" si="259"/>
        <v>218121</v>
      </c>
      <c r="H298" s="36">
        <v>88426</v>
      </c>
      <c r="I298" s="36">
        <v>43232</v>
      </c>
      <c r="J298" s="36">
        <v>43231.5</v>
      </c>
      <c r="K298" s="36">
        <v>43231.5</v>
      </c>
      <c r="L298" s="22">
        <f t="shared" si="260"/>
        <v>218121</v>
      </c>
      <c r="M298" s="36"/>
      <c r="N298" s="36"/>
      <c r="O298" s="36"/>
      <c r="P298" s="36"/>
      <c r="Q298" s="22">
        <f t="shared" si="261"/>
        <v>0</v>
      </c>
    </row>
    <row r="299" spans="1:17" s="29" customFormat="1" ht="28.5" customHeight="1" thickBot="1" x14ac:dyDescent="0.3">
      <c r="A299" s="30" t="s">
        <v>68</v>
      </c>
      <c r="B299" s="31"/>
      <c r="C299" s="21"/>
      <c r="D299" s="22"/>
      <c r="E299" s="22"/>
      <c r="F299" s="22">
        <f t="shared" si="258"/>
        <v>0</v>
      </c>
      <c r="G299" s="22">
        <f t="shared" si="259"/>
        <v>331610.5</v>
      </c>
      <c r="H299" s="22">
        <f>H300</f>
        <v>65003</v>
      </c>
      <c r="I299" s="22">
        <f t="shared" ref="I299:K299" si="290">I300</f>
        <v>88869</v>
      </c>
      <c r="J299" s="22">
        <f t="shared" si="290"/>
        <v>88869</v>
      </c>
      <c r="K299" s="22">
        <f t="shared" si="290"/>
        <v>88869.5</v>
      </c>
      <c r="L299" s="22">
        <f t="shared" si="260"/>
        <v>331610.5</v>
      </c>
      <c r="M299" s="22">
        <f>M300</f>
        <v>0</v>
      </c>
      <c r="N299" s="22">
        <f t="shared" ref="N299:P299" si="291">N300</f>
        <v>0</v>
      </c>
      <c r="O299" s="22">
        <f t="shared" si="291"/>
        <v>0</v>
      </c>
      <c r="P299" s="22">
        <f t="shared" si="291"/>
        <v>0</v>
      </c>
      <c r="Q299" s="22">
        <f t="shared" si="261"/>
        <v>0</v>
      </c>
    </row>
    <row r="300" spans="1:17" s="29" customFormat="1" ht="28.5" customHeight="1" thickBot="1" x14ac:dyDescent="0.3">
      <c r="A300" s="30" t="s">
        <v>69</v>
      </c>
      <c r="B300" s="31"/>
      <c r="C300" s="21"/>
      <c r="D300" s="22"/>
      <c r="E300" s="22"/>
      <c r="F300" s="22">
        <f t="shared" si="258"/>
        <v>0</v>
      </c>
      <c r="G300" s="22">
        <f t="shared" si="259"/>
        <v>331610.5</v>
      </c>
      <c r="H300" s="22">
        <f>SUM(H301:H302)</f>
        <v>65003</v>
      </c>
      <c r="I300" s="22">
        <f t="shared" ref="I300:K300" si="292">SUM(I301:I302)</f>
        <v>88869</v>
      </c>
      <c r="J300" s="22">
        <f t="shared" si="292"/>
        <v>88869</v>
      </c>
      <c r="K300" s="22">
        <f t="shared" si="292"/>
        <v>88869.5</v>
      </c>
      <c r="L300" s="22">
        <f t="shared" si="260"/>
        <v>331610.5</v>
      </c>
      <c r="M300" s="22">
        <f>SUM(M301:M302)</f>
        <v>0</v>
      </c>
      <c r="N300" s="22">
        <f t="shared" ref="N300:P300" si="293">SUM(N301:N302)</f>
        <v>0</v>
      </c>
      <c r="O300" s="22">
        <f t="shared" si="293"/>
        <v>0</v>
      </c>
      <c r="P300" s="22">
        <f t="shared" si="293"/>
        <v>0</v>
      </c>
      <c r="Q300" s="22">
        <f t="shared" si="261"/>
        <v>0</v>
      </c>
    </row>
    <row r="301" spans="1:17" ht="15.75" thickBot="1" x14ac:dyDescent="0.3">
      <c r="A301" s="34"/>
      <c r="B301" s="35" t="s">
        <v>37</v>
      </c>
      <c r="C301" s="21"/>
      <c r="D301" s="36"/>
      <c r="E301" s="36"/>
      <c r="F301" s="36">
        <f t="shared" si="258"/>
        <v>0</v>
      </c>
      <c r="G301" s="22">
        <f t="shared" si="259"/>
        <v>26460</v>
      </c>
      <c r="H301" s="36">
        <v>6615</v>
      </c>
      <c r="I301" s="36">
        <v>6615</v>
      </c>
      <c r="J301" s="36">
        <v>6615</v>
      </c>
      <c r="K301" s="36">
        <v>6615</v>
      </c>
      <c r="L301" s="22">
        <f t="shared" si="260"/>
        <v>26460</v>
      </c>
      <c r="M301" s="36"/>
      <c r="N301" s="36"/>
      <c r="O301" s="36"/>
      <c r="P301" s="36"/>
      <c r="Q301" s="22">
        <f t="shared" si="261"/>
        <v>0</v>
      </c>
    </row>
    <row r="302" spans="1:17" ht="15.75" thickBot="1" x14ac:dyDescent="0.3">
      <c r="A302" s="34"/>
      <c r="B302" s="35" t="s">
        <v>38</v>
      </c>
      <c r="C302" s="21"/>
      <c r="D302" s="36"/>
      <c r="E302" s="36"/>
      <c r="F302" s="36">
        <f t="shared" si="258"/>
        <v>0</v>
      </c>
      <c r="G302" s="22">
        <f t="shared" si="259"/>
        <v>305150.5</v>
      </c>
      <c r="H302" s="36">
        <v>58388</v>
      </c>
      <c r="I302" s="36">
        <v>82254</v>
      </c>
      <c r="J302" s="36">
        <v>82254</v>
      </c>
      <c r="K302" s="36">
        <v>82254.5</v>
      </c>
      <c r="L302" s="22">
        <f t="shared" si="260"/>
        <v>305150.5</v>
      </c>
      <c r="M302" s="36"/>
      <c r="N302" s="36"/>
      <c r="O302" s="36"/>
      <c r="P302" s="36"/>
      <c r="Q302" s="22">
        <f t="shared" si="261"/>
        <v>0</v>
      </c>
    </row>
    <row r="303" spans="1:17" ht="15.75" thickBot="1" x14ac:dyDescent="0.3">
      <c r="A303" s="50" t="s">
        <v>87</v>
      </c>
      <c r="B303" s="51"/>
      <c r="C303" s="21"/>
      <c r="D303" s="36"/>
      <c r="E303" s="36"/>
      <c r="F303" s="36">
        <f t="shared" si="258"/>
        <v>0</v>
      </c>
      <c r="G303" s="22">
        <f t="shared" si="259"/>
        <v>0</v>
      </c>
      <c r="H303" s="36"/>
      <c r="I303" s="36"/>
      <c r="J303" s="36"/>
      <c r="K303" s="36"/>
      <c r="L303" s="22">
        <f t="shared" si="260"/>
        <v>0</v>
      </c>
      <c r="M303" s="36"/>
      <c r="N303" s="36"/>
      <c r="O303" s="36"/>
      <c r="P303" s="36"/>
      <c r="Q303" s="22">
        <f t="shared" si="261"/>
        <v>0</v>
      </c>
    </row>
    <row r="304" spans="1:17" ht="36" customHeight="1" thickBot="1" x14ac:dyDescent="0.3">
      <c r="A304" s="52" t="s">
        <v>88</v>
      </c>
      <c r="B304" s="53"/>
      <c r="C304" s="21"/>
      <c r="D304" s="36"/>
      <c r="E304" s="36"/>
      <c r="F304" s="36">
        <f t="shared" si="258"/>
        <v>0</v>
      </c>
      <c r="G304" s="22">
        <f t="shared" si="259"/>
        <v>5375085</v>
      </c>
      <c r="H304" s="22">
        <f>H305</f>
        <v>632942</v>
      </c>
      <c r="I304" s="22">
        <f t="shared" ref="I304:K305" si="294">I305</f>
        <v>1100051</v>
      </c>
      <c r="J304" s="22">
        <f t="shared" si="294"/>
        <v>2594299</v>
      </c>
      <c r="K304" s="22">
        <f t="shared" si="294"/>
        <v>1047793</v>
      </c>
      <c r="L304" s="22">
        <f t="shared" si="260"/>
        <v>5375085</v>
      </c>
      <c r="M304" s="22">
        <f>M305</f>
        <v>0</v>
      </c>
      <c r="N304" s="22">
        <f t="shared" ref="N304:P305" si="295">N305</f>
        <v>0</v>
      </c>
      <c r="O304" s="22">
        <f t="shared" si="295"/>
        <v>0</v>
      </c>
      <c r="P304" s="22">
        <f t="shared" si="295"/>
        <v>0</v>
      </c>
      <c r="Q304" s="22">
        <f t="shared" si="261"/>
        <v>0</v>
      </c>
    </row>
    <row r="305" spans="1:17" ht="15.75" thickBot="1" x14ac:dyDescent="0.3">
      <c r="A305" s="30" t="s">
        <v>35</v>
      </c>
      <c r="B305" s="31"/>
      <c r="C305" s="21"/>
      <c r="D305" s="36"/>
      <c r="E305" s="36"/>
      <c r="F305" s="36">
        <f t="shared" si="258"/>
        <v>0</v>
      </c>
      <c r="G305" s="22">
        <f t="shared" si="259"/>
        <v>5375085</v>
      </c>
      <c r="H305" s="22">
        <f>H306</f>
        <v>632942</v>
      </c>
      <c r="I305" s="22">
        <f t="shared" si="294"/>
        <v>1100051</v>
      </c>
      <c r="J305" s="22">
        <f t="shared" si="294"/>
        <v>2594299</v>
      </c>
      <c r="K305" s="22">
        <f t="shared" si="294"/>
        <v>1047793</v>
      </c>
      <c r="L305" s="22">
        <f t="shared" si="260"/>
        <v>5375085</v>
      </c>
      <c r="M305" s="22">
        <f>M306</f>
        <v>0</v>
      </c>
      <c r="N305" s="22">
        <f t="shared" si="295"/>
        <v>0</v>
      </c>
      <c r="O305" s="22">
        <f t="shared" si="295"/>
        <v>0</v>
      </c>
      <c r="P305" s="22">
        <f t="shared" si="295"/>
        <v>0</v>
      </c>
      <c r="Q305" s="22">
        <f t="shared" si="261"/>
        <v>0</v>
      </c>
    </row>
    <row r="306" spans="1:17" ht="15.75" thickBot="1" x14ac:dyDescent="0.3">
      <c r="A306" s="30" t="s">
        <v>36</v>
      </c>
      <c r="B306" s="31"/>
      <c r="C306" s="21"/>
      <c r="D306" s="36"/>
      <c r="E306" s="36"/>
      <c r="F306" s="36">
        <f t="shared" si="258"/>
        <v>0</v>
      </c>
      <c r="G306" s="22">
        <f t="shared" si="259"/>
        <v>5375085</v>
      </c>
      <c r="H306" s="22">
        <f>SUM(H307:H308)</f>
        <v>632942</v>
      </c>
      <c r="I306" s="22">
        <f t="shared" ref="I306:K306" si="296">SUM(I307:I308)</f>
        <v>1100051</v>
      </c>
      <c r="J306" s="22">
        <f t="shared" si="296"/>
        <v>2594299</v>
      </c>
      <c r="K306" s="22">
        <f t="shared" si="296"/>
        <v>1047793</v>
      </c>
      <c r="L306" s="22">
        <f t="shared" si="260"/>
        <v>5375085</v>
      </c>
      <c r="M306" s="22">
        <f>SUM(M307:M308)</f>
        <v>0</v>
      </c>
      <c r="N306" s="22">
        <f t="shared" ref="N306:P306" si="297">SUM(N307:N308)</f>
        <v>0</v>
      </c>
      <c r="O306" s="22">
        <f t="shared" si="297"/>
        <v>0</v>
      </c>
      <c r="P306" s="22">
        <f t="shared" si="297"/>
        <v>0</v>
      </c>
      <c r="Q306" s="22">
        <f t="shared" si="261"/>
        <v>0</v>
      </c>
    </row>
    <row r="307" spans="1:17" ht="15.75" thickBot="1" x14ac:dyDescent="0.3">
      <c r="A307" s="34"/>
      <c r="B307" s="35" t="s">
        <v>37</v>
      </c>
      <c r="C307" s="21"/>
      <c r="D307" s="36"/>
      <c r="E307" s="36"/>
      <c r="F307" s="36">
        <f t="shared" si="258"/>
        <v>0</v>
      </c>
      <c r="G307" s="22">
        <f t="shared" si="259"/>
        <v>0</v>
      </c>
      <c r="H307" s="36"/>
      <c r="I307" s="36"/>
      <c r="J307" s="36"/>
      <c r="K307" s="36"/>
      <c r="L307" s="22">
        <f t="shared" si="260"/>
        <v>0</v>
      </c>
      <c r="M307" s="36"/>
      <c r="N307" s="36"/>
      <c r="O307" s="36"/>
      <c r="P307" s="36"/>
      <c r="Q307" s="22">
        <f t="shared" si="261"/>
        <v>0</v>
      </c>
    </row>
    <row r="308" spans="1:17" ht="15.75" thickBot="1" x14ac:dyDescent="0.3">
      <c r="A308" s="34"/>
      <c r="B308" s="35" t="s">
        <v>38</v>
      </c>
      <c r="C308" s="21"/>
      <c r="D308" s="36"/>
      <c r="E308" s="36"/>
      <c r="F308" s="36">
        <f t="shared" si="258"/>
        <v>0</v>
      </c>
      <c r="G308" s="22">
        <f t="shared" si="259"/>
        <v>5375085</v>
      </c>
      <c r="H308" s="36">
        <v>632942</v>
      </c>
      <c r="I308" s="36">
        <v>1100051</v>
      </c>
      <c r="J308" s="36">
        <v>2594299</v>
      </c>
      <c r="K308" s="36">
        <v>1047793</v>
      </c>
      <c r="L308" s="22">
        <f t="shared" si="260"/>
        <v>5375085</v>
      </c>
      <c r="M308" s="36"/>
      <c r="N308" s="36"/>
      <c r="O308" s="36"/>
      <c r="P308" s="36"/>
      <c r="Q308" s="22">
        <f t="shared" si="261"/>
        <v>0</v>
      </c>
    </row>
    <row r="309" spans="1:17" ht="22.5" customHeight="1" thickBot="1" x14ac:dyDescent="0.3">
      <c r="A309" s="40" t="s">
        <v>77</v>
      </c>
      <c r="B309" s="41"/>
      <c r="C309" s="21"/>
      <c r="D309" s="36"/>
      <c r="E309" s="36"/>
      <c r="F309" s="36">
        <f t="shared" si="258"/>
        <v>0</v>
      </c>
      <c r="G309" s="22">
        <f t="shared" si="259"/>
        <v>0</v>
      </c>
      <c r="H309" s="36"/>
      <c r="I309" s="36"/>
      <c r="J309" s="36"/>
      <c r="K309" s="36"/>
      <c r="L309" s="22">
        <f t="shared" si="260"/>
        <v>0</v>
      </c>
      <c r="M309" s="36"/>
      <c r="N309" s="36"/>
      <c r="O309" s="36"/>
      <c r="P309" s="36"/>
      <c r="Q309" s="22">
        <f t="shared" si="261"/>
        <v>0</v>
      </c>
    </row>
    <row r="310" spans="1:17" ht="35.25" customHeight="1" thickBot="1" x14ac:dyDescent="0.3">
      <c r="A310" s="52" t="s">
        <v>89</v>
      </c>
      <c r="B310" s="53"/>
      <c r="C310" s="21"/>
      <c r="D310" s="36"/>
      <c r="E310" s="36"/>
      <c r="F310" s="36">
        <f t="shared" si="258"/>
        <v>0</v>
      </c>
      <c r="G310" s="22">
        <f t="shared" si="259"/>
        <v>50000</v>
      </c>
      <c r="H310" s="22">
        <f>H311</f>
        <v>0</v>
      </c>
      <c r="I310" s="22">
        <f t="shared" ref="I310:K311" si="298">I311</f>
        <v>0</v>
      </c>
      <c r="J310" s="22">
        <f t="shared" si="298"/>
        <v>0</v>
      </c>
      <c r="K310" s="22">
        <f t="shared" si="298"/>
        <v>0</v>
      </c>
      <c r="L310" s="22">
        <f t="shared" si="260"/>
        <v>0</v>
      </c>
      <c r="M310" s="22">
        <f>M311</f>
        <v>0</v>
      </c>
      <c r="N310" s="22">
        <f t="shared" ref="N310:P311" si="299">N311</f>
        <v>0</v>
      </c>
      <c r="O310" s="22">
        <f t="shared" si="299"/>
        <v>40000</v>
      </c>
      <c r="P310" s="22">
        <f t="shared" si="299"/>
        <v>10000</v>
      </c>
      <c r="Q310" s="22">
        <f t="shared" si="261"/>
        <v>50000</v>
      </c>
    </row>
    <row r="311" spans="1:17" ht="15.75" thickBot="1" x14ac:dyDescent="0.3">
      <c r="A311" s="30" t="s">
        <v>35</v>
      </c>
      <c r="B311" s="31"/>
      <c r="C311" s="21"/>
      <c r="D311" s="36"/>
      <c r="E311" s="36"/>
      <c r="F311" s="36">
        <f t="shared" si="258"/>
        <v>0</v>
      </c>
      <c r="G311" s="22">
        <f t="shared" si="259"/>
        <v>50000</v>
      </c>
      <c r="H311" s="22">
        <f>H312</f>
        <v>0</v>
      </c>
      <c r="I311" s="22">
        <f t="shared" si="298"/>
        <v>0</v>
      </c>
      <c r="J311" s="22">
        <f t="shared" si="298"/>
        <v>0</v>
      </c>
      <c r="K311" s="22">
        <f t="shared" si="298"/>
        <v>0</v>
      </c>
      <c r="L311" s="22">
        <f t="shared" si="260"/>
        <v>0</v>
      </c>
      <c r="M311" s="22">
        <f>M312</f>
        <v>0</v>
      </c>
      <c r="N311" s="22">
        <f t="shared" si="299"/>
        <v>0</v>
      </c>
      <c r="O311" s="22">
        <f t="shared" si="299"/>
        <v>40000</v>
      </c>
      <c r="P311" s="22">
        <f t="shared" si="299"/>
        <v>10000</v>
      </c>
      <c r="Q311" s="22">
        <f t="shared" si="261"/>
        <v>50000</v>
      </c>
    </row>
    <row r="312" spans="1:17" ht="15.75" thickBot="1" x14ac:dyDescent="0.3">
      <c r="A312" s="30" t="s">
        <v>36</v>
      </c>
      <c r="B312" s="31"/>
      <c r="C312" s="21"/>
      <c r="D312" s="36"/>
      <c r="E312" s="36"/>
      <c r="F312" s="36">
        <f t="shared" si="258"/>
        <v>0</v>
      </c>
      <c r="G312" s="22">
        <f t="shared" si="259"/>
        <v>50000</v>
      </c>
      <c r="H312" s="22">
        <f>SUM(H313:H314)</f>
        <v>0</v>
      </c>
      <c r="I312" s="22">
        <f t="shared" ref="I312:K312" si="300">SUM(I313:I314)</f>
        <v>0</v>
      </c>
      <c r="J312" s="22">
        <f t="shared" si="300"/>
        <v>0</v>
      </c>
      <c r="K312" s="22">
        <f t="shared" si="300"/>
        <v>0</v>
      </c>
      <c r="L312" s="22">
        <f t="shared" si="260"/>
        <v>0</v>
      </c>
      <c r="M312" s="22">
        <f>SUM(M313:M314)</f>
        <v>0</v>
      </c>
      <c r="N312" s="22">
        <f t="shared" ref="N312:P312" si="301">SUM(N313:N314)</f>
        <v>0</v>
      </c>
      <c r="O312" s="22">
        <f t="shared" si="301"/>
        <v>40000</v>
      </c>
      <c r="P312" s="22">
        <f t="shared" si="301"/>
        <v>10000</v>
      </c>
      <c r="Q312" s="22">
        <f t="shared" si="261"/>
        <v>50000</v>
      </c>
    </row>
    <row r="313" spans="1:17" ht="15.75" thickBot="1" x14ac:dyDescent="0.3">
      <c r="A313" s="34"/>
      <c r="B313" s="35" t="s">
        <v>37</v>
      </c>
      <c r="C313" s="21"/>
      <c r="D313" s="36"/>
      <c r="E313" s="36"/>
      <c r="F313" s="36">
        <f t="shared" si="258"/>
        <v>0</v>
      </c>
      <c r="G313" s="22">
        <f t="shared" si="259"/>
        <v>0</v>
      </c>
      <c r="H313" s="36"/>
      <c r="I313" s="36"/>
      <c r="J313" s="36"/>
      <c r="K313" s="36"/>
      <c r="L313" s="22">
        <f t="shared" si="260"/>
        <v>0</v>
      </c>
      <c r="M313" s="36"/>
      <c r="N313" s="36"/>
      <c r="O313" s="36"/>
      <c r="P313" s="36"/>
      <c r="Q313" s="22">
        <f t="shared" si="261"/>
        <v>0</v>
      </c>
    </row>
    <row r="314" spans="1:17" ht="15.75" thickBot="1" x14ac:dyDescent="0.3">
      <c r="A314" s="34"/>
      <c r="B314" s="35" t="s">
        <v>38</v>
      </c>
      <c r="C314" s="21"/>
      <c r="D314" s="36"/>
      <c r="E314" s="36"/>
      <c r="F314" s="36">
        <f t="shared" si="258"/>
        <v>0</v>
      </c>
      <c r="G314" s="22">
        <f t="shared" si="259"/>
        <v>50000</v>
      </c>
      <c r="H314" s="36"/>
      <c r="I314" s="36"/>
      <c r="J314" s="36"/>
      <c r="K314" s="36"/>
      <c r="L314" s="22">
        <f t="shared" si="260"/>
        <v>0</v>
      </c>
      <c r="M314" s="36"/>
      <c r="N314" s="36"/>
      <c r="O314" s="36">
        <v>40000</v>
      </c>
      <c r="P314" s="36">
        <v>10000</v>
      </c>
      <c r="Q314" s="22">
        <f t="shared" si="261"/>
        <v>50000</v>
      </c>
    </row>
    <row r="315" spans="1:17" s="29" customFormat="1" ht="15.75" thickBot="1" x14ac:dyDescent="0.3">
      <c r="A315" s="46" t="s">
        <v>90</v>
      </c>
      <c r="B315" s="47"/>
      <c r="C315" s="21">
        <v>320000000000000</v>
      </c>
      <c r="D315" s="22"/>
      <c r="E315" s="22"/>
      <c r="F315" s="36">
        <f t="shared" si="258"/>
        <v>0</v>
      </c>
      <c r="G315" s="22">
        <f t="shared" si="259"/>
        <v>34319547</v>
      </c>
      <c r="H315" s="22">
        <f>H316</f>
        <v>7788323</v>
      </c>
      <c r="I315" s="22">
        <f t="shared" ref="I315:K315" si="302">I316</f>
        <v>7983301</v>
      </c>
      <c r="J315" s="22">
        <f t="shared" si="302"/>
        <v>7725921</v>
      </c>
      <c r="K315" s="22">
        <f t="shared" si="302"/>
        <v>6258668</v>
      </c>
      <c r="L315" s="22">
        <f t="shared" si="260"/>
        <v>29756213</v>
      </c>
      <c r="M315" s="22">
        <f>M316</f>
        <v>184356.75</v>
      </c>
      <c r="N315" s="22">
        <f t="shared" ref="N315:P315" si="303">N316</f>
        <v>649811.32000000007</v>
      </c>
      <c r="O315" s="22">
        <f t="shared" si="303"/>
        <v>2888270.53</v>
      </c>
      <c r="P315" s="22">
        <f t="shared" si="303"/>
        <v>840895.4</v>
      </c>
      <c r="Q315" s="22">
        <f t="shared" si="261"/>
        <v>4563334</v>
      </c>
    </row>
    <row r="316" spans="1:17" s="29" customFormat="1" ht="27.75" customHeight="1" thickBot="1" x14ac:dyDescent="0.3">
      <c r="A316" s="54" t="s">
        <v>91</v>
      </c>
      <c r="B316" s="55"/>
      <c r="C316" s="21">
        <v>320100000000000</v>
      </c>
      <c r="D316" s="22"/>
      <c r="E316" s="22"/>
      <c r="F316" s="36">
        <f t="shared" si="258"/>
        <v>0</v>
      </c>
      <c r="G316" s="22">
        <f t="shared" si="259"/>
        <v>34319547</v>
      </c>
      <c r="H316" s="22">
        <f>H318+H388+H440+H508+H513+H520+H525+H529+H533+H540+H545+H549</f>
        <v>7788323</v>
      </c>
      <c r="I316" s="22">
        <f t="shared" ref="I316:K316" si="304">I318+I388+I440+I508+I513+I520+I525+I529+I533+I540+I545+I549</f>
        <v>7983301</v>
      </c>
      <c r="J316" s="22">
        <f t="shared" si="304"/>
        <v>7725921</v>
      </c>
      <c r="K316" s="22">
        <f t="shared" si="304"/>
        <v>6258668</v>
      </c>
      <c r="L316" s="22">
        <f t="shared" si="260"/>
        <v>29756213</v>
      </c>
      <c r="M316" s="22">
        <f>M318+M388+M440+M508+M513+M520+M525+M529+M533+M540+M545+M549</f>
        <v>184356.75</v>
      </c>
      <c r="N316" s="22">
        <f t="shared" ref="N316:P316" si="305">N318+N388+N440+N508+N513+N520+N525+N529+N533+N540+N545+N549</f>
        <v>649811.32000000007</v>
      </c>
      <c r="O316" s="22">
        <f t="shared" si="305"/>
        <v>2888270.53</v>
      </c>
      <c r="P316" s="22">
        <f t="shared" si="305"/>
        <v>840895.4</v>
      </c>
      <c r="Q316" s="22">
        <f t="shared" si="261"/>
        <v>4563334</v>
      </c>
    </row>
    <row r="317" spans="1:17" s="29" customFormat="1" ht="15.75" thickBot="1" x14ac:dyDescent="0.3">
      <c r="A317" s="56" t="s">
        <v>92</v>
      </c>
      <c r="B317" s="57"/>
      <c r="C317" s="21">
        <v>320101000000000</v>
      </c>
      <c r="D317" s="22"/>
      <c r="E317" s="22"/>
      <c r="F317" s="22">
        <f t="shared" si="258"/>
        <v>0</v>
      </c>
      <c r="G317" s="58">
        <f t="shared" si="259"/>
        <v>3854808</v>
      </c>
      <c r="H317" s="22">
        <f>H318</f>
        <v>382352</v>
      </c>
      <c r="I317" s="22">
        <f t="shared" ref="I317:K317" si="306">I318</f>
        <v>415446</v>
      </c>
      <c r="J317" s="22">
        <f t="shared" si="306"/>
        <v>363203</v>
      </c>
      <c r="K317" s="22">
        <f t="shared" si="306"/>
        <v>393807</v>
      </c>
      <c r="L317" s="22">
        <f t="shared" si="260"/>
        <v>1554808</v>
      </c>
      <c r="M317" s="22">
        <f>M318</f>
        <v>45246</v>
      </c>
      <c r="N317" s="22">
        <f t="shared" ref="N317:P317" si="307">N318</f>
        <v>441145.2</v>
      </c>
      <c r="O317" s="22">
        <f t="shared" si="307"/>
        <v>983313.4</v>
      </c>
      <c r="P317" s="22">
        <f t="shared" si="307"/>
        <v>830295.4</v>
      </c>
      <c r="Q317" s="22">
        <f t="shared" si="261"/>
        <v>2300000</v>
      </c>
    </row>
    <row r="318" spans="1:17" s="29" customFormat="1" ht="33" customHeight="1" thickBot="1" x14ac:dyDescent="0.3">
      <c r="A318" s="27" t="s">
        <v>93</v>
      </c>
      <c r="B318" s="28"/>
      <c r="C318" s="21">
        <v>320101000000000</v>
      </c>
      <c r="D318" s="22"/>
      <c r="E318" s="22"/>
      <c r="F318" s="22">
        <f t="shared" si="258"/>
        <v>0</v>
      </c>
      <c r="G318" s="22">
        <f t="shared" si="259"/>
        <v>3854808</v>
      </c>
      <c r="H318" s="22">
        <f>H319+H327+H331+H335+H339+H343+H347+H351+H355+H359+H363+H367+H371+H375+H379+H383</f>
        <v>382352</v>
      </c>
      <c r="I318" s="22">
        <f t="shared" ref="I318:K318" si="308">I319+I327+I331+I335+I339+I343+I347+I351+I355+I359+I363+I367+I371+I375+I379+I383</f>
        <v>415446</v>
      </c>
      <c r="J318" s="22">
        <f t="shared" si="308"/>
        <v>363203</v>
      </c>
      <c r="K318" s="22">
        <f t="shared" si="308"/>
        <v>393807</v>
      </c>
      <c r="L318" s="22">
        <f t="shared" si="260"/>
        <v>1554808</v>
      </c>
      <c r="M318" s="22">
        <f>M319+M327+M331+M335+M339+M343+M347+M351+M355+M359+M363+M367+M371+M375+M379+M383</f>
        <v>45246</v>
      </c>
      <c r="N318" s="22">
        <f t="shared" ref="N318:P318" si="309">N319+N327+N331+N335+N339+N343+N347+N351+N355+N359+N363+N367+N371+N375+N379+N383</f>
        <v>441145.2</v>
      </c>
      <c r="O318" s="22">
        <f t="shared" si="309"/>
        <v>983313.4</v>
      </c>
      <c r="P318" s="22">
        <f t="shared" si="309"/>
        <v>830295.4</v>
      </c>
      <c r="Q318" s="22">
        <f t="shared" si="261"/>
        <v>2300000</v>
      </c>
    </row>
    <row r="319" spans="1:17" s="29" customFormat="1" ht="27.75" customHeight="1" thickBot="1" x14ac:dyDescent="0.3">
      <c r="A319" s="30" t="s">
        <v>35</v>
      </c>
      <c r="B319" s="31"/>
      <c r="C319" s="21"/>
      <c r="D319" s="22"/>
      <c r="E319" s="22"/>
      <c r="F319" s="22">
        <f t="shared" si="258"/>
        <v>0</v>
      </c>
      <c r="G319" s="22">
        <f t="shared" si="259"/>
        <v>2750574</v>
      </c>
      <c r="H319" s="22">
        <f>H320+H324</f>
        <v>110189</v>
      </c>
      <c r="I319" s="22">
        <f t="shared" ref="I319:K319" si="310">I320+I324</f>
        <v>114454</v>
      </c>
      <c r="J319" s="22">
        <f t="shared" si="310"/>
        <v>108659</v>
      </c>
      <c r="K319" s="22">
        <f t="shared" si="310"/>
        <v>117272</v>
      </c>
      <c r="L319" s="22">
        <f t="shared" si="260"/>
        <v>450574</v>
      </c>
      <c r="M319" s="22">
        <f>M320+M324</f>
        <v>45246</v>
      </c>
      <c r="N319" s="22">
        <f t="shared" ref="N319:P319" si="311">N320+N324</f>
        <v>441145.2</v>
      </c>
      <c r="O319" s="22">
        <f t="shared" si="311"/>
        <v>983313.4</v>
      </c>
      <c r="P319" s="22">
        <f t="shared" si="311"/>
        <v>830295.4</v>
      </c>
      <c r="Q319" s="22">
        <f t="shared" si="261"/>
        <v>2300000</v>
      </c>
    </row>
    <row r="320" spans="1:17" s="29" customFormat="1" ht="28.5" customHeight="1" thickBot="1" x14ac:dyDescent="0.3">
      <c r="A320" s="30" t="s">
        <v>36</v>
      </c>
      <c r="B320" s="31"/>
      <c r="C320" s="21"/>
      <c r="D320" s="22"/>
      <c r="E320" s="22"/>
      <c r="F320" s="22">
        <f t="shared" si="258"/>
        <v>0</v>
      </c>
      <c r="G320" s="22">
        <f t="shared" si="259"/>
        <v>2300000</v>
      </c>
      <c r="H320" s="22">
        <f>SUM(H321:H323)</f>
        <v>0</v>
      </c>
      <c r="I320" s="22">
        <f t="shared" ref="I320:K320" si="312">SUM(I321:I323)</f>
        <v>0</v>
      </c>
      <c r="J320" s="22">
        <f t="shared" si="312"/>
        <v>0</v>
      </c>
      <c r="K320" s="22">
        <f t="shared" si="312"/>
        <v>0</v>
      </c>
      <c r="L320" s="22">
        <f t="shared" si="260"/>
        <v>0</v>
      </c>
      <c r="M320" s="22">
        <f>SUM(M322:M323)</f>
        <v>45246</v>
      </c>
      <c r="N320" s="22">
        <f t="shared" ref="N320:P320" si="313">SUM(N322:N323)</f>
        <v>441145.2</v>
      </c>
      <c r="O320" s="22">
        <f t="shared" si="313"/>
        <v>983313.4</v>
      </c>
      <c r="P320" s="22">
        <f t="shared" si="313"/>
        <v>830295.4</v>
      </c>
      <c r="Q320" s="22">
        <f t="shared" si="261"/>
        <v>2300000</v>
      </c>
    </row>
    <row r="321" spans="1:17" s="29" customFormat="1" ht="15.75" thickBot="1" x14ac:dyDescent="0.3">
      <c r="A321" s="34"/>
      <c r="B321" s="35" t="s">
        <v>37</v>
      </c>
      <c r="C321" s="21"/>
      <c r="D321" s="22"/>
      <c r="E321" s="22"/>
      <c r="F321" s="22">
        <f t="shared" si="258"/>
        <v>0</v>
      </c>
      <c r="G321" s="22">
        <f t="shared" si="259"/>
        <v>0</v>
      </c>
      <c r="H321" s="22"/>
      <c r="I321" s="22"/>
      <c r="J321" s="22"/>
      <c r="K321" s="22"/>
      <c r="L321" s="22">
        <f t="shared" si="260"/>
        <v>0</v>
      </c>
      <c r="M321" s="22"/>
      <c r="N321" s="22"/>
      <c r="O321" s="22"/>
      <c r="P321" s="22"/>
      <c r="Q321" s="22"/>
    </row>
    <row r="322" spans="1:17" ht="15.75" thickBot="1" x14ac:dyDescent="0.3">
      <c r="A322" s="34"/>
      <c r="B322" s="35" t="s">
        <v>38</v>
      </c>
      <c r="C322" s="21"/>
      <c r="D322" s="36"/>
      <c r="E322" s="36"/>
      <c r="F322" s="36">
        <f t="shared" si="258"/>
        <v>0</v>
      </c>
      <c r="G322" s="22">
        <f t="shared" si="259"/>
        <v>500000</v>
      </c>
      <c r="H322" s="36"/>
      <c r="I322" s="36"/>
      <c r="J322" s="36"/>
      <c r="K322" s="36"/>
      <c r="L322" s="22">
        <f t="shared" si="260"/>
        <v>0</v>
      </c>
      <c r="M322" s="59">
        <v>28646</v>
      </c>
      <c r="N322" s="59">
        <v>103645.2</v>
      </c>
      <c r="O322" s="59">
        <v>200813.4</v>
      </c>
      <c r="P322" s="59">
        <v>166895.4</v>
      </c>
      <c r="Q322" s="22">
        <f t="shared" si="261"/>
        <v>500000</v>
      </c>
    </row>
    <row r="323" spans="1:17" ht="15.75" thickBot="1" x14ac:dyDescent="0.3">
      <c r="A323" s="34"/>
      <c r="B323" s="35" t="s">
        <v>73</v>
      </c>
      <c r="C323" s="21"/>
      <c r="D323" s="36"/>
      <c r="E323" s="36"/>
      <c r="F323" s="36">
        <f t="shared" si="258"/>
        <v>0</v>
      </c>
      <c r="G323" s="22">
        <f t="shared" si="259"/>
        <v>1800000</v>
      </c>
      <c r="H323" s="36"/>
      <c r="I323" s="36"/>
      <c r="J323" s="36"/>
      <c r="K323" s="36"/>
      <c r="L323" s="22">
        <f t="shared" si="260"/>
        <v>0</v>
      </c>
      <c r="M323" s="59">
        <v>16600</v>
      </c>
      <c r="N323" s="59">
        <v>337500</v>
      </c>
      <c r="O323" s="59">
        <v>782500</v>
      </c>
      <c r="P323" s="59">
        <v>663400</v>
      </c>
      <c r="Q323" s="22">
        <f t="shared" si="261"/>
        <v>1800000</v>
      </c>
    </row>
    <row r="324" spans="1:17" s="29" customFormat="1" ht="28.5" customHeight="1" thickBot="1" x14ac:dyDescent="0.3">
      <c r="A324" s="30" t="s">
        <v>39</v>
      </c>
      <c r="B324" s="31"/>
      <c r="C324" s="21"/>
      <c r="D324" s="22"/>
      <c r="E324" s="22"/>
      <c r="F324" s="22">
        <f t="shared" si="258"/>
        <v>0</v>
      </c>
      <c r="G324" s="22">
        <f t="shared" si="259"/>
        <v>450574</v>
      </c>
      <c r="H324" s="22">
        <f>SUM(H325:H326)</f>
        <v>110189</v>
      </c>
      <c r="I324" s="22">
        <f t="shared" ref="I324:K324" si="314">SUM(I325:I326)</f>
        <v>114454</v>
      </c>
      <c r="J324" s="22">
        <f t="shared" si="314"/>
        <v>108659</v>
      </c>
      <c r="K324" s="22">
        <f t="shared" si="314"/>
        <v>117272</v>
      </c>
      <c r="L324" s="22">
        <f t="shared" si="260"/>
        <v>450574</v>
      </c>
      <c r="M324" s="22">
        <f>SUM(M325:M326)</f>
        <v>0</v>
      </c>
      <c r="N324" s="22">
        <f t="shared" ref="N324:P324" si="315">SUM(N325:N326)</f>
        <v>0</v>
      </c>
      <c r="O324" s="22">
        <f t="shared" si="315"/>
        <v>0</v>
      </c>
      <c r="P324" s="22">
        <f t="shared" si="315"/>
        <v>0</v>
      </c>
      <c r="Q324" s="22">
        <f t="shared" si="261"/>
        <v>0</v>
      </c>
    </row>
    <row r="325" spans="1:17" ht="15.75" thickBot="1" x14ac:dyDescent="0.3">
      <c r="A325" s="34"/>
      <c r="B325" s="35" t="s">
        <v>37</v>
      </c>
      <c r="C325" s="21"/>
      <c r="D325" s="36">
        <v>74506</v>
      </c>
      <c r="E325" s="36">
        <v>37385</v>
      </c>
      <c r="F325" s="36">
        <f t="shared" si="258"/>
        <v>111891</v>
      </c>
      <c r="G325" s="22">
        <f t="shared" si="259"/>
        <v>118739</v>
      </c>
      <c r="H325" s="36">
        <v>27231</v>
      </c>
      <c r="I325" s="36">
        <v>31496</v>
      </c>
      <c r="J325" s="36">
        <v>25701</v>
      </c>
      <c r="K325" s="36">
        <v>34311</v>
      </c>
      <c r="L325" s="22">
        <f t="shared" si="260"/>
        <v>118739</v>
      </c>
      <c r="M325" s="36"/>
      <c r="N325" s="36"/>
      <c r="O325" s="36"/>
      <c r="P325" s="36"/>
      <c r="Q325" s="22">
        <f t="shared" si="261"/>
        <v>0</v>
      </c>
    </row>
    <row r="326" spans="1:17" ht="15.75" thickBot="1" x14ac:dyDescent="0.3">
      <c r="A326" s="34"/>
      <c r="B326" s="35" t="s">
        <v>38</v>
      </c>
      <c r="C326" s="21"/>
      <c r="D326" s="36">
        <v>171824</v>
      </c>
      <c r="E326" s="36">
        <v>52458</v>
      </c>
      <c r="F326" s="36">
        <f t="shared" si="258"/>
        <v>224282</v>
      </c>
      <c r="G326" s="22">
        <f t="shared" si="259"/>
        <v>331835</v>
      </c>
      <c r="H326" s="36">
        <v>82958</v>
      </c>
      <c r="I326" s="36">
        <v>82958</v>
      </c>
      <c r="J326" s="36">
        <v>82958</v>
      </c>
      <c r="K326" s="36">
        <v>82961</v>
      </c>
      <c r="L326" s="22">
        <f t="shared" si="260"/>
        <v>331835</v>
      </c>
      <c r="M326" s="36"/>
      <c r="N326" s="36"/>
      <c r="O326" s="36"/>
      <c r="P326" s="36"/>
      <c r="Q326" s="22">
        <f t="shared" si="261"/>
        <v>0</v>
      </c>
    </row>
    <row r="327" spans="1:17" s="29" customFormat="1" ht="27.75" customHeight="1" thickBot="1" x14ac:dyDescent="0.3">
      <c r="A327" s="30" t="s">
        <v>40</v>
      </c>
      <c r="B327" s="31"/>
      <c r="C327" s="21"/>
      <c r="D327" s="22"/>
      <c r="E327" s="22"/>
      <c r="F327" s="22">
        <f t="shared" si="258"/>
        <v>0</v>
      </c>
      <c r="G327" s="22">
        <f t="shared" si="259"/>
        <v>67443</v>
      </c>
      <c r="H327" s="22">
        <f>H328</f>
        <v>15338</v>
      </c>
      <c r="I327" s="22">
        <f t="shared" ref="I327:K327" si="316">I328</f>
        <v>15871</v>
      </c>
      <c r="J327" s="22">
        <f t="shared" si="316"/>
        <v>16180</v>
      </c>
      <c r="K327" s="22">
        <f t="shared" si="316"/>
        <v>20054</v>
      </c>
      <c r="L327" s="22">
        <f t="shared" si="260"/>
        <v>67443</v>
      </c>
      <c r="M327" s="22">
        <f>M328</f>
        <v>0</v>
      </c>
      <c r="N327" s="22">
        <f t="shared" ref="N327:P327" si="317">N328</f>
        <v>0</v>
      </c>
      <c r="O327" s="22">
        <f t="shared" si="317"/>
        <v>0</v>
      </c>
      <c r="P327" s="22">
        <f t="shared" si="317"/>
        <v>0</v>
      </c>
      <c r="Q327" s="22">
        <f t="shared" si="261"/>
        <v>0</v>
      </c>
    </row>
    <row r="328" spans="1:17" s="29" customFormat="1" ht="15.75" thickBot="1" x14ac:dyDescent="0.3">
      <c r="A328" s="30" t="s">
        <v>41</v>
      </c>
      <c r="B328" s="31"/>
      <c r="C328" s="21"/>
      <c r="D328" s="22"/>
      <c r="E328" s="22"/>
      <c r="F328" s="22">
        <f t="shared" si="258"/>
        <v>0</v>
      </c>
      <c r="G328" s="22">
        <f t="shared" si="259"/>
        <v>67443</v>
      </c>
      <c r="H328" s="22">
        <f>SUM(H329:H330)</f>
        <v>15338</v>
      </c>
      <c r="I328" s="22">
        <f t="shared" ref="I328:K328" si="318">SUM(I329:I330)</f>
        <v>15871</v>
      </c>
      <c r="J328" s="22">
        <f t="shared" si="318"/>
        <v>16180</v>
      </c>
      <c r="K328" s="22">
        <f t="shared" si="318"/>
        <v>20054</v>
      </c>
      <c r="L328" s="22">
        <f t="shared" si="260"/>
        <v>67443</v>
      </c>
      <c r="M328" s="22">
        <f>SUM(M329:M330)</f>
        <v>0</v>
      </c>
      <c r="N328" s="22">
        <f t="shared" ref="N328:P328" si="319">SUM(N329:N330)</f>
        <v>0</v>
      </c>
      <c r="O328" s="22">
        <f t="shared" si="319"/>
        <v>0</v>
      </c>
      <c r="P328" s="22">
        <f t="shared" si="319"/>
        <v>0</v>
      </c>
      <c r="Q328" s="22">
        <f t="shared" si="261"/>
        <v>0</v>
      </c>
    </row>
    <row r="329" spans="1:17" ht="15.75" thickBot="1" x14ac:dyDescent="0.3">
      <c r="A329" s="34"/>
      <c r="B329" s="35" t="s">
        <v>37</v>
      </c>
      <c r="C329" s="21"/>
      <c r="D329" s="36">
        <v>14577</v>
      </c>
      <c r="E329" s="36">
        <v>6902</v>
      </c>
      <c r="F329" s="36">
        <f t="shared" si="258"/>
        <v>21479</v>
      </c>
      <c r="G329" s="22">
        <f t="shared" si="259"/>
        <v>22546</v>
      </c>
      <c r="H329" s="36">
        <v>4803</v>
      </c>
      <c r="I329" s="36">
        <v>5685</v>
      </c>
      <c r="J329" s="36">
        <v>5951</v>
      </c>
      <c r="K329" s="36">
        <v>6107</v>
      </c>
      <c r="L329" s="22">
        <f t="shared" si="260"/>
        <v>22546</v>
      </c>
      <c r="M329" s="36"/>
      <c r="N329" s="36"/>
      <c r="O329" s="36"/>
      <c r="P329" s="36"/>
      <c r="Q329" s="22">
        <f t="shared" si="261"/>
        <v>0</v>
      </c>
    </row>
    <row r="330" spans="1:17" ht="15.75" thickBot="1" x14ac:dyDescent="0.3">
      <c r="A330" s="34"/>
      <c r="B330" s="35" t="s">
        <v>38</v>
      </c>
      <c r="C330" s="21"/>
      <c r="D330" s="36">
        <v>26399</v>
      </c>
      <c r="E330" s="36">
        <v>10243</v>
      </c>
      <c r="F330" s="36">
        <f t="shared" si="258"/>
        <v>36642</v>
      </c>
      <c r="G330" s="22">
        <f t="shared" si="259"/>
        <v>44897</v>
      </c>
      <c r="H330" s="36">
        <v>10535</v>
      </c>
      <c r="I330" s="36">
        <v>10186</v>
      </c>
      <c r="J330" s="36">
        <v>10229</v>
      </c>
      <c r="K330" s="36">
        <v>13947</v>
      </c>
      <c r="L330" s="22">
        <f t="shared" si="260"/>
        <v>44897</v>
      </c>
      <c r="M330" s="36"/>
      <c r="N330" s="36"/>
      <c r="O330" s="36"/>
      <c r="P330" s="36"/>
      <c r="Q330" s="22">
        <f t="shared" si="261"/>
        <v>0</v>
      </c>
    </row>
    <row r="331" spans="1:17" s="29" customFormat="1" ht="27.75" customHeight="1" thickBot="1" x14ac:dyDescent="0.3">
      <c r="A331" s="30" t="s">
        <v>42</v>
      </c>
      <c r="B331" s="31"/>
      <c r="C331" s="21"/>
      <c r="D331" s="22"/>
      <c r="E331" s="22"/>
      <c r="F331" s="22">
        <f t="shared" si="258"/>
        <v>0</v>
      </c>
      <c r="G331" s="22">
        <f t="shared" si="259"/>
        <v>33671</v>
      </c>
      <c r="H331" s="22">
        <f>H332</f>
        <v>9607</v>
      </c>
      <c r="I331" s="22">
        <f t="shared" ref="I331:K331" si="320">I332</f>
        <v>8159</v>
      </c>
      <c r="J331" s="22">
        <f t="shared" si="320"/>
        <v>8166</v>
      </c>
      <c r="K331" s="22">
        <f t="shared" si="320"/>
        <v>7739</v>
      </c>
      <c r="L331" s="22">
        <f t="shared" si="260"/>
        <v>33671</v>
      </c>
      <c r="M331" s="22">
        <f>M332</f>
        <v>0</v>
      </c>
      <c r="N331" s="22">
        <f t="shared" ref="N331:P331" si="321">N332</f>
        <v>0</v>
      </c>
      <c r="O331" s="22">
        <f t="shared" si="321"/>
        <v>0</v>
      </c>
      <c r="P331" s="22">
        <f t="shared" si="321"/>
        <v>0</v>
      </c>
      <c r="Q331" s="22">
        <f t="shared" si="261"/>
        <v>0</v>
      </c>
    </row>
    <row r="332" spans="1:17" s="29" customFormat="1" ht="15.75" thickBot="1" x14ac:dyDescent="0.3">
      <c r="A332" s="30" t="s">
        <v>43</v>
      </c>
      <c r="B332" s="31"/>
      <c r="C332" s="21"/>
      <c r="D332" s="22"/>
      <c r="E332" s="22"/>
      <c r="F332" s="22">
        <f t="shared" si="258"/>
        <v>0</v>
      </c>
      <c r="G332" s="22">
        <f t="shared" si="259"/>
        <v>33671</v>
      </c>
      <c r="H332" s="22">
        <f>SUM(H333:H334)</f>
        <v>9607</v>
      </c>
      <c r="I332" s="22">
        <f t="shared" ref="I332:K332" si="322">SUM(I333:I334)</f>
        <v>8159</v>
      </c>
      <c r="J332" s="22">
        <f t="shared" si="322"/>
        <v>8166</v>
      </c>
      <c r="K332" s="22">
        <f t="shared" si="322"/>
        <v>7739</v>
      </c>
      <c r="L332" s="22">
        <f t="shared" si="260"/>
        <v>33671</v>
      </c>
      <c r="M332" s="22">
        <f>SUM(M333:M334)</f>
        <v>0</v>
      </c>
      <c r="N332" s="22">
        <f t="shared" ref="N332:P332" si="323">SUM(N333:N334)</f>
        <v>0</v>
      </c>
      <c r="O332" s="22">
        <f t="shared" si="323"/>
        <v>0</v>
      </c>
      <c r="P332" s="22">
        <f t="shared" si="323"/>
        <v>0</v>
      </c>
      <c r="Q332" s="22">
        <f t="shared" si="261"/>
        <v>0</v>
      </c>
    </row>
    <row r="333" spans="1:17" ht="15.75" thickBot="1" x14ac:dyDescent="0.3">
      <c r="A333" s="34"/>
      <c r="B333" s="35" t="s">
        <v>37</v>
      </c>
      <c r="C333" s="21"/>
      <c r="D333" s="36">
        <v>6759</v>
      </c>
      <c r="E333" s="36">
        <v>3022</v>
      </c>
      <c r="F333" s="36">
        <f t="shared" si="258"/>
        <v>9781</v>
      </c>
      <c r="G333" s="22">
        <f t="shared" si="259"/>
        <v>10326</v>
      </c>
      <c r="H333" s="36">
        <v>2383</v>
      </c>
      <c r="I333" s="36">
        <v>3148</v>
      </c>
      <c r="J333" s="36">
        <v>2381</v>
      </c>
      <c r="K333" s="36">
        <v>2414</v>
      </c>
      <c r="L333" s="22">
        <f t="shared" si="260"/>
        <v>10326</v>
      </c>
      <c r="M333" s="36"/>
      <c r="N333" s="36"/>
      <c r="O333" s="36"/>
      <c r="P333" s="36"/>
      <c r="Q333" s="22">
        <f t="shared" si="261"/>
        <v>0</v>
      </c>
    </row>
    <row r="334" spans="1:17" ht="15.75" thickBot="1" x14ac:dyDescent="0.3">
      <c r="A334" s="34"/>
      <c r="B334" s="35" t="s">
        <v>38</v>
      </c>
      <c r="C334" s="21"/>
      <c r="D334" s="36">
        <v>14288</v>
      </c>
      <c r="E334" s="36">
        <v>3812</v>
      </c>
      <c r="F334" s="36">
        <f t="shared" si="258"/>
        <v>18100</v>
      </c>
      <c r="G334" s="22">
        <f t="shared" si="259"/>
        <v>23345</v>
      </c>
      <c r="H334" s="36">
        <v>7224</v>
      </c>
      <c r="I334" s="36">
        <v>5011</v>
      </c>
      <c r="J334" s="36">
        <v>5785</v>
      </c>
      <c r="K334" s="36">
        <v>5325</v>
      </c>
      <c r="L334" s="22">
        <f t="shared" si="260"/>
        <v>23345</v>
      </c>
      <c r="M334" s="36"/>
      <c r="N334" s="36"/>
      <c r="O334" s="36"/>
      <c r="P334" s="36"/>
      <c r="Q334" s="22">
        <f t="shared" si="261"/>
        <v>0</v>
      </c>
    </row>
    <row r="335" spans="1:17" s="29" customFormat="1" ht="15.75" thickBot="1" x14ac:dyDescent="0.3">
      <c r="A335" s="30" t="s">
        <v>44</v>
      </c>
      <c r="B335" s="31"/>
      <c r="C335" s="21"/>
      <c r="D335" s="22"/>
      <c r="E335" s="22"/>
      <c r="F335" s="22">
        <f t="shared" si="258"/>
        <v>0</v>
      </c>
      <c r="G335" s="22">
        <f t="shared" si="259"/>
        <v>39277</v>
      </c>
      <c r="H335" s="22">
        <f>H336</f>
        <v>9692</v>
      </c>
      <c r="I335" s="22">
        <f t="shared" ref="I335:K335" si="324">I336</f>
        <v>9915</v>
      </c>
      <c r="J335" s="22">
        <f t="shared" si="324"/>
        <v>9677</v>
      </c>
      <c r="K335" s="22">
        <f t="shared" si="324"/>
        <v>9993</v>
      </c>
      <c r="L335" s="22">
        <f t="shared" si="260"/>
        <v>39277</v>
      </c>
      <c r="M335" s="22">
        <f>M336</f>
        <v>0</v>
      </c>
      <c r="N335" s="22">
        <f t="shared" ref="N335:P335" si="325">N336</f>
        <v>0</v>
      </c>
      <c r="O335" s="22">
        <f t="shared" si="325"/>
        <v>0</v>
      </c>
      <c r="P335" s="22">
        <f t="shared" si="325"/>
        <v>0</v>
      </c>
      <c r="Q335" s="22">
        <f t="shared" si="261"/>
        <v>0</v>
      </c>
    </row>
    <row r="336" spans="1:17" s="29" customFormat="1" ht="15.75" thickBot="1" x14ac:dyDescent="0.3">
      <c r="A336" s="30" t="s">
        <v>45</v>
      </c>
      <c r="B336" s="31"/>
      <c r="C336" s="21"/>
      <c r="D336" s="22"/>
      <c r="E336" s="22"/>
      <c r="F336" s="22">
        <f t="shared" si="258"/>
        <v>0</v>
      </c>
      <c r="G336" s="22">
        <f t="shared" si="259"/>
        <v>39277</v>
      </c>
      <c r="H336" s="22">
        <f>SUM(H337:H338)</f>
        <v>9692</v>
      </c>
      <c r="I336" s="22">
        <f t="shared" ref="I336:K336" si="326">SUM(I337:I338)</f>
        <v>9915</v>
      </c>
      <c r="J336" s="22">
        <f t="shared" si="326"/>
        <v>9677</v>
      </c>
      <c r="K336" s="22">
        <f t="shared" si="326"/>
        <v>9993</v>
      </c>
      <c r="L336" s="22">
        <f t="shared" si="260"/>
        <v>39277</v>
      </c>
      <c r="M336" s="22">
        <f>SUM(M337:M338)</f>
        <v>0</v>
      </c>
      <c r="N336" s="22">
        <f t="shared" ref="N336:P336" si="327">SUM(N337:N338)</f>
        <v>0</v>
      </c>
      <c r="O336" s="22">
        <f t="shared" si="327"/>
        <v>0</v>
      </c>
      <c r="P336" s="22">
        <f t="shared" si="327"/>
        <v>0</v>
      </c>
      <c r="Q336" s="22">
        <f t="shared" si="261"/>
        <v>0</v>
      </c>
    </row>
    <row r="337" spans="1:17" ht="15.75" thickBot="1" x14ac:dyDescent="0.3">
      <c r="A337" s="34"/>
      <c r="B337" s="35" t="s">
        <v>37</v>
      </c>
      <c r="C337" s="21"/>
      <c r="D337" s="36">
        <v>4073</v>
      </c>
      <c r="E337" s="36">
        <v>4505</v>
      </c>
      <c r="F337" s="36">
        <f t="shared" si="258"/>
        <v>8578</v>
      </c>
      <c r="G337" s="22">
        <f t="shared" si="259"/>
        <v>9536</v>
      </c>
      <c r="H337" s="36">
        <v>2257</v>
      </c>
      <c r="I337" s="36">
        <v>2480</v>
      </c>
      <c r="J337" s="36">
        <v>2242</v>
      </c>
      <c r="K337" s="36">
        <v>2557</v>
      </c>
      <c r="L337" s="22">
        <f t="shared" si="260"/>
        <v>9536</v>
      </c>
      <c r="M337" s="36"/>
      <c r="N337" s="36"/>
      <c r="O337" s="36"/>
      <c r="P337" s="36"/>
      <c r="Q337" s="22">
        <f t="shared" si="261"/>
        <v>0</v>
      </c>
    </row>
    <row r="338" spans="1:17" ht="15.75" thickBot="1" x14ac:dyDescent="0.3">
      <c r="A338" s="34"/>
      <c r="B338" s="35" t="s">
        <v>38</v>
      </c>
      <c r="C338" s="21"/>
      <c r="D338" s="36">
        <v>15221</v>
      </c>
      <c r="E338" s="36">
        <v>11950</v>
      </c>
      <c r="F338" s="36">
        <f t="shared" si="258"/>
        <v>27171</v>
      </c>
      <c r="G338" s="22">
        <f t="shared" si="259"/>
        <v>29741</v>
      </c>
      <c r="H338" s="36">
        <v>7435</v>
      </c>
      <c r="I338" s="36">
        <v>7435</v>
      </c>
      <c r="J338" s="36">
        <v>7435</v>
      </c>
      <c r="K338" s="36">
        <v>7436</v>
      </c>
      <c r="L338" s="22">
        <f t="shared" si="260"/>
        <v>29741</v>
      </c>
      <c r="M338" s="36"/>
      <c r="N338" s="36"/>
      <c r="O338" s="36"/>
      <c r="P338" s="36"/>
      <c r="Q338" s="22">
        <f t="shared" si="261"/>
        <v>0</v>
      </c>
    </row>
    <row r="339" spans="1:17" s="29" customFormat="1" ht="28.5" customHeight="1" thickBot="1" x14ac:dyDescent="0.3">
      <c r="A339" s="30" t="s">
        <v>46</v>
      </c>
      <c r="B339" s="31"/>
      <c r="C339" s="21"/>
      <c r="D339" s="22"/>
      <c r="E339" s="22"/>
      <c r="F339" s="22">
        <f t="shared" si="258"/>
        <v>0</v>
      </c>
      <c r="G339" s="22">
        <f t="shared" si="259"/>
        <v>103695</v>
      </c>
      <c r="H339" s="22">
        <f>H340</f>
        <v>22182</v>
      </c>
      <c r="I339" s="22">
        <f t="shared" ref="I339:K339" si="328">I340</f>
        <v>27528</v>
      </c>
      <c r="J339" s="22">
        <f t="shared" si="328"/>
        <v>24062</v>
      </c>
      <c r="K339" s="22">
        <f t="shared" si="328"/>
        <v>29923</v>
      </c>
      <c r="L339" s="22">
        <f t="shared" si="260"/>
        <v>103695</v>
      </c>
      <c r="M339" s="22">
        <f>M340</f>
        <v>0</v>
      </c>
      <c r="N339" s="22">
        <f t="shared" ref="N339:P339" si="329">N340</f>
        <v>0</v>
      </c>
      <c r="O339" s="22">
        <f t="shared" si="329"/>
        <v>0</v>
      </c>
      <c r="P339" s="22">
        <f t="shared" si="329"/>
        <v>0</v>
      </c>
      <c r="Q339" s="22">
        <f t="shared" si="261"/>
        <v>0</v>
      </c>
    </row>
    <row r="340" spans="1:17" s="29" customFormat="1" ht="15.75" thickBot="1" x14ac:dyDescent="0.3">
      <c r="A340" s="30" t="s">
        <v>47</v>
      </c>
      <c r="B340" s="31"/>
      <c r="C340" s="21"/>
      <c r="D340" s="22"/>
      <c r="E340" s="22"/>
      <c r="F340" s="22">
        <f t="shared" si="258"/>
        <v>0</v>
      </c>
      <c r="G340" s="22">
        <f t="shared" si="259"/>
        <v>103695</v>
      </c>
      <c r="H340" s="22">
        <f>SUM(H341:H342)</f>
        <v>22182</v>
      </c>
      <c r="I340" s="22">
        <f t="shared" ref="I340:K340" si="330">SUM(I341:I342)</f>
        <v>27528</v>
      </c>
      <c r="J340" s="22">
        <f t="shared" si="330"/>
        <v>24062</v>
      </c>
      <c r="K340" s="22">
        <f t="shared" si="330"/>
        <v>29923</v>
      </c>
      <c r="L340" s="22">
        <f t="shared" si="260"/>
        <v>103695</v>
      </c>
      <c r="M340" s="22">
        <f>SUM(M341:M342)</f>
        <v>0</v>
      </c>
      <c r="N340" s="22">
        <f t="shared" ref="N340:P340" si="331">SUM(N341:N342)</f>
        <v>0</v>
      </c>
      <c r="O340" s="22">
        <f t="shared" si="331"/>
        <v>0</v>
      </c>
      <c r="P340" s="22">
        <f t="shared" si="331"/>
        <v>0</v>
      </c>
      <c r="Q340" s="22">
        <f t="shared" si="261"/>
        <v>0</v>
      </c>
    </row>
    <row r="341" spans="1:17" ht="27.75" customHeight="1" thickBot="1" x14ac:dyDescent="0.3">
      <c r="A341" s="34"/>
      <c r="B341" s="35" t="s">
        <v>37</v>
      </c>
      <c r="C341" s="21"/>
      <c r="D341" s="36">
        <v>15134</v>
      </c>
      <c r="E341" s="36">
        <v>4672</v>
      </c>
      <c r="F341" s="36">
        <f t="shared" si="258"/>
        <v>19806</v>
      </c>
      <c r="G341" s="22">
        <f t="shared" si="259"/>
        <v>19714</v>
      </c>
      <c r="H341" s="36">
        <v>4585</v>
      </c>
      <c r="I341" s="36">
        <v>5174</v>
      </c>
      <c r="J341" s="36">
        <v>4390</v>
      </c>
      <c r="K341" s="36">
        <v>5565</v>
      </c>
      <c r="L341" s="22">
        <f t="shared" si="260"/>
        <v>19714</v>
      </c>
      <c r="M341" s="36"/>
      <c r="N341" s="36"/>
      <c r="O341" s="36"/>
      <c r="P341" s="36"/>
      <c r="Q341" s="22">
        <f t="shared" si="261"/>
        <v>0</v>
      </c>
    </row>
    <row r="342" spans="1:17" ht="27" customHeight="1" thickBot="1" x14ac:dyDescent="0.3">
      <c r="A342" s="34"/>
      <c r="B342" s="35" t="s">
        <v>38</v>
      </c>
      <c r="C342" s="21"/>
      <c r="D342" s="36">
        <v>47223</v>
      </c>
      <c r="E342" s="36">
        <v>23017</v>
      </c>
      <c r="F342" s="36">
        <f t="shared" si="258"/>
        <v>70240</v>
      </c>
      <c r="G342" s="22">
        <f t="shared" si="259"/>
        <v>83981</v>
      </c>
      <c r="H342" s="36">
        <v>17597</v>
      </c>
      <c r="I342" s="36">
        <v>22354</v>
      </c>
      <c r="J342" s="36">
        <v>19672</v>
      </c>
      <c r="K342" s="36">
        <v>24358</v>
      </c>
      <c r="L342" s="22">
        <f t="shared" si="260"/>
        <v>83981</v>
      </c>
      <c r="M342" s="36"/>
      <c r="N342" s="36"/>
      <c r="O342" s="36"/>
      <c r="P342" s="36"/>
      <c r="Q342" s="22">
        <f t="shared" si="261"/>
        <v>0</v>
      </c>
    </row>
    <row r="343" spans="1:17" s="29" customFormat="1" ht="26.25" customHeight="1" thickBot="1" x14ac:dyDescent="0.3">
      <c r="A343" s="30" t="s">
        <v>48</v>
      </c>
      <c r="B343" s="31"/>
      <c r="C343" s="21"/>
      <c r="D343" s="22"/>
      <c r="E343" s="22"/>
      <c r="F343" s="22">
        <f t="shared" si="258"/>
        <v>0</v>
      </c>
      <c r="G343" s="22">
        <f t="shared" si="259"/>
        <v>100653</v>
      </c>
      <c r="H343" s="22">
        <f>H344</f>
        <v>24074</v>
      </c>
      <c r="I343" s="22">
        <f t="shared" ref="I343:K343" si="332">I344</f>
        <v>26358</v>
      </c>
      <c r="J343" s="22">
        <f t="shared" si="332"/>
        <v>24103</v>
      </c>
      <c r="K343" s="22">
        <f t="shared" si="332"/>
        <v>26118</v>
      </c>
      <c r="L343" s="22">
        <f t="shared" si="260"/>
        <v>100653</v>
      </c>
      <c r="M343" s="22">
        <f>M344</f>
        <v>0</v>
      </c>
      <c r="N343" s="22">
        <f t="shared" ref="N343:P343" si="333">N344</f>
        <v>0</v>
      </c>
      <c r="O343" s="22">
        <f t="shared" si="333"/>
        <v>0</v>
      </c>
      <c r="P343" s="22">
        <f t="shared" si="333"/>
        <v>0</v>
      </c>
      <c r="Q343" s="22">
        <f t="shared" si="261"/>
        <v>0</v>
      </c>
    </row>
    <row r="344" spans="1:17" s="29" customFormat="1" ht="25.5" customHeight="1" thickBot="1" x14ac:dyDescent="0.3">
      <c r="A344" s="30" t="s">
        <v>49</v>
      </c>
      <c r="B344" s="31"/>
      <c r="C344" s="21"/>
      <c r="D344" s="22"/>
      <c r="E344" s="22"/>
      <c r="F344" s="22">
        <f t="shared" si="258"/>
        <v>0</v>
      </c>
      <c r="G344" s="22">
        <f t="shared" si="259"/>
        <v>100653</v>
      </c>
      <c r="H344" s="22">
        <f>SUM(H345:H346)</f>
        <v>24074</v>
      </c>
      <c r="I344" s="22">
        <f t="shared" ref="I344:K344" si="334">SUM(I345:I346)</f>
        <v>26358</v>
      </c>
      <c r="J344" s="22">
        <f t="shared" si="334"/>
        <v>24103</v>
      </c>
      <c r="K344" s="22">
        <f t="shared" si="334"/>
        <v>26118</v>
      </c>
      <c r="L344" s="22">
        <f t="shared" si="260"/>
        <v>100653</v>
      </c>
      <c r="M344" s="22">
        <f>SUM(M345:M346)</f>
        <v>0</v>
      </c>
      <c r="N344" s="22">
        <f t="shared" ref="N344:P344" si="335">SUM(N345:N346)</f>
        <v>0</v>
      </c>
      <c r="O344" s="22">
        <f t="shared" si="335"/>
        <v>0</v>
      </c>
      <c r="P344" s="22">
        <f t="shared" si="335"/>
        <v>0</v>
      </c>
      <c r="Q344" s="22">
        <f t="shared" si="261"/>
        <v>0</v>
      </c>
    </row>
    <row r="345" spans="1:17" ht="15.75" thickBot="1" x14ac:dyDescent="0.3">
      <c r="A345" s="34"/>
      <c r="B345" s="35" t="s">
        <v>37</v>
      </c>
      <c r="C345" s="21"/>
      <c r="D345" s="36">
        <v>19870</v>
      </c>
      <c r="E345" s="36">
        <v>11767</v>
      </c>
      <c r="F345" s="36">
        <f t="shared" si="258"/>
        <v>31637</v>
      </c>
      <c r="G345" s="22">
        <f t="shared" si="259"/>
        <v>33435</v>
      </c>
      <c r="H345" s="36">
        <v>7358</v>
      </c>
      <c r="I345" s="36">
        <v>9358</v>
      </c>
      <c r="J345" s="36">
        <v>7358</v>
      </c>
      <c r="K345" s="36">
        <v>9361</v>
      </c>
      <c r="L345" s="22">
        <f t="shared" si="260"/>
        <v>33435</v>
      </c>
      <c r="M345" s="36"/>
      <c r="N345" s="36"/>
      <c r="O345" s="36"/>
      <c r="P345" s="36"/>
      <c r="Q345" s="22">
        <f t="shared" si="261"/>
        <v>0</v>
      </c>
    </row>
    <row r="346" spans="1:17" ht="15.75" thickBot="1" x14ac:dyDescent="0.3">
      <c r="A346" s="34"/>
      <c r="B346" s="35" t="s">
        <v>38</v>
      </c>
      <c r="C346" s="21"/>
      <c r="D346" s="36">
        <v>27518</v>
      </c>
      <c r="E346" s="36">
        <v>24854</v>
      </c>
      <c r="F346" s="36">
        <f t="shared" si="258"/>
        <v>52372</v>
      </c>
      <c r="G346" s="22">
        <f t="shared" si="259"/>
        <v>67218</v>
      </c>
      <c r="H346" s="36">
        <v>16716</v>
      </c>
      <c r="I346" s="36">
        <v>17000</v>
      </c>
      <c r="J346" s="36">
        <v>16745</v>
      </c>
      <c r="K346" s="36">
        <v>16757</v>
      </c>
      <c r="L346" s="22">
        <f t="shared" si="260"/>
        <v>67218</v>
      </c>
      <c r="M346" s="36"/>
      <c r="N346" s="36"/>
      <c r="O346" s="36"/>
      <c r="P346" s="36"/>
      <c r="Q346" s="22">
        <f t="shared" si="261"/>
        <v>0</v>
      </c>
    </row>
    <row r="347" spans="1:17" s="29" customFormat="1" ht="27.75" customHeight="1" thickBot="1" x14ac:dyDescent="0.3">
      <c r="A347" s="30" t="s">
        <v>50</v>
      </c>
      <c r="B347" s="31"/>
      <c r="C347" s="21"/>
      <c r="D347" s="22"/>
      <c r="E347" s="22"/>
      <c r="F347" s="22">
        <f t="shared" si="258"/>
        <v>0</v>
      </c>
      <c r="G347" s="22">
        <f t="shared" si="259"/>
        <v>7427</v>
      </c>
      <c r="H347" s="22">
        <f>H348</f>
        <v>1995</v>
      </c>
      <c r="I347" s="22">
        <f t="shared" ref="I347:K347" si="336">I348</f>
        <v>1671</v>
      </c>
      <c r="J347" s="22">
        <f t="shared" si="336"/>
        <v>1499</v>
      </c>
      <c r="K347" s="22">
        <f t="shared" si="336"/>
        <v>2262</v>
      </c>
      <c r="L347" s="22">
        <f t="shared" si="260"/>
        <v>7427</v>
      </c>
      <c r="M347" s="22">
        <f>M348</f>
        <v>0</v>
      </c>
      <c r="N347" s="22">
        <f t="shared" ref="N347:P347" si="337">N348</f>
        <v>0</v>
      </c>
      <c r="O347" s="22">
        <f t="shared" si="337"/>
        <v>0</v>
      </c>
      <c r="P347" s="22">
        <f t="shared" si="337"/>
        <v>0</v>
      </c>
      <c r="Q347" s="22">
        <f t="shared" si="261"/>
        <v>0</v>
      </c>
    </row>
    <row r="348" spans="1:17" s="29" customFormat="1" ht="28.5" customHeight="1" thickBot="1" x14ac:dyDescent="0.3">
      <c r="A348" s="30" t="s">
        <v>51</v>
      </c>
      <c r="B348" s="31"/>
      <c r="C348" s="21"/>
      <c r="D348" s="22"/>
      <c r="E348" s="22"/>
      <c r="F348" s="22">
        <f t="shared" si="258"/>
        <v>0</v>
      </c>
      <c r="G348" s="22">
        <f t="shared" si="259"/>
        <v>7427</v>
      </c>
      <c r="H348" s="22">
        <f>SUM(H349:H350)</f>
        <v>1995</v>
      </c>
      <c r="I348" s="22">
        <f t="shared" ref="I348:K348" si="338">SUM(I349:I350)</f>
        <v>1671</v>
      </c>
      <c r="J348" s="22">
        <f t="shared" si="338"/>
        <v>1499</v>
      </c>
      <c r="K348" s="22">
        <f t="shared" si="338"/>
        <v>2262</v>
      </c>
      <c r="L348" s="22">
        <f t="shared" si="260"/>
        <v>7427</v>
      </c>
      <c r="M348" s="22">
        <f>SUM(M349:M350)</f>
        <v>0</v>
      </c>
      <c r="N348" s="22">
        <f t="shared" ref="N348:P348" si="339">SUM(N349:N350)</f>
        <v>0</v>
      </c>
      <c r="O348" s="22">
        <f t="shared" si="339"/>
        <v>0</v>
      </c>
      <c r="P348" s="22">
        <f t="shared" si="339"/>
        <v>0</v>
      </c>
      <c r="Q348" s="22">
        <f t="shared" si="261"/>
        <v>0</v>
      </c>
    </row>
    <row r="349" spans="1:17" ht="15.75" thickBot="1" x14ac:dyDescent="0.3">
      <c r="A349" s="34"/>
      <c r="B349" s="35" t="s">
        <v>37</v>
      </c>
      <c r="C349" s="21"/>
      <c r="D349" s="36">
        <v>332</v>
      </c>
      <c r="E349" s="36">
        <v>222</v>
      </c>
      <c r="F349" s="36">
        <f t="shared" ref="F349:F412" si="340">D349+E349</f>
        <v>554</v>
      </c>
      <c r="G349" s="22">
        <f t="shared" ref="G349:G412" si="341">L349+Q349</f>
        <v>579</v>
      </c>
      <c r="H349" s="36">
        <v>113</v>
      </c>
      <c r="I349" s="36">
        <v>161</v>
      </c>
      <c r="J349" s="36">
        <v>126</v>
      </c>
      <c r="K349" s="36">
        <v>179</v>
      </c>
      <c r="L349" s="22">
        <f t="shared" ref="L349:L412" si="342">H349+I349+J349+K349</f>
        <v>579</v>
      </c>
      <c r="M349" s="36"/>
      <c r="N349" s="36"/>
      <c r="O349" s="36"/>
      <c r="P349" s="36"/>
      <c r="Q349" s="22">
        <f t="shared" ref="Q349:Q412" si="343">M349+N349+O349+P349</f>
        <v>0</v>
      </c>
    </row>
    <row r="350" spans="1:17" ht="15.75" thickBot="1" x14ac:dyDescent="0.3">
      <c r="A350" s="34"/>
      <c r="B350" s="35" t="s">
        <v>38</v>
      </c>
      <c r="C350" s="21"/>
      <c r="D350" s="36">
        <v>3700</v>
      </c>
      <c r="E350" s="36">
        <v>2714</v>
      </c>
      <c r="F350" s="36">
        <f t="shared" si="340"/>
        <v>6414</v>
      </c>
      <c r="G350" s="22">
        <f t="shared" si="341"/>
        <v>6848</v>
      </c>
      <c r="H350" s="36">
        <v>1882</v>
      </c>
      <c r="I350" s="36">
        <v>1510</v>
      </c>
      <c r="J350" s="36">
        <v>1373</v>
      </c>
      <c r="K350" s="36">
        <v>2083</v>
      </c>
      <c r="L350" s="22">
        <f t="shared" si="342"/>
        <v>6848</v>
      </c>
      <c r="M350" s="36"/>
      <c r="N350" s="36"/>
      <c r="O350" s="36"/>
      <c r="P350" s="36"/>
      <c r="Q350" s="22">
        <f t="shared" si="343"/>
        <v>0</v>
      </c>
    </row>
    <row r="351" spans="1:17" s="29" customFormat="1" ht="15.75" thickBot="1" x14ac:dyDescent="0.3">
      <c r="A351" s="30" t="s">
        <v>52</v>
      </c>
      <c r="B351" s="31"/>
      <c r="C351" s="21"/>
      <c r="D351" s="22"/>
      <c r="E351" s="22"/>
      <c r="F351" s="22">
        <f t="shared" si="340"/>
        <v>0</v>
      </c>
      <c r="G351" s="22">
        <f t="shared" si="341"/>
        <v>40204</v>
      </c>
      <c r="H351" s="22">
        <f>H352</f>
        <v>9465</v>
      </c>
      <c r="I351" s="22">
        <f t="shared" ref="I351:K351" si="344">I352</f>
        <v>9465</v>
      </c>
      <c r="J351" s="22">
        <f t="shared" si="344"/>
        <v>9465</v>
      </c>
      <c r="K351" s="22">
        <f t="shared" si="344"/>
        <v>11809</v>
      </c>
      <c r="L351" s="22">
        <f t="shared" si="342"/>
        <v>40204</v>
      </c>
      <c r="M351" s="22">
        <f>M352</f>
        <v>0</v>
      </c>
      <c r="N351" s="22">
        <f t="shared" ref="N351:P351" si="345">N352</f>
        <v>0</v>
      </c>
      <c r="O351" s="22">
        <f t="shared" si="345"/>
        <v>0</v>
      </c>
      <c r="P351" s="22">
        <f t="shared" si="345"/>
        <v>0</v>
      </c>
      <c r="Q351" s="22">
        <f t="shared" si="343"/>
        <v>0</v>
      </c>
    </row>
    <row r="352" spans="1:17" s="29" customFormat="1" ht="15.75" thickBot="1" x14ac:dyDescent="0.3">
      <c r="A352" s="30" t="s">
        <v>53</v>
      </c>
      <c r="B352" s="31"/>
      <c r="C352" s="21"/>
      <c r="D352" s="22"/>
      <c r="E352" s="22"/>
      <c r="F352" s="22">
        <f t="shared" si="340"/>
        <v>0</v>
      </c>
      <c r="G352" s="22">
        <f t="shared" si="341"/>
        <v>40204</v>
      </c>
      <c r="H352" s="22">
        <f>SUM(H353:H354)</f>
        <v>9465</v>
      </c>
      <c r="I352" s="22">
        <f t="shared" ref="I352:K352" si="346">SUM(I353:I354)</f>
        <v>9465</v>
      </c>
      <c r="J352" s="22">
        <f t="shared" si="346"/>
        <v>9465</v>
      </c>
      <c r="K352" s="22">
        <f t="shared" si="346"/>
        <v>11809</v>
      </c>
      <c r="L352" s="22">
        <f t="shared" si="342"/>
        <v>40204</v>
      </c>
      <c r="M352" s="22">
        <f>SUM(M353:M354)</f>
        <v>0</v>
      </c>
      <c r="N352" s="22">
        <f t="shared" ref="N352:P352" si="347">SUM(N353:N354)</f>
        <v>0</v>
      </c>
      <c r="O352" s="22">
        <f t="shared" si="347"/>
        <v>0</v>
      </c>
      <c r="P352" s="22">
        <f t="shared" si="347"/>
        <v>0</v>
      </c>
      <c r="Q352" s="22">
        <f t="shared" si="343"/>
        <v>0</v>
      </c>
    </row>
    <row r="353" spans="1:17" ht="15.75" thickBot="1" x14ac:dyDescent="0.3">
      <c r="A353" s="34"/>
      <c r="B353" s="35" t="s">
        <v>37</v>
      </c>
      <c r="C353" s="21"/>
      <c r="D353" s="36">
        <v>8046</v>
      </c>
      <c r="E353" s="36">
        <v>4315</v>
      </c>
      <c r="F353" s="36">
        <f t="shared" si="340"/>
        <v>12361</v>
      </c>
      <c r="G353" s="22">
        <f t="shared" si="341"/>
        <v>12830</v>
      </c>
      <c r="H353" s="36">
        <v>2951</v>
      </c>
      <c r="I353" s="36">
        <v>2951</v>
      </c>
      <c r="J353" s="36">
        <v>2951</v>
      </c>
      <c r="K353" s="36">
        <v>3977</v>
      </c>
      <c r="L353" s="22">
        <f t="shared" si="342"/>
        <v>12830</v>
      </c>
      <c r="M353" s="36"/>
      <c r="N353" s="36"/>
      <c r="O353" s="36"/>
      <c r="P353" s="36"/>
      <c r="Q353" s="22">
        <f t="shared" si="343"/>
        <v>0</v>
      </c>
    </row>
    <row r="354" spans="1:17" ht="15.75" thickBot="1" x14ac:dyDescent="0.3">
      <c r="A354" s="34"/>
      <c r="B354" s="35" t="s">
        <v>38</v>
      </c>
      <c r="C354" s="21"/>
      <c r="D354" s="36">
        <v>15184</v>
      </c>
      <c r="E354" s="36">
        <v>9099</v>
      </c>
      <c r="F354" s="36">
        <f t="shared" si="340"/>
        <v>24283</v>
      </c>
      <c r="G354" s="22">
        <f t="shared" si="341"/>
        <v>27374</v>
      </c>
      <c r="H354" s="36">
        <v>6514</v>
      </c>
      <c r="I354" s="36">
        <v>6514</v>
      </c>
      <c r="J354" s="36">
        <v>6514</v>
      </c>
      <c r="K354" s="36">
        <v>7832</v>
      </c>
      <c r="L354" s="22">
        <f t="shared" si="342"/>
        <v>27374</v>
      </c>
      <c r="M354" s="36"/>
      <c r="N354" s="36"/>
      <c r="O354" s="36"/>
      <c r="P354" s="36"/>
      <c r="Q354" s="22">
        <f t="shared" si="343"/>
        <v>0</v>
      </c>
    </row>
    <row r="355" spans="1:17" s="29" customFormat="1" ht="27.75" customHeight="1" thickBot="1" x14ac:dyDescent="0.3">
      <c r="A355" s="30" t="s">
        <v>54</v>
      </c>
      <c r="B355" s="31"/>
      <c r="C355" s="21"/>
      <c r="D355" s="22"/>
      <c r="E355" s="22"/>
      <c r="F355" s="22">
        <f t="shared" si="340"/>
        <v>0</v>
      </c>
      <c r="G355" s="22">
        <f t="shared" si="341"/>
        <v>41720</v>
      </c>
      <c r="H355" s="22">
        <f>H356</f>
        <v>10105</v>
      </c>
      <c r="I355" s="22">
        <f t="shared" ref="I355:K355" si="348">I356</f>
        <v>10677</v>
      </c>
      <c r="J355" s="22">
        <f t="shared" si="348"/>
        <v>9951</v>
      </c>
      <c r="K355" s="22">
        <f t="shared" si="348"/>
        <v>10987</v>
      </c>
      <c r="L355" s="22">
        <f t="shared" si="342"/>
        <v>41720</v>
      </c>
      <c r="M355" s="22">
        <f>M356</f>
        <v>0</v>
      </c>
      <c r="N355" s="22">
        <f t="shared" ref="N355:P355" si="349">N356</f>
        <v>0</v>
      </c>
      <c r="O355" s="22">
        <f t="shared" si="349"/>
        <v>0</v>
      </c>
      <c r="P355" s="22">
        <f t="shared" si="349"/>
        <v>0</v>
      </c>
      <c r="Q355" s="22">
        <f t="shared" si="343"/>
        <v>0</v>
      </c>
    </row>
    <row r="356" spans="1:17" s="29" customFormat="1" ht="15.75" thickBot="1" x14ac:dyDescent="0.3">
      <c r="A356" s="30" t="s">
        <v>55</v>
      </c>
      <c r="B356" s="31"/>
      <c r="C356" s="21"/>
      <c r="D356" s="22"/>
      <c r="E356" s="22"/>
      <c r="F356" s="22">
        <f t="shared" si="340"/>
        <v>0</v>
      </c>
      <c r="G356" s="22">
        <f t="shared" si="341"/>
        <v>41720</v>
      </c>
      <c r="H356" s="22">
        <f>SUM(H357:H358)</f>
        <v>10105</v>
      </c>
      <c r="I356" s="22">
        <f t="shared" ref="I356:K356" si="350">SUM(I357:I358)</f>
        <v>10677</v>
      </c>
      <c r="J356" s="22">
        <f t="shared" si="350"/>
        <v>9951</v>
      </c>
      <c r="K356" s="22">
        <f t="shared" si="350"/>
        <v>10987</v>
      </c>
      <c r="L356" s="22">
        <f t="shared" si="342"/>
        <v>41720</v>
      </c>
      <c r="M356" s="22">
        <f>SUM(M357:M358)</f>
        <v>0</v>
      </c>
      <c r="N356" s="22">
        <f t="shared" ref="N356:P356" si="351">SUM(N357:N358)</f>
        <v>0</v>
      </c>
      <c r="O356" s="22">
        <f t="shared" si="351"/>
        <v>0</v>
      </c>
      <c r="P356" s="22">
        <f t="shared" si="351"/>
        <v>0</v>
      </c>
      <c r="Q356" s="22">
        <f t="shared" si="343"/>
        <v>0</v>
      </c>
    </row>
    <row r="357" spans="1:17" ht="15.75" thickBot="1" x14ac:dyDescent="0.3">
      <c r="A357" s="34"/>
      <c r="B357" s="35" t="s">
        <v>37</v>
      </c>
      <c r="C357" s="21"/>
      <c r="D357" s="36">
        <v>9110</v>
      </c>
      <c r="E357" s="36">
        <v>4958</v>
      </c>
      <c r="F357" s="36">
        <f t="shared" si="340"/>
        <v>14068</v>
      </c>
      <c r="G357" s="22">
        <f t="shared" si="341"/>
        <v>14385</v>
      </c>
      <c r="H357" s="36">
        <v>3272</v>
      </c>
      <c r="I357" s="36">
        <v>3843</v>
      </c>
      <c r="J357" s="36">
        <v>3117</v>
      </c>
      <c r="K357" s="36">
        <v>4153</v>
      </c>
      <c r="L357" s="22">
        <f t="shared" si="342"/>
        <v>14385</v>
      </c>
      <c r="M357" s="36"/>
      <c r="N357" s="36"/>
      <c r="O357" s="36"/>
      <c r="P357" s="36"/>
      <c r="Q357" s="22">
        <f t="shared" si="343"/>
        <v>0</v>
      </c>
    </row>
    <row r="358" spans="1:17" ht="15.75" thickBot="1" x14ac:dyDescent="0.3">
      <c r="A358" s="34"/>
      <c r="B358" s="35" t="s">
        <v>38</v>
      </c>
      <c r="C358" s="21"/>
      <c r="D358" s="36">
        <v>15913</v>
      </c>
      <c r="E358" s="36">
        <v>6934</v>
      </c>
      <c r="F358" s="36">
        <f t="shared" si="340"/>
        <v>22847</v>
      </c>
      <c r="G358" s="22">
        <f t="shared" si="341"/>
        <v>27335</v>
      </c>
      <c r="H358" s="36">
        <v>6833</v>
      </c>
      <c r="I358" s="36">
        <v>6834</v>
      </c>
      <c r="J358" s="36">
        <v>6834</v>
      </c>
      <c r="K358" s="36">
        <v>6834</v>
      </c>
      <c r="L358" s="22">
        <f t="shared" si="342"/>
        <v>27335</v>
      </c>
      <c r="M358" s="36"/>
      <c r="N358" s="36"/>
      <c r="O358" s="36"/>
      <c r="P358" s="36"/>
      <c r="Q358" s="22">
        <f t="shared" si="343"/>
        <v>0</v>
      </c>
    </row>
    <row r="359" spans="1:17" s="29" customFormat="1" ht="27.75" customHeight="1" thickBot="1" x14ac:dyDescent="0.3">
      <c r="A359" s="30" t="s">
        <v>56</v>
      </c>
      <c r="B359" s="31"/>
      <c r="C359" s="21"/>
      <c r="D359" s="22"/>
      <c r="E359" s="22"/>
      <c r="F359" s="22">
        <f t="shared" si="340"/>
        <v>0</v>
      </c>
      <c r="G359" s="22">
        <f t="shared" si="341"/>
        <v>65426</v>
      </c>
      <c r="H359" s="22">
        <f>H360</f>
        <v>16355</v>
      </c>
      <c r="I359" s="22">
        <f t="shared" ref="I359:K359" si="352">I360</f>
        <v>16355</v>
      </c>
      <c r="J359" s="22">
        <f t="shared" si="352"/>
        <v>16355</v>
      </c>
      <c r="K359" s="22">
        <f t="shared" si="352"/>
        <v>16361</v>
      </c>
      <c r="L359" s="22">
        <f t="shared" si="342"/>
        <v>65426</v>
      </c>
      <c r="M359" s="22">
        <f>M360</f>
        <v>0</v>
      </c>
      <c r="N359" s="22">
        <f t="shared" ref="N359:P359" si="353">N360</f>
        <v>0</v>
      </c>
      <c r="O359" s="22">
        <f t="shared" si="353"/>
        <v>0</v>
      </c>
      <c r="P359" s="22">
        <f t="shared" si="353"/>
        <v>0</v>
      </c>
      <c r="Q359" s="22">
        <f t="shared" si="343"/>
        <v>0</v>
      </c>
    </row>
    <row r="360" spans="1:17" s="29" customFormat="1" ht="15.75" thickBot="1" x14ac:dyDescent="0.3">
      <c r="A360" s="30" t="s">
        <v>57</v>
      </c>
      <c r="B360" s="31"/>
      <c r="C360" s="21"/>
      <c r="D360" s="22"/>
      <c r="E360" s="22"/>
      <c r="F360" s="22">
        <f t="shared" si="340"/>
        <v>0</v>
      </c>
      <c r="G360" s="22">
        <f t="shared" si="341"/>
        <v>65426</v>
      </c>
      <c r="H360" s="22">
        <f>SUM(H361:H362)</f>
        <v>16355</v>
      </c>
      <c r="I360" s="22">
        <f t="shared" ref="I360:K360" si="354">SUM(I361:I362)</f>
        <v>16355</v>
      </c>
      <c r="J360" s="22">
        <f t="shared" si="354"/>
        <v>16355</v>
      </c>
      <c r="K360" s="22">
        <f t="shared" si="354"/>
        <v>16361</v>
      </c>
      <c r="L360" s="22">
        <f t="shared" si="342"/>
        <v>65426</v>
      </c>
      <c r="M360" s="22">
        <f>SUM(M361:M362)</f>
        <v>0</v>
      </c>
      <c r="N360" s="22">
        <f t="shared" ref="N360:P360" si="355">SUM(N361:N362)</f>
        <v>0</v>
      </c>
      <c r="O360" s="22">
        <f t="shared" si="355"/>
        <v>0</v>
      </c>
      <c r="P360" s="22">
        <f t="shared" si="355"/>
        <v>0</v>
      </c>
      <c r="Q360" s="22">
        <f t="shared" si="343"/>
        <v>0</v>
      </c>
    </row>
    <row r="361" spans="1:17" ht="15.75" thickBot="1" x14ac:dyDescent="0.3">
      <c r="A361" s="34"/>
      <c r="B361" s="35" t="s">
        <v>37</v>
      </c>
      <c r="C361" s="21"/>
      <c r="D361" s="36">
        <v>15310</v>
      </c>
      <c r="E361" s="36">
        <v>8689</v>
      </c>
      <c r="F361" s="36">
        <f t="shared" si="340"/>
        <v>23999</v>
      </c>
      <c r="G361" s="22">
        <f t="shared" si="341"/>
        <v>25023</v>
      </c>
      <c r="H361" s="36">
        <v>6255</v>
      </c>
      <c r="I361" s="36">
        <v>6255</v>
      </c>
      <c r="J361" s="36">
        <v>6255</v>
      </c>
      <c r="K361" s="36">
        <v>6258</v>
      </c>
      <c r="L361" s="22">
        <f t="shared" si="342"/>
        <v>25023</v>
      </c>
      <c r="M361" s="36"/>
      <c r="N361" s="36"/>
      <c r="O361" s="36"/>
      <c r="P361" s="36"/>
      <c r="Q361" s="22">
        <f t="shared" si="343"/>
        <v>0</v>
      </c>
    </row>
    <row r="362" spans="1:17" ht="15.75" thickBot="1" x14ac:dyDescent="0.3">
      <c r="A362" s="34"/>
      <c r="B362" s="35" t="s">
        <v>38</v>
      </c>
      <c r="C362" s="21"/>
      <c r="D362" s="36">
        <v>22438</v>
      </c>
      <c r="E362" s="36">
        <v>6513</v>
      </c>
      <c r="F362" s="36">
        <f t="shared" si="340"/>
        <v>28951</v>
      </c>
      <c r="G362" s="22">
        <f t="shared" si="341"/>
        <v>40403</v>
      </c>
      <c r="H362" s="36">
        <v>10100</v>
      </c>
      <c r="I362" s="36">
        <v>10100</v>
      </c>
      <c r="J362" s="36">
        <v>10100</v>
      </c>
      <c r="K362" s="36">
        <v>10103</v>
      </c>
      <c r="L362" s="22">
        <f t="shared" si="342"/>
        <v>40403</v>
      </c>
      <c r="M362" s="36"/>
      <c r="N362" s="36"/>
      <c r="O362" s="36"/>
      <c r="P362" s="36"/>
      <c r="Q362" s="22">
        <f t="shared" si="343"/>
        <v>0</v>
      </c>
    </row>
    <row r="363" spans="1:17" s="29" customFormat="1" ht="15.75" thickBot="1" x14ac:dyDescent="0.3">
      <c r="A363" s="30" t="s">
        <v>58</v>
      </c>
      <c r="B363" s="31"/>
      <c r="C363" s="21"/>
      <c r="D363" s="22"/>
      <c r="E363" s="22"/>
      <c r="F363" s="22">
        <f t="shared" si="340"/>
        <v>0</v>
      </c>
      <c r="G363" s="22">
        <f t="shared" si="341"/>
        <v>53168</v>
      </c>
      <c r="H363" s="22">
        <f>H364</f>
        <v>13291</v>
      </c>
      <c r="I363" s="22">
        <f t="shared" ref="I363:K363" si="356">I364</f>
        <v>13291</v>
      </c>
      <c r="J363" s="22">
        <f t="shared" si="356"/>
        <v>13291</v>
      </c>
      <c r="K363" s="22">
        <f t="shared" si="356"/>
        <v>13295</v>
      </c>
      <c r="L363" s="22">
        <f t="shared" si="342"/>
        <v>53168</v>
      </c>
      <c r="M363" s="22">
        <f>M364</f>
        <v>0</v>
      </c>
      <c r="N363" s="22">
        <f t="shared" ref="N363:P363" si="357">N364</f>
        <v>0</v>
      </c>
      <c r="O363" s="22">
        <f t="shared" si="357"/>
        <v>0</v>
      </c>
      <c r="P363" s="22">
        <f t="shared" si="357"/>
        <v>0</v>
      </c>
      <c r="Q363" s="22">
        <f t="shared" si="343"/>
        <v>0</v>
      </c>
    </row>
    <row r="364" spans="1:17" s="29" customFormat="1" ht="15.75" thickBot="1" x14ac:dyDescent="0.3">
      <c r="A364" s="30" t="s">
        <v>59</v>
      </c>
      <c r="B364" s="31"/>
      <c r="C364" s="21"/>
      <c r="D364" s="22"/>
      <c r="E364" s="22"/>
      <c r="F364" s="22">
        <f t="shared" si="340"/>
        <v>0</v>
      </c>
      <c r="G364" s="22">
        <f t="shared" si="341"/>
        <v>53168</v>
      </c>
      <c r="H364" s="22">
        <f>SUM(H365:H366)</f>
        <v>13291</v>
      </c>
      <c r="I364" s="22">
        <f t="shared" ref="I364:K364" si="358">SUM(I365:I366)</f>
        <v>13291</v>
      </c>
      <c r="J364" s="22">
        <f t="shared" si="358"/>
        <v>13291</v>
      </c>
      <c r="K364" s="22">
        <f t="shared" si="358"/>
        <v>13295</v>
      </c>
      <c r="L364" s="22">
        <f t="shared" si="342"/>
        <v>53168</v>
      </c>
      <c r="M364" s="22">
        <f>SUM(M365:M366)</f>
        <v>0</v>
      </c>
      <c r="N364" s="22">
        <f t="shared" ref="N364:P364" si="359">SUM(N365:N366)</f>
        <v>0</v>
      </c>
      <c r="O364" s="22">
        <f t="shared" si="359"/>
        <v>0</v>
      </c>
      <c r="P364" s="22">
        <f t="shared" si="359"/>
        <v>0</v>
      </c>
      <c r="Q364" s="22">
        <f t="shared" si="343"/>
        <v>0</v>
      </c>
    </row>
    <row r="365" spans="1:17" ht="15.75" thickBot="1" x14ac:dyDescent="0.3">
      <c r="A365" s="34"/>
      <c r="B365" s="35" t="s">
        <v>37</v>
      </c>
      <c r="C365" s="21"/>
      <c r="D365" s="36">
        <v>12447</v>
      </c>
      <c r="E365" s="36">
        <v>10336</v>
      </c>
      <c r="F365" s="36">
        <f t="shared" si="340"/>
        <v>22783</v>
      </c>
      <c r="G365" s="22">
        <f t="shared" si="341"/>
        <v>21410</v>
      </c>
      <c r="H365" s="36">
        <v>5352</v>
      </c>
      <c r="I365" s="36">
        <v>5352</v>
      </c>
      <c r="J365" s="36">
        <v>5352</v>
      </c>
      <c r="K365" s="36">
        <v>5354</v>
      </c>
      <c r="L365" s="22">
        <f t="shared" si="342"/>
        <v>21410</v>
      </c>
      <c r="M365" s="36"/>
      <c r="N365" s="36"/>
      <c r="O365" s="36"/>
      <c r="P365" s="36"/>
      <c r="Q365" s="22">
        <f t="shared" si="343"/>
        <v>0</v>
      </c>
    </row>
    <row r="366" spans="1:17" ht="15.75" thickBot="1" x14ac:dyDescent="0.3">
      <c r="A366" s="34"/>
      <c r="B366" s="35" t="s">
        <v>38</v>
      </c>
      <c r="C366" s="21"/>
      <c r="D366" s="36">
        <v>16082</v>
      </c>
      <c r="E366" s="36">
        <v>11883</v>
      </c>
      <c r="F366" s="36">
        <f t="shared" si="340"/>
        <v>27965</v>
      </c>
      <c r="G366" s="22">
        <f t="shared" si="341"/>
        <v>31758</v>
      </c>
      <c r="H366" s="36">
        <v>7939</v>
      </c>
      <c r="I366" s="36">
        <v>7939</v>
      </c>
      <c r="J366" s="36">
        <v>7939</v>
      </c>
      <c r="K366" s="36">
        <v>7941</v>
      </c>
      <c r="L366" s="22">
        <f t="shared" si="342"/>
        <v>31758</v>
      </c>
      <c r="M366" s="36"/>
      <c r="N366" s="36"/>
      <c r="O366" s="36"/>
      <c r="P366" s="36"/>
      <c r="Q366" s="22">
        <f t="shared" si="343"/>
        <v>0</v>
      </c>
    </row>
    <row r="367" spans="1:17" s="29" customFormat="1" ht="15.75" thickBot="1" x14ac:dyDescent="0.3">
      <c r="A367" s="30" t="s">
        <v>60</v>
      </c>
      <c r="B367" s="31"/>
      <c r="C367" s="21"/>
      <c r="D367" s="22"/>
      <c r="E367" s="22"/>
      <c r="F367" s="22">
        <f t="shared" si="340"/>
        <v>0</v>
      </c>
      <c r="G367" s="22">
        <f t="shared" si="341"/>
        <v>338012</v>
      </c>
      <c r="H367" s="22">
        <f>H368</f>
        <v>92625</v>
      </c>
      <c r="I367" s="22">
        <f t="shared" ref="I367:K367" si="360">I368</f>
        <v>108464</v>
      </c>
      <c r="J367" s="22">
        <f t="shared" si="360"/>
        <v>69043</v>
      </c>
      <c r="K367" s="22">
        <f t="shared" si="360"/>
        <v>67880</v>
      </c>
      <c r="L367" s="22">
        <f t="shared" si="342"/>
        <v>338012</v>
      </c>
      <c r="M367" s="22">
        <f>M368</f>
        <v>0</v>
      </c>
      <c r="N367" s="22">
        <f t="shared" ref="N367:P367" si="361">N368</f>
        <v>0</v>
      </c>
      <c r="O367" s="22">
        <f t="shared" si="361"/>
        <v>0</v>
      </c>
      <c r="P367" s="22">
        <f t="shared" si="361"/>
        <v>0</v>
      </c>
      <c r="Q367" s="22">
        <f t="shared" si="343"/>
        <v>0</v>
      </c>
    </row>
    <row r="368" spans="1:17" s="29" customFormat="1" ht="15.75" thickBot="1" x14ac:dyDescent="0.3">
      <c r="A368" s="30" t="s">
        <v>61</v>
      </c>
      <c r="B368" s="31"/>
      <c r="C368" s="21"/>
      <c r="D368" s="22"/>
      <c r="E368" s="22"/>
      <c r="F368" s="22">
        <f t="shared" si="340"/>
        <v>0</v>
      </c>
      <c r="G368" s="22">
        <f t="shared" si="341"/>
        <v>338012</v>
      </c>
      <c r="H368" s="22">
        <f>SUM(H369:H370)</f>
        <v>92625</v>
      </c>
      <c r="I368" s="22">
        <f t="shared" ref="I368:K368" si="362">SUM(I369:I370)</f>
        <v>108464</v>
      </c>
      <c r="J368" s="22">
        <f t="shared" si="362"/>
        <v>69043</v>
      </c>
      <c r="K368" s="22">
        <f t="shared" si="362"/>
        <v>67880</v>
      </c>
      <c r="L368" s="22">
        <f t="shared" si="342"/>
        <v>338012</v>
      </c>
      <c r="M368" s="22">
        <f>SUM(M369:M370)</f>
        <v>0</v>
      </c>
      <c r="N368" s="22">
        <f t="shared" ref="N368:P368" si="363">SUM(N369:N370)</f>
        <v>0</v>
      </c>
      <c r="O368" s="22">
        <f t="shared" si="363"/>
        <v>0</v>
      </c>
      <c r="P368" s="22">
        <f t="shared" si="363"/>
        <v>0</v>
      </c>
      <c r="Q368" s="22">
        <f t="shared" si="343"/>
        <v>0</v>
      </c>
    </row>
    <row r="369" spans="1:17" ht="15.75" thickBot="1" x14ac:dyDescent="0.3">
      <c r="A369" s="34"/>
      <c r="B369" s="35" t="s">
        <v>37</v>
      </c>
      <c r="C369" s="21"/>
      <c r="D369" s="36">
        <v>19170</v>
      </c>
      <c r="E369" s="36">
        <v>4769</v>
      </c>
      <c r="F369" s="36">
        <f t="shared" si="340"/>
        <v>23939</v>
      </c>
      <c r="G369" s="22">
        <f t="shared" si="341"/>
        <v>26332</v>
      </c>
      <c r="H369" s="36">
        <v>5915</v>
      </c>
      <c r="I369" s="36">
        <v>5532</v>
      </c>
      <c r="J369" s="36">
        <v>5532</v>
      </c>
      <c r="K369" s="36">
        <v>9353</v>
      </c>
      <c r="L369" s="22">
        <f t="shared" si="342"/>
        <v>26332</v>
      </c>
      <c r="M369" s="36"/>
      <c r="N369" s="36"/>
      <c r="O369" s="36"/>
      <c r="P369" s="36"/>
      <c r="Q369" s="22">
        <f t="shared" si="343"/>
        <v>0</v>
      </c>
    </row>
    <row r="370" spans="1:17" ht="15.75" thickBot="1" x14ac:dyDescent="0.3">
      <c r="A370" s="34"/>
      <c r="B370" s="35" t="s">
        <v>38</v>
      </c>
      <c r="C370" s="21"/>
      <c r="D370" s="36">
        <v>21543</v>
      </c>
      <c r="E370" s="36">
        <v>15639</v>
      </c>
      <c r="F370" s="36">
        <f t="shared" si="340"/>
        <v>37182</v>
      </c>
      <c r="G370" s="22">
        <f t="shared" si="341"/>
        <v>311680</v>
      </c>
      <c r="H370" s="36">
        <v>86710</v>
      </c>
      <c r="I370" s="36">
        <v>102932</v>
      </c>
      <c r="J370" s="36">
        <v>63511</v>
      </c>
      <c r="K370" s="36">
        <v>58527</v>
      </c>
      <c r="L370" s="22">
        <f t="shared" si="342"/>
        <v>311680</v>
      </c>
      <c r="M370" s="36"/>
      <c r="N370" s="36"/>
      <c r="O370" s="36"/>
      <c r="P370" s="36"/>
      <c r="Q370" s="22">
        <f t="shared" si="343"/>
        <v>0</v>
      </c>
    </row>
    <row r="371" spans="1:17" s="29" customFormat="1" ht="27.75" customHeight="1" thickBot="1" x14ac:dyDescent="0.3">
      <c r="A371" s="30" t="s">
        <v>62</v>
      </c>
      <c r="B371" s="31"/>
      <c r="C371" s="21"/>
      <c r="D371" s="22"/>
      <c r="E371" s="22"/>
      <c r="F371" s="22">
        <f t="shared" si="340"/>
        <v>0</v>
      </c>
      <c r="G371" s="22">
        <f t="shared" si="341"/>
        <v>53942</v>
      </c>
      <c r="H371" s="22">
        <f>H372</f>
        <v>13485</v>
      </c>
      <c r="I371" s="22">
        <f t="shared" ref="I371:K371" si="364">I372</f>
        <v>13485</v>
      </c>
      <c r="J371" s="22">
        <f t="shared" si="364"/>
        <v>13485</v>
      </c>
      <c r="K371" s="22">
        <f t="shared" si="364"/>
        <v>13487</v>
      </c>
      <c r="L371" s="22">
        <f t="shared" si="342"/>
        <v>53942</v>
      </c>
      <c r="M371" s="22">
        <f>M372</f>
        <v>0</v>
      </c>
      <c r="N371" s="22">
        <f t="shared" ref="N371:P371" si="365">N372</f>
        <v>0</v>
      </c>
      <c r="O371" s="22">
        <f t="shared" si="365"/>
        <v>0</v>
      </c>
      <c r="P371" s="22">
        <f t="shared" si="365"/>
        <v>0</v>
      </c>
      <c r="Q371" s="22">
        <f t="shared" si="343"/>
        <v>0</v>
      </c>
    </row>
    <row r="372" spans="1:17" s="29" customFormat="1" ht="28.5" customHeight="1" thickBot="1" x14ac:dyDescent="0.3">
      <c r="A372" s="30" t="s">
        <v>63</v>
      </c>
      <c r="B372" s="31"/>
      <c r="C372" s="21"/>
      <c r="D372" s="22"/>
      <c r="E372" s="22"/>
      <c r="F372" s="22">
        <f t="shared" si="340"/>
        <v>0</v>
      </c>
      <c r="G372" s="22">
        <f t="shared" si="341"/>
        <v>53942</v>
      </c>
      <c r="H372" s="22">
        <f>SUM(H373:H374)</f>
        <v>13485</v>
      </c>
      <c r="I372" s="22">
        <f t="shared" ref="I372:K372" si="366">SUM(I373:I374)</f>
        <v>13485</v>
      </c>
      <c r="J372" s="22">
        <f t="shared" si="366"/>
        <v>13485</v>
      </c>
      <c r="K372" s="22">
        <f t="shared" si="366"/>
        <v>13487</v>
      </c>
      <c r="L372" s="22">
        <f t="shared" si="342"/>
        <v>53942</v>
      </c>
      <c r="M372" s="22">
        <f>SUM(M373:M374)</f>
        <v>0</v>
      </c>
      <c r="N372" s="22">
        <f t="shared" ref="N372:P372" si="367">SUM(N373:N374)</f>
        <v>0</v>
      </c>
      <c r="O372" s="22">
        <f t="shared" si="367"/>
        <v>0</v>
      </c>
      <c r="P372" s="22">
        <f t="shared" si="367"/>
        <v>0</v>
      </c>
      <c r="Q372" s="22">
        <f t="shared" si="343"/>
        <v>0</v>
      </c>
    </row>
    <row r="373" spans="1:17" ht="15.75" thickBot="1" x14ac:dyDescent="0.3">
      <c r="A373" s="34"/>
      <c r="B373" s="35" t="s">
        <v>37</v>
      </c>
      <c r="C373" s="21"/>
      <c r="D373" s="36">
        <v>10743</v>
      </c>
      <c r="E373" s="36">
        <v>2254</v>
      </c>
      <c r="F373" s="36">
        <f t="shared" si="340"/>
        <v>12997</v>
      </c>
      <c r="G373" s="22">
        <f t="shared" si="341"/>
        <v>14797</v>
      </c>
      <c r="H373" s="36">
        <v>3699</v>
      </c>
      <c r="I373" s="36">
        <v>3699</v>
      </c>
      <c r="J373" s="36">
        <v>3699</v>
      </c>
      <c r="K373" s="36">
        <v>3700</v>
      </c>
      <c r="L373" s="22">
        <f t="shared" si="342"/>
        <v>14797</v>
      </c>
      <c r="M373" s="36"/>
      <c r="N373" s="36"/>
      <c r="O373" s="36"/>
      <c r="P373" s="36"/>
      <c r="Q373" s="22">
        <f t="shared" si="343"/>
        <v>0</v>
      </c>
    </row>
    <row r="374" spans="1:17" ht="15.75" thickBot="1" x14ac:dyDescent="0.3">
      <c r="A374" s="34"/>
      <c r="B374" s="35" t="s">
        <v>38</v>
      </c>
      <c r="C374" s="21"/>
      <c r="D374" s="36">
        <v>20693</v>
      </c>
      <c r="E374" s="36">
        <v>9790</v>
      </c>
      <c r="F374" s="36">
        <f t="shared" si="340"/>
        <v>30483</v>
      </c>
      <c r="G374" s="22">
        <f t="shared" si="341"/>
        <v>39145</v>
      </c>
      <c r="H374" s="36">
        <v>9786</v>
      </c>
      <c r="I374" s="36">
        <v>9786</v>
      </c>
      <c r="J374" s="36">
        <v>9786</v>
      </c>
      <c r="K374" s="36">
        <v>9787</v>
      </c>
      <c r="L374" s="22">
        <f t="shared" si="342"/>
        <v>39145</v>
      </c>
      <c r="M374" s="36"/>
      <c r="N374" s="36"/>
      <c r="O374" s="36"/>
      <c r="P374" s="36"/>
      <c r="Q374" s="22">
        <f t="shared" si="343"/>
        <v>0</v>
      </c>
    </row>
    <row r="375" spans="1:17" s="29" customFormat="1" ht="15.75" thickBot="1" x14ac:dyDescent="0.3">
      <c r="A375" s="30" t="s">
        <v>64</v>
      </c>
      <c r="B375" s="31"/>
      <c r="C375" s="21"/>
      <c r="D375" s="22"/>
      <c r="E375" s="22"/>
      <c r="F375" s="22">
        <f t="shared" si="340"/>
        <v>0</v>
      </c>
      <c r="G375" s="22">
        <f t="shared" si="341"/>
        <v>93972</v>
      </c>
      <c r="H375" s="22">
        <f>H376</f>
        <v>18661</v>
      </c>
      <c r="I375" s="22">
        <f t="shared" ref="I375:K375" si="368">I376</f>
        <v>23048</v>
      </c>
      <c r="J375" s="22">
        <f t="shared" si="368"/>
        <v>23352</v>
      </c>
      <c r="K375" s="22">
        <f t="shared" si="368"/>
        <v>28911</v>
      </c>
      <c r="L375" s="22">
        <f t="shared" si="342"/>
        <v>93972</v>
      </c>
      <c r="M375" s="22">
        <f>M376</f>
        <v>0</v>
      </c>
      <c r="N375" s="22">
        <f t="shared" ref="N375:P375" si="369">N376</f>
        <v>0</v>
      </c>
      <c r="O375" s="22">
        <f t="shared" si="369"/>
        <v>0</v>
      </c>
      <c r="P375" s="22">
        <f t="shared" si="369"/>
        <v>0</v>
      </c>
      <c r="Q375" s="22">
        <f t="shared" si="343"/>
        <v>0</v>
      </c>
    </row>
    <row r="376" spans="1:17" s="29" customFormat="1" ht="27.75" customHeight="1" thickBot="1" x14ac:dyDescent="0.3">
      <c r="A376" s="30" t="s">
        <v>65</v>
      </c>
      <c r="B376" s="31"/>
      <c r="C376" s="21"/>
      <c r="D376" s="22"/>
      <c r="E376" s="22"/>
      <c r="F376" s="22">
        <f t="shared" si="340"/>
        <v>0</v>
      </c>
      <c r="G376" s="22">
        <f t="shared" si="341"/>
        <v>93972</v>
      </c>
      <c r="H376" s="22">
        <f>SUM(H377:H378)</f>
        <v>18661</v>
      </c>
      <c r="I376" s="22">
        <f t="shared" ref="I376:K376" si="370">SUM(I377:I378)</f>
        <v>23048</v>
      </c>
      <c r="J376" s="22">
        <f t="shared" si="370"/>
        <v>23352</v>
      </c>
      <c r="K376" s="22">
        <f t="shared" si="370"/>
        <v>28911</v>
      </c>
      <c r="L376" s="22">
        <f t="shared" si="342"/>
        <v>93972</v>
      </c>
      <c r="M376" s="22">
        <f>SUM(M377:M378)</f>
        <v>0</v>
      </c>
      <c r="N376" s="22">
        <f t="shared" ref="N376:P376" si="371">SUM(N377:N378)</f>
        <v>0</v>
      </c>
      <c r="O376" s="22">
        <f t="shared" si="371"/>
        <v>0</v>
      </c>
      <c r="P376" s="22">
        <f t="shared" si="371"/>
        <v>0</v>
      </c>
      <c r="Q376" s="22">
        <f t="shared" si="343"/>
        <v>0</v>
      </c>
    </row>
    <row r="377" spans="1:17" ht="29.25" customHeight="1" thickBot="1" x14ac:dyDescent="0.3">
      <c r="A377" s="34"/>
      <c r="B377" s="35" t="s">
        <v>37</v>
      </c>
      <c r="C377" s="21"/>
      <c r="D377" s="36">
        <v>18328</v>
      </c>
      <c r="E377" s="36">
        <v>5761</v>
      </c>
      <c r="F377" s="36">
        <f t="shared" si="340"/>
        <v>24089</v>
      </c>
      <c r="G377" s="22">
        <f t="shared" si="341"/>
        <v>25199</v>
      </c>
      <c r="H377" s="36">
        <v>5333</v>
      </c>
      <c r="I377" s="36">
        <v>7116</v>
      </c>
      <c r="J377" s="36">
        <v>5332</v>
      </c>
      <c r="K377" s="36">
        <v>7418</v>
      </c>
      <c r="L377" s="22">
        <f t="shared" si="342"/>
        <v>25199</v>
      </c>
      <c r="M377" s="36"/>
      <c r="N377" s="36"/>
      <c r="O377" s="36"/>
      <c r="P377" s="36"/>
      <c r="Q377" s="22">
        <f t="shared" si="343"/>
        <v>0</v>
      </c>
    </row>
    <row r="378" spans="1:17" ht="27.75" customHeight="1" thickBot="1" x14ac:dyDescent="0.3">
      <c r="A378" s="34"/>
      <c r="B378" s="35" t="s">
        <v>38</v>
      </c>
      <c r="C378" s="21"/>
      <c r="D378" s="36">
        <v>57791</v>
      </c>
      <c r="E378" s="36">
        <v>3340</v>
      </c>
      <c r="F378" s="36">
        <f t="shared" si="340"/>
        <v>61131</v>
      </c>
      <c r="G378" s="22">
        <f t="shared" si="341"/>
        <v>68773</v>
      </c>
      <c r="H378" s="36">
        <v>13328</v>
      </c>
      <c r="I378" s="36">
        <v>15932</v>
      </c>
      <c r="J378" s="36">
        <v>18020</v>
      </c>
      <c r="K378" s="36">
        <v>21493</v>
      </c>
      <c r="L378" s="22">
        <f t="shared" si="342"/>
        <v>68773</v>
      </c>
      <c r="M378" s="36"/>
      <c r="N378" s="36"/>
      <c r="O378" s="36"/>
      <c r="P378" s="36"/>
      <c r="Q378" s="22">
        <f t="shared" si="343"/>
        <v>0</v>
      </c>
    </row>
    <row r="379" spans="1:17" s="29" customFormat="1" ht="27.75" customHeight="1" thickBot="1" x14ac:dyDescent="0.3">
      <c r="A379" s="30" t="s">
        <v>66</v>
      </c>
      <c r="B379" s="31"/>
      <c r="C379" s="21"/>
      <c r="D379" s="22"/>
      <c r="E379" s="22"/>
      <c r="F379" s="22">
        <f t="shared" si="340"/>
        <v>0</v>
      </c>
      <c r="G379" s="22">
        <f t="shared" si="341"/>
        <v>38456</v>
      </c>
      <c r="H379" s="22">
        <f>H380</f>
        <v>8656</v>
      </c>
      <c r="I379" s="22">
        <f t="shared" ref="I379:K379" si="372">I380</f>
        <v>8977</v>
      </c>
      <c r="J379" s="22">
        <f t="shared" si="372"/>
        <v>8583</v>
      </c>
      <c r="K379" s="22">
        <f t="shared" si="372"/>
        <v>12240</v>
      </c>
      <c r="L379" s="22">
        <f t="shared" si="342"/>
        <v>38456</v>
      </c>
      <c r="M379" s="22">
        <f>M380</f>
        <v>0</v>
      </c>
      <c r="N379" s="22">
        <f t="shared" ref="N379:P379" si="373">N380</f>
        <v>0</v>
      </c>
      <c r="O379" s="22">
        <f t="shared" si="373"/>
        <v>0</v>
      </c>
      <c r="P379" s="22">
        <f t="shared" si="373"/>
        <v>0</v>
      </c>
      <c r="Q379" s="22">
        <f t="shared" si="343"/>
        <v>0</v>
      </c>
    </row>
    <row r="380" spans="1:17" s="29" customFormat="1" ht="27.75" customHeight="1" thickBot="1" x14ac:dyDescent="0.3">
      <c r="A380" s="30" t="s">
        <v>67</v>
      </c>
      <c r="B380" s="31"/>
      <c r="C380" s="21"/>
      <c r="D380" s="22"/>
      <c r="E380" s="22"/>
      <c r="F380" s="22">
        <f t="shared" si="340"/>
        <v>0</v>
      </c>
      <c r="G380" s="22">
        <f t="shared" si="341"/>
        <v>38456</v>
      </c>
      <c r="H380" s="22">
        <f>SUM(H381:H382)</f>
        <v>8656</v>
      </c>
      <c r="I380" s="22">
        <f t="shared" ref="I380:K380" si="374">SUM(I381:I382)</f>
        <v>8977</v>
      </c>
      <c r="J380" s="22">
        <f t="shared" si="374"/>
        <v>8583</v>
      </c>
      <c r="K380" s="22">
        <f t="shared" si="374"/>
        <v>12240</v>
      </c>
      <c r="L380" s="22">
        <f t="shared" si="342"/>
        <v>38456</v>
      </c>
      <c r="M380" s="22">
        <f>SUM(M381:M382)</f>
        <v>0</v>
      </c>
      <c r="N380" s="22">
        <f t="shared" ref="N380:P380" si="375">SUM(N381:N382)</f>
        <v>0</v>
      </c>
      <c r="O380" s="22">
        <f t="shared" si="375"/>
        <v>0</v>
      </c>
      <c r="P380" s="22">
        <f t="shared" si="375"/>
        <v>0</v>
      </c>
      <c r="Q380" s="22">
        <f t="shared" si="343"/>
        <v>0</v>
      </c>
    </row>
    <row r="381" spans="1:17" ht="15.75" thickBot="1" x14ac:dyDescent="0.3">
      <c r="A381" s="34"/>
      <c r="B381" s="35" t="s">
        <v>37</v>
      </c>
      <c r="C381" s="21"/>
      <c r="D381" s="36">
        <v>9042</v>
      </c>
      <c r="E381" s="36">
        <v>2255</v>
      </c>
      <c r="F381" s="36">
        <f t="shared" si="340"/>
        <v>11297</v>
      </c>
      <c r="G381" s="22">
        <f t="shared" si="341"/>
        <v>11777</v>
      </c>
      <c r="H381" s="36">
        <v>2654</v>
      </c>
      <c r="I381" s="36">
        <v>2975</v>
      </c>
      <c r="J381" s="36">
        <v>2581</v>
      </c>
      <c r="K381" s="36">
        <v>3567</v>
      </c>
      <c r="L381" s="22">
        <f t="shared" si="342"/>
        <v>11777</v>
      </c>
      <c r="M381" s="36"/>
      <c r="N381" s="36"/>
      <c r="O381" s="36"/>
      <c r="P381" s="36"/>
      <c r="Q381" s="22">
        <f t="shared" si="343"/>
        <v>0</v>
      </c>
    </row>
    <row r="382" spans="1:17" ht="15.75" thickBot="1" x14ac:dyDescent="0.3">
      <c r="A382" s="34"/>
      <c r="B382" s="35" t="s">
        <v>38</v>
      </c>
      <c r="C382" s="21"/>
      <c r="D382" s="36">
        <v>12437</v>
      </c>
      <c r="E382" s="36">
        <v>8370</v>
      </c>
      <c r="F382" s="36">
        <f t="shared" si="340"/>
        <v>20807</v>
      </c>
      <c r="G382" s="22">
        <f t="shared" si="341"/>
        <v>26679</v>
      </c>
      <c r="H382" s="36">
        <v>6002</v>
      </c>
      <c r="I382" s="36">
        <v>6002</v>
      </c>
      <c r="J382" s="36">
        <v>6002</v>
      </c>
      <c r="K382" s="36">
        <v>8673</v>
      </c>
      <c r="L382" s="22">
        <f t="shared" si="342"/>
        <v>26679</v>
      </c>
      <c r="M382" s="36"/>
      <c r="N382" s="36"/>
      <c r="O382" s="36"/>
      <c r="P382" s="36"/>
      <c r="Q382" s="22">
        <f t="shared" si="343"/>
        <v>0</v>
      </c>
    </row>
    <row r="383" spans="1:17" s="29" customFormat="1" ht="28.5" customHeight="1" thickBot="1" x14ac:dyDescent="0.3">
      <c r="A383" s="30" t="s">
        <v>68</v>
      </c>
      <c r="B383" s="31"/>
      <c r="C383" s="21"/>
      <c r="D383" s="22"/>
      <c r="E383" s="22"/>
      <c r="F383" s="22">
        <f t="shared" si="340"/>
        <v>0</v>
      </c>
      <c r="G383" s="22">
        <f t="shared" si="341"/>
        <v>27168</v>
      </c>
      <c r="H383" s="22">
        <f>H384</f>
        <v>6632</v>
      </c>
      <c r="I383" s="22">
        <f t="shared" ref="I383:K383" si="376">I384</f>
        <v>7728</v>
      </c>
      <c r="J383" s="22">
        <f t="shared" si="376"/>
        <v>7332</v>
      </c>
      <c r="K383" s="22">
        <f t="shared" si="376"/>
        <v>5476</v>
      </c>
      <c r="L383" s="22">
        <f t="shared" si="342"/>
        <v>27168</v>
      </c>
      <c r="M383" s="22">
        <f>M384</f>
        <v>0</v>
      </c>
      <c r="N383" s="22">
        <f t="shared" ref="N383:P383" si="377">N384</f>
        <v>0</v>
      </c>
      <c r="O383" s="22">
        <f t="shared" si="377"/>
        <v>0</v>
      </c>
      <c r="P383" s="22">
        <f t="shared" si="377"/>
        <v>0</v>
      </c>
      <c r="Q383" s="22">
        <f t="shared" si="343"/>
        <v>0</v>
      </c>
    </row>
    <row r="384" spans="1:17" s="29" customFormat="1" ht="15.75" thickBot="1" x14ac:dyDescent="0.3">
      <c r="A384" s="30" t="s">
        <v>69</v>
      </c>
      <c r="B384" s="31"/>
      <c r="C384" s="21"/>
      <c r="D384" s="22"/>
      <c r="E384" s="22"/>
      <c r="F384" s="22">
        <f t="shared" si="340"/>
        <v>0</v>
      </c>
      <c r="G384" s="22">
        <f t="shared" si="341"/>
        <v>27168</v>
      </c>
      <c r="H384" s="22">
        <f>SUM(H385:H386)</f>
        <v>6632</v>
      </c>
      <c r="I384" s="22">
        <f t="shared" ref="I384:K384" si="378">SUM(I385:I386)</f>
        <v>7728</v>
      </c>
      <c r="J384" s="22">
        <f t="shared" si="378"/>
        <v>7332</v>
      </c>
      <c r="K384" s="22">
        <f t="shared" si="378"/>
        <v>5476</v>
      </c>
      <c r="L384" s="22">
        <f t="shared" si="342"/>
        <v>27168</v>
      </c>
      <c r="M384" s="22">
        <f>SUM(M385:M386)</f>
        <v>0</v>
      </c>
      <c r="N384" s="22">
        <f t="shared" ref="N384:P384" si="379">SUM(N385:N386)</f>
        <v>0</v>
      </c>
      <c r="O384" s="22">
        <f t="shared" si="379"/>
        <v>0</v>
      </c>
      <c r="P384" s="22">
        <f t="shared" si="379"/>
        <v>0</v>
      </c>
      <c r="Q384" s="22">
        <f t="shared" si="343"/>
        <v>0</v>
      </c>
    </row>
    <row r="385" spans="1:17" ht="15.75" thickBot="1" x14ac:dyDescent="0.3">
      <c r="A385" s="34"/>
      <c r="B385" s="35" t="s">
        <v>37</v>
      </c>
      <c r="C385" s="21"/>
      <c r="D385" s="36">
        <v>3976</v>
      </c>
      <c r="E385" s="36"/>
      <c r="F385" s="36">
        <f t="shared" si="340"/>
        <v>3976</v>
      </c>
      <c r="G385" s="22">
        <f t="shared" si="341"/>
        <v>4143</v>
      </c>
      <c r="H385" s="36">
        <v>875</v>
      </c>
      <c r="I385" s="36">
        <v>1171</v>
      </c>
      <c r="J385" s="36">
        <v>875</v>
      </c>
      <c r="K385" s="36">
        <v>1222</v>
      </c>
      <c r="L385" s="22">
        <f t="shared" si="342"/>
        <v>4143</v>
      </c>
      <c r="M385" s="36"/>
      <c r="N385" s="36"/>
      <c r="O385" s="36"/>
      <c r="P385" s="36"/>
      <c r="Q385" s="22">
        <f t="shared" si="343"/>
        <v>0</v>
      </c>
    </row>
    <row r="386" spans="1:17" ht="15.75" thickBot="1" x14ac:dyDescent="0.3">
      <c r="A386" s="34"/>
      <c r="B386" s="35" t="s">
        <v>38</v>
      </c>
      <c r="C386" s="21"/>
      <c r="D386" s="36">
        <v>12180</v>
      </c>
      <c r="E386" s="36">
        <v>4455</v>
      </c>
      <c r="F386" s="36">
        <f t="shared" si="340"/>
        <v>16635</v>
      </c>
      <c r="G386" s="22">
        <f t="shared" si="341"/>
        <v>23025</v>
      </c>
      <c r="H386" s="36">
        <v>5757</v>
      </c>
      <c r="I386" s="36">
        <v>6557</v>
      </c>
      <c r="J386" s="36">
        <v>6457</v>
      </c>
      <c r="K386" s="36">
        <v>4254</v>
      </c>
      <c r="L386" s="22">
        <f t="shared" si="342"/>
        <v>23025</v>
      </c>
      <c r="M386" s="36"/>
      <c r="N386" s="36"/>
      <c r="O386" s="36"/>
      <c r="P386" s="36"/>
      <c r="Q386" s="22">
        <f t="shared" si="343"/>
        <v>0</v>
      </c>
    </row>
    <row r="387" spans="1:17" s="29" customFormat="1" ht="28.5" customHeight="1" thickBot="1" x14ac:dyDescent="0.3">
      <c r="A387" s="60" t="s">
        <v>94</v>
      </c>
      <c r="B387" s="61"/>
      <c r="C387" s="21">
        <v>320102000000000</v>
      </c>
      <c r="D387" s="22"/>
      <c r="E387" s="22"/>
      <c r="F387" s="22">
        <f t="shared" si="340"/>
        <v>0</v>
      </c>
      <c r="G387" s="22">
        <f t="shared" si="341"/>
        <v>3428462</v>
      </c>
      <c r="H387" s="22">
        <f>H388</f>
        <v>389995</v>
      </c>
      <c r="I387" s="22">
        <v>1389127</v>
      </c>
      <c r="J387" s="22">
        <v>1224382</v>
      </c>
      <c r="K387" s="22">
        <v>424958</v>
      </c>
      <c r="L387" s="22">
        <f t="shared" si="342"/>
        <v>3428462</v>
      </c>
      <c r="M387" s="22"/>
      <c r="N387" s="22"/>
      <c r="O387" s="22"/>
      <c r="P387" s="22"/>
      <c r="Q387" s="22">
        <f t="shared" si="343"/>
        <v>0</v>
      </c>
    </row>
    <row r="388" spans="1:17" s="29" customFormat="1" ht="27.75" customHeight="1" thickBot="1" x14ac:dyDescent="0.3">
      <c r="A388" s="27" t="s">
        <v>95</v>
      </c>
      <c r="B388" s="28"/>
      <c r="C388" s="21">
        <v>320102000000000</v>
      </c>
      <c r="D388" s="22"/>
      <c r="E388" s="22"/>
      <c r="F388" s="22">
        <f t="shared" si="340"/>
        <v>0</v>
      </c>
      <c r="G388" s="22">
        <f t="shared" si="341"/>
        <v>3428462</v>
      </c>
      <c r="H388" s="22">
        <f>H389+H394+H397+H400+H403+H406+H409+H412+H415+H418+H421+H424+H427+H430+H433+H436</f>
        <v>389995</v>
      </c>
      <c r="I388" s="22">
        <f t="shared" ref="I388:K388" si="380">I389+I394+I397+I400+I403+I406+I409+I412+I415+I418+I421+I424+I427+I430+I433+I436</f>
        <v>1389127</v>
      </c>
      <c r="J388" s="22">
        <f t="shared" si="380"/>
        <v>1224382</v>
      </c>
      <c r="K388" s="22">
        <f t="shared" si="380"/>
        <v>424958</v>
      </c>
      <c r="L388" s="22">
        <f t="shared" si="342"/>
        <v>3428462</v>
      </c>
      <c r="M388" s="22">
        <f>M389+M394+M397+M400+M403+M406+M409+M412+M415+M418+M421+M424+M427+M430+M433+M436</f>
        <v>0</v>
      </c>
      <c r="N388" s="22">
        <f t="shared" ref="N388:P388" si="381">N389+N394+N397+N400+N403+N406+N409+N412+N415+N418+N421+N424+N427+N430+N433+N436</f>
        <v>0</v>
      </c>
      <c r="O388" s="22">
        <f t="shared" si="381"/>
        <v>0</v>
      </c>
      <c r="P388" s="22">
        <f t="shared" si="381"/>
        <v>0</v>
      </c>
      <c r="Q388" s="22">
        <f t="shared" si="343"/>
        <v>0</v>
      </c>
    </row>
    <row r="389" spans="1:17" s="29" customFormat="1" ht="15.75" thickBot="1" x14ac:dyDescent="0.3">
      <c r="A389" s="30" t="s">
        <v>35</v>
      </c>
      <c r="B389" s="31"/>
      <c r="C389" s="21"/>
      <c r="D389" s="22"/>
      <c r="E389" s="22"/>
      <c r="F389" s="22">
        <f t="shared" si="340"/>
        <v>0</v>
      </c>
      <c r="G389" s="22">
        <f t="shared" si="341"/>
        <v>446138</v>
      </c>
      <c r="H389" s="22">
        <f>H390+H392</f>
        <v>174508</v>
      </c>
      <c r="I389" s="22">
        <f t="shared" ref="I389:K389" si="382">I390+I392</f>
        <v>39323</v>
      </c>
      <c r="J389" s="22">
        <f t="shared" si="382"/>
        <v>210682</v>
      </c>
      <c r="K389" s="22">
        <f t="shared" si="382"/>
        <v>21625</v>
      </c>
      <c r="L389" s="22">
        <f t="shared" si="342"/>
        <v>446138</v>
      </c>
      <c r="M389" s="22">
        <f>M390+M392</f>
        <v>0</v>
      </c>
      <c r="N389" s="22">
        <f t="shared" ref="N389:P389" si="383">N390+N392</f>
        <v>0</v>
      </c>
      <c r="O389" s="22">
        <f t="shared" si="383"/>
        <v>0</v>
      </c>
      <c r="P389" s="22">
        <f t="shared" si="383"/>
        <v>0</v>
      </c>
      <c r="Q389" s="22">
        <f t="shared" si="343"/>
        <v>0</v>
      </c>
    </row>
    <row r="390" spans="1:17" s="29" customFormat="1" ht="15.75" thickBot="1" x14ac:dyDescent="0.3">
      <c r="A390" s="30" t="s">
        <v>36</v>
      </c>
      <c r="B390" s="31"/>
      <c r="C390" s="21"/>
      <c r="D390" s="22"/>
      <c r="E390" s="22"/>
      <c r="F390" s="22">
        <f t="shared" si="340"/>
        <v>0</v>
      </c>
      <c r="G390" s="22">
        <f t="shared" si="341"/>
        <v>243582</v>
      </c>
      <c r="H390" s="22">
        <f>H391</f>
        <v>173750</v>
      </c>
      <c r="I390" s="22">
        <f t="shared" ref="I390:K390" si="384">I391</f>
        <v>28612</v>
      </c>
      <c r="J390" s="22">
        <f t="shared" si="384"/>
        <v>20337</v>
      </c>
      <c r="K390" s="22">
        <f t="shared" si="384"/>
        <v>20883</v>
      </c>
      <c r="L390" s="22">
        <f t="shared" si="342"/>
        <v>243582</v>
      </c>
      <c r="M390" s="22">
        <f>M391</f>
        <v>0</v>
      </c>
      <c r="N390" s="22">
        <f t="shared" ref="N390:P390" si="385">N391</f>
        <v>0</v>
      </c>
      <c r="O390" s="22">
        <f t="shared" si="385"/>
        <v>0</v>
      </c>
      <c r="P390" s="22">
        <f t="shared" si="385"/>
        <v>0</v>
      </c>
      <c r="Q390" s="22">
        <f t="shared" si="343"/>
        <v>0</v>
      </c>
    </row>
    <row r="391" spans="1:17" ht="15.75" thickBot="1" x14ac:dyDescent="0.3">
      <c r="A391" s="34"/>
      <c r="B391" s="35" t="s">
        <v>38</v>
      </c>
      <c r="C391" s="21"/>
      <c r="D391" s="36">
        <v>3369246</v>
      </c>
      <c r="E391" s="36">
        <v>834394</v>
      </c>
      <c r="F391" s="36">
        <f t="shared" si="340"/>
        <v>4203640</v>
      </c>
      <c r="G391" s="22">
        <f t="shared" si="341"/>
        <v>243582</v>
      </c>
      <c r="H391" s="36">
        <v>173750</v>
      </c>
      <c r="I391" s="36">
        <v>28612</v>
      </c>
      <c r="J391" s="36">
        <v>20337</v>
      </c>
      <c r="K391" s="36">
        <v>20883</v>
      </c>
      <c r="L391" s="22">
        <f t="shared" si="342"/>
        <v>243582</v>
      </c>
      <c r="M391" s="36"/>
      <c r="N391" s="36"/>
      <c r="O391" s="36"/>
      <c r="P391" s="36"/>
      <c r="Q391" s="22">
        <f t="shared" si="343"/>
        <v>0</v>
      </c>
    </row>
    <row r="392" spans="1:17" s="29" customFormat="1" ht="15.75" thickBot="1" x14ac:dyDescent="0.3">
      <c r="A392" s="30" t="s">
        <v>39</v>
      </c>
      <c r="B392" s="31"/>
      <c r="C392" s="21"/>
      <c r="D392" s="22"/>
      <c r="E392" s="22"/>
      <c r="F392" s="22">
        <f t="shared" si="340"/>
        <v>0</v>
      </c>
      <c r="G392" s="22">
        <f t="shared" si="341"/>
        <v>202556</v>
      </c>
      <c r="H392" s="22">
        <f>H393</f>
        <v>758</v>
      </c>
      <c r="I392" s="22">
        <f t="shared" ref="I392:K392" si="386">I393</f>
        <v>10711</v>
      </c>
      <c r="J392" s="22">
        <f t="shared" si="386"/>
        <v>190345</v>
      </c>
      <c r="K392" s="22">
        <f t="shared" si="386"/>
        <v>742</v>
      </c>
      <c r="L392" s="22">
        <f t="shared" si="342"/>
        <v>202556</v>
      </c>
      <c r="M392" s="22">
        <f>M393</f>
        <v>0</v>
      </c>
      <c r="N392" s="22">
        <f t="shared" ref="N392:P392" si="387">N393</f>
        <v>0</v>
      </c>
      <c r="O392" s="22">
        <f t="shared" si="387"/>
        <v>0</v>
      </c>
      <c r="P392" s="22">
        <f t="shared" si="387"/>
        <v>0</v>
      </c>
      <c r="Q392" s="22">
        <f t="shared" si="343"/>
        <v>0</v>
      </c>
    </row>
    <row r="393" spans="1:17" ht="15.75" thickBot="1" x14ac:dyDescent="0.3">
      <c r="A393" s="34"/>
      <c r="B393" s="35" t="s">
        <v>38</v>
      </c>
      <c r="C393" s="21"/>
      <c r="D393" s="36">
        <v>524491</v>
      </c>
      <c r="E393" s="36">
        <v>494271</v>
      </c>
      <c r="F393" s="36">
        <f t="shared" si="340"/>
        <v>1018762</v>
      </c>
      <c r="G393" s="22">
        <f t="shared" si="341"/>
        <v>202556</v>
      </c>
      <c r="H393" s="36">
        <v>758</v>
      </c>
      <c r="I393" s="36">
        <v>10711</v>
      </c>
      <c r="J393" s="36">
        <v>190345</v>
      </c>
      <c r="K393" s="36">
        <v>742</v>
      </c>
      <c r="L393" s="22">
        <f t="shared" si="342"/>
        <v>202556</v>
      </c>
      <c r="M393" s="36"/>
      <c r="N393" s="36"/>
      <c r="O393" s="36"/>
      <c r="P393" s="36"/>
      <c r="Q393" s="22">
        <f t="shared" si="343"/>
        <v>0</v>
      </c>
    </row>
    <row r="394" spans="1:17" s="29" customFormat="1" ht="15.75" thickBot="1" x14ac:dyDescent="0.3">
      <c r="A394" s="30" t="s">
        <v>40</v>
      </c>
      <c r="B394" s="31"/>
      <c r="C394" s="21"/>
      <c r="D394" s="22"/>
      <c r="E394" s="22"/>
      <c r="F394" s="22">
        <f t="shared" si="340"/>
        <v>0</v>
      </c>
      <c r="G394" s="22">
        <f t="shared" si="341"/>
        <v>146630</v>
      </c>
      <c r="H394" s="22">
        <f>H395</f>
        <v>1007</v>
      </c>
      <c r="I394" s="22">
        <f t="shared" ref="I394:K395" si="388">I395</f>
        <v>87025</v>
      </c>
      <c r="J394" s="22">
        <f t="shared" si="388"/>
        <v>55600</v>
      </c>
      <c r="K394" s="22">
        <f t="shared" si="388"/>
        <v>2998</v>
      </c>
      <c r="L394" s="22">
        <f t="shared" si="342"/>
        <v>146630</v>
      </c>
      <c r="M394" s="22">
        <f>M395</f>
        <v>0</v>
      </c>
      <c r="N394" s="22">
        <f t="shared" ref="N394:P395" si="389">N395</f>
        <v>0</v>
      </c>
      <c r="O394" s="22">
        <f t="shared" si="389"/>
        <v>0</v>
      </c>
      <c r="P394" s="22">
        <f t="shared" si="389"/>
        <v>0</v>
      </c>
      <c r="Q394" s="22">
        <f t="shared" si="343"/>
        <v>0</v>
      </c>
    </row>
    <row r="395" spans="1:17" s="29" customFormat="1" ht="15.75" thickBot="1" x14ac:dyDescent="0.3">
      <c r="A395" s="30" t="s">
        <v>41</v>
      </c>
      <c r="B395" s="31"/>
      <c r="C395" s="21"/>
      <c r="D395" s="22"/>
      <c r="E395" s="22"/>
      <c r="F395" s="22">
        <f t="shared" si="340"/>
        <v>0</v>
      </c>
      <c r="G395" s="22">
        <f t="shared" si="341"/>
        <v>146630</v>
      </c>
      <c r="H395" s="22">
        <f>H396</f>
        <v>1007</v>
      </c>
      <c r="I395" s="22">
        <f t="shared" si="388"/>
        <v>87025</v>
      </c>
      <c r="J395" s="22">
        <f t="shared" si="388"/>
        <v>55600</v>
      </c>
      <c r="K395" s="22">
        <f t="shared" si="388"/>
        <v>2998</v>
      </c>
      <c r="L395" s="22">
        <f t="shared" si="342"/>
        <v>146630</v>
      </c>
      <c r="M395" s="22">
        <f>M396</f>
        <v>0</v>
      </c>
      <c r="N395" s="22">
        <f t="shared" si="389"/>
        <v>0</v>
      </c>
      <c r="O395" s="22">
        <f t="shared" si="389"/>
        <v>0</v>
      </c>
      <c r="P395" s="22">
        <f t="shared" si="389"/>
        <v>0</v>
      </c>
      <c r="Q395" s="22">
        <f t="shared" si="343"/>
        <v>0</v>
      </c>
    </row>
    <row r="396" spans="1:17" ht="15.75" thickBot="1" x14ac:dyDescent="0.3">
      <c r="A396" s="34"/>
      <c r="B396" s="35" t="s">
        <v>38</v>
      </c>
      <c r="C396" s="21"/>
      <c r="D396" s="36">
        <v>135719</v>
      </c>
      <c r="E396" s="36">
        <v>10911</v>
      </c>
      <c r="F396" s="36">
        <f t="shared" si="340"/>
        <v>146630</v>
      </c>
      <c r="G396" s="22">
        <f t="shared" si="341"/>
        <v>146630</v>
      </c>
      <c r="H396" s="36">
        <v>1007</v>
      </c>
      <c r="I396" s="36">
        <v>87025</v>
      </c>
      <c r="J396" s="36">
        <v>55600</v>
      </c>
      <c r="K396" s="36">
        <v>2998</v>
      </c>
      <c r="L396" s="22">
        <f t="shared" si="342"/>
        <v>146630</v>
      </c>
      <c r="M396" s="36"/>
      <c r="N396" s="36"/>
      <c r="O396" s="36"/>
      <c r="P396" s="36"/>
      <c r="Q396" s="22">
        <f t="shared" si="343"/>
        <v>0</v>
      </c>
    </row>
    <row r="397" spans="1:17" s="29" customFormat="1" ht="20.25" customHeight="1" thickBot="1" x14ac:dyDescent="0.3">
      <c r="A397" s="30" t="s">
        <v>42</v>
      </c>
      <c r="B397" s="31"/>
      <c r="C397" s="21"/>
      <c r="D397" s="22"/>
      <c r="E397" s="22"/>
      <c r="F397" s="22">
        <f t="shared" si="340"/>
        <v>0</v>
      </c>
      <c r="G397" s="22">
        <f t="shared" si="341"/>
        <v>75107</v>
      </c>
      <c r="H397" s="22">
        <f>H398</f>
        <v>1673</v>
      </c>
      <c r="I397" s="22">
        <f t="shared" ref="I397:K398" si="390">I398</f>
        <v>20745</v>
      </c>
      <c r="J397" s="22">
        <f t="shared" si="390"/>
        <v>48808</v>
      </c>
      <c r="K397" s="22">
        <f t="shared" si="390"/>
        <v>3881</v>
      </c>
      <c r="L397" s="22">
        <f t="shared" si="342"/>
        <v>75107</v>
      </c>
      <c r="M397" s="22">
        <f>M398</f>
        <v>0</v>
      </c>
      <c r="N397" s="22">
        <f t="shared" ref="N397:P398" si="391">N398</f>
        <v>0</v>
      </c>
      <c r="O397" s="22">
        <f t="shared" si="391"/>
        <v>0</v>
      </c>
      <c r="P397" s="22">
        <f t="shared" si="391"/>
        <v>0</v>
      </c>
      <c r="Q397" s="22">
        <f t="shared" si="343"/>
        <v>0</v>
      </c>
    </row>
    <row r="398" spans="1:17" s="29" customFormat="1" ht="17.25" customHeight="1" thickBot="1" x14ac:dyDescent="0.3">
      <c r="A398" s="30" t="s">
        <v>43</v>
      </c>
      <c r="B398" s="31"/>
      <c r="C398" s="21"/>
      <c r="D398" s="22"/>
      <c r="E398" s="22"/>
      <c r="F398" s="22">
        <f t="shared" si="340"/>
        <v>0</v>
      </c>
      <c r="G398" s="22">
        <f t="shared" si="341"/>
        <v>75107</v>
      </c>
      <c r="H398" s="22">
        <f>H399</f>
        <v>1673</v>
      </c>
      <c r="I398" s="22">
        <f t="shared" si="390"/>
        <v>20745</v>
      </c>
      <c r="J398" s="22">
        <f t="shared" si="390"/>
        <v>48808</v>
      </c>
      <c r="K398" s="22">
        <f t="shared" si="390"/>
        <v>3881</v>
      </c>
      <c r="L398" s="22">
        <f t="shared" si="342"/>
        <v>75107</v>
      </c>
      <c r="M398" s="22">
        <f>M399</f>
        <v>0</v>
      </c>
      <c r="N398" s="22">
        <f t="shared" si="391"/>
        <v>0</v>
      </c>
      <c r="O398" s="22">
        <f t="shared" si="391"/>
        <v>0</v>
      </c>
      <c r="P398" s="22">
        <f t="shared" si="391"/>
        <v>0</v>
      </c>
      <c r="Q398" s="22">
        <f t="shared" si="343"/>
        <v>0</v>
      </c>
    </row>
    <row r="399" spans="1:17" ht="21" customHeight="1" thickBot="1" x14ac:dyDescent="0.3">
      <c r="A399" s="34"/>
      <c r="B399" s="35" t="s">
        <v>38</v>
      </c>
      <c r="C399" s="21"/>
      <c r="D399" s="36">
        <v>72034</v>
      </c>
      <c r="E399" s="36">
        <v>3073</v>
      </c>
      <c r="F399" s="36">
        <f t="shared" si="340"/>
        <v>75107</v>
      </c>
      <c r="G399" s="22">
        <f t="shared" si="341"/>
        <v>75107</v>
      </c>
      <c r="H399" s="36">
        <v>1673</v>
      </c>
      <c r="I399" s="36">
        <v>20745</v>
      </c>
      <c r="J399" s="36">
        <v>48808</v>
      </c>
      <c r="K399" s="36">
        <v>3881</v>
      </c>
      <c r="L399" s="22">
        <f t="shared" si="342"/>
        <v>75107</v>
      </c>
      <c r="M399" s="36"/>
      <c r="N399" s="36"/>
      <c r="O399" s="36"/>
      <c r="P399" s="36"/>
      <c r="Q399" s="22">
        <f t="shared" si="343"/>
        <v>0</v>
      </c>
    </row>
    <row r="400" spans="1:17" s="29" customFormat="1" ht="17.25" customHeight="1" thickBot="1" x14ac:dyDescent="0.3">
      <c r="A400" s="30" t="s">
        <v>44</v>
      </c>
      <c r="B400" s="31"/>
      <c r="C400" s="21"/>
      <c r="D400" s="22"/>
      <c r="E400" s="22"/>
      <c r="F400" s="22">
        <f t="shared" si="340"/>
        <v>0</v>
      </c>
      <c r="G400" s="22">
        <f t="shared" si="341"/>
        <v>145978</v>
      </c>
      <c r="H400" s="22">
        <f>H401</f>
        <v>720</v>
      </c>
      <c r="I400" s="22">
        <f t="shared" ref="I400:K401" si="392">I401</f>
        <v>112947</v>
      </c>
      <c r="J400" s="22">
        <f t="shared" si="392"/>
        <v>27493</v>
      </c>
      <c r="K400" s="22">
        <f t="shared" si="392"/>
        <v>4818</v>
      </c>
      <c r="L400" s="22">
        <f t="shared" si="342"/>
        <v>145978</v>
      </c>
      <c r="M400" s="22">
        <f>M401</f>
        <v>0</v>
      </c>
      <c r="N400" s="22">
        <f t="shared" ref="N400:P401" si="393">N401</f>
        <v>0</v>
      </c>
      <c r="O400" s="22">
        <f t="shared" si="393"/>
        <v>0</v>
      </c>
      <c r="P400" s="22">
        <f t="shared" si="393"/>
        <v>0</v>
      </c>
      <c r="Q400" s="22">
        <f t="shared" si="343"/>
        <v>0</v>
      </c>
    </row>
    <row r="401" spans="1:17" s="29" customFormat="1" ht="15.75" thickBot="1" x14ac:dyDescent="0.3">
      <c r="A401" s="30" t="s">
        <v>45</v>
      </c>
      <c r="B401" s="31"/>
      <c r="C401" s="21"/>
      <c r="D401" s="22"/>
      <c r="E401" s="22"/>
      <c r="F401" s="22">
        <f t="shared" si="340"/>
        <v>0</v>
      </c>
      <c r="G401" s="22">
        <f t="shared" si="341"/>
        <v>145978</v>
      </c>
      <c r="H401" s="22">
        <f>H402</f>
        <v>720</v>
      </c>
      <c r="I401" s="22">
        <f t="shared" si="392"/>
        <v>112947</v>
      </c>
      <c r="J401" s="22">
        <f t="shared" si="392"/>
        <v>27493</v>
      </c>
      <c r="K401" s="22">
        <f t="shared" si="392"/>
        <v>4818</v>
      </c>
      <c r="L401" s="22">
        <f t="shared" si="342"/>
        <v>145978</v>
      </c>
      <c r="M401" s="22">
        <f>M402</f>
        <v>0</v>
      </c>
      <c r="N401" s="22">
        <f t="shared" si="393"/>
        <v>0</v>
      </c>
      <c r="O401" s="22">
        <f t="shared" si="393"/>
        <v>0</v>
      </c>
      <c r="P401" s="22">
        <f t="shared" si="393"/>
        <v>0</v>
      </c>
      <c r="Q401" s="22">
        <f t="shared" si="343"/>
        <v>0</v>
      </c>
    </row>
    <row r="402" spans="1:17" ht="15.75" thickBot="1" x14ac:dyDescent="0.3">
      <c r="A402" s="34"/>
      <c r="B402" s="35" t="s">
        <v>38</v>
      </c>
      <c r="C402" s="21"/>
      <c r="D402" s="36">
        <v>138345</v>
      </c>
      <c r="E402" s="36">
        <v>7633</v>
      </c>
      <c r="F402" s="36">
        <f t="shared" si="340"/>
        <v>145978</v>
      </c>
      <c r="G402" s="22">
        <f t="shared" si="341"/>
        <v>145978</v>
      </c>
      <c r="H402" s="36">
        <v>720</v>
      </c>
      <c r="I402" s="36">
        <v>112947</v>
      </c>
      <c r="J402" s="36">
        <v>27493</v>
      </c>
      <c r="K402" s="36">
        <v>4818</v>
      </c>
      <c r="L402" s="22">
        <f t="shared" si="342"/>
        <v>145978</v>
      </c>
      <c r="M402" s="36"/>
      <c r="N402" s="36"/>
      <c r="O402" s="36"/>
      <c r="P402" s="36"/>
      <c r="Q402" s="22">
        <f t="shared" si="343"/>
        <v>0</v>
      </c>
    </row>
    <row r="403" spans="1:17" s="29" customFormat="1" ht="15.75" thickBot="1" x14ac:dyDescent="0.3">
      <c r="A403" s="30" t="s">
        <v>46</v>
      </c>
      <c r="B403" s="31"/>
      <c r="C403" s="21"/>
      <c r="D403" s="22"/>
      <c r="E403" s="22"/>
      <c r="F403" s="22">
        <f t="shared" si="340"/>
        <v>0</v>
      </c>
      <c r="G403" s="22">
        <f t="shared" si="341"/>
        <v>157589</v>
      </c>
      <c r="H403" s="22">
        <f>H404</f>
        <v>495</v>
      </c>
      <c r="I403" s="22">
        <f t="shared" ref="I403:K404" si="394">I404</f>
        <v>117116</v>
      </c>
      <c r="J403" s="22">
        <f t="shared" si="394"/>
        <v>39471</v>
      </c>
      <c r="K403" s="22">
        <f t="shared" si="394"/>
        <v>507</v>
      </c>
      <c r="L403" s="22">
        <f t="shared" si="342"/>
        <v>157589</v>
      </c>
      <c r="M403" s="22">
        <f>M404</f>
        <v>0</v>
      </c>
      <c r="N403" s="22">
        <f t="shared" ref="N403:P404" si="395">N404</f>
        <v>0</v>
      </c>
      <c r="O403" s="22">
        <f t="shared" si="395"/>
        <v>0</v>
      </c>
      <c r="P403" s="22">
        <f t="shared" si="395"/>
        <v>0</v>
      </c>
      <c r="Q403" s="22">
        <f t="shared" si="343"/>
        <v>0</v>
      </c>
    </row>
    <row r="404" spans="1:17" s="29" customFormat="1" ht="15.75" thickBot="1" x14ac:dyDescent="0.3">
      <c r="A404" s="30" t="s">
        <v>47</v>
      </c>
      <c r="B404" s="31"/>
      <c r="C404" s="21"/>
      <c r="D404" s="22"/>
      <c r="E404" s="22"/>
      <c r="F404" s="22">
        <f t="shared" si="340"/>
        <v>0</v>
      </c>
      <c r="G404" s="22">
        <f t="shared" si="341"/>
        <v>157589</v>
      </c>
      <c r="H404" s="22">
        <f>H405</f>
        <v>495</v>
      </c>
      <c r="I404" s="22">
        <f t="shared" si="394"/>
        <v>117116</v>
      </c>
      <c r="J404" s="22">
        <f t="shared" si="394"/>
        <v>39471</v>
      </c>
      <c r="K404" s="22">
        <f t="shared" si="394"/>
        <v>507</v>
      </c>
      <c r="L404" s="22">
        <f t="shared" si="342"/>
        <v>157589</v>
      </c>
      <c r="M404" s="22">
        <f>M405</f>
        <v>0</v>
      </c>
      <c r="N404" s="22">
        <f t="shared" si="395"/>
        <v>0</v>
      </c>
      <c r="O404" s="22">
        <f t="shared" si="395"/>
        <v>0</v>
      </c>
      <c r="P404" s="22">
        <f t="shared" si="395"/>
        <v>0</v>
      </c>
      <c r="Q404" s="22">
        <f t="shared" si="343"/>
        <v>0</v>
      </c>
    </row>
    <row r="405" spans="1:17" ht="15.75" thickBot="1" x14ac:dyDescent="0.3">
      <c r="A405" s="34"/>
      <c r="B405" s="35" t="s">
        <v>38</v>
      </c>
      <c r="C405" s="21"/>
      <c r="D405" s="36">
        <v>156986</v>
      </c>
      <c r="E405" s="36">
        <v>603</v>
      </c>
      <c r="F405" s="36">
        <f t="shared" si="340"/>
        <v>157589</v>
      </c>
      <c r="G405" s="22">
        <f t="shared" si="341"/>
        <v>157589</v>
      </c>
      <c r="H405" s="36">
        <v>495</v>
      </c>
      <c r="I405" s="36">
        <v>117116</v>
      </c>
      <c r="J405" s="36">
        <v>39471</v>
      </c>
      <c r="K405" s="36">
        <v>507</v>
      </c>
      <c r="L405" s="22">
        <f t="shared" si="342"/>
        <v>157589</v>
      </c>
      <c r="M405" s="36"/>
      <c r="N405" s="36"/>
      <c r="O405" s="36"/>
      <c r="P405" s="36"/>
      <c r="Q405" s="22">
        <f t="shared" si="343"/>
        <v>0</v>
      </c>
    </row>
    <row r="406" spans="1:17" s="29" customFormat="1" ht="17.25" customHeight="1" thickBot="1" x14ac:dyDescent="0.3">
      <c r="A406" s="30" t="s">
        <v>48</v>
      </c>
      <c r="B406" s="31"/>
      <c r="C406" s="21"/>
      <c r="D406" s="22"/>
      <c r="E406" s="22"/>
      <c r="F406" s="22">
        <f t="shared" si="340"/>
        <v>0</v>
      </c>
      <c r="G406" s="22">
        <f t="shared" si="341"/>
        <v>342648</v>
      </c>
      <c r="H406" s="22">
        <f>H407</f>
        <v>1254</v>
      </c>
      <c r="I406" s="22">
        <f t="shared" ref="I406:K407" si="396">I407</f>
        <v>228881</v>
      </c>
      <c r="J406" s="22">
        <f t="shared" si="396"/>
        <v>110034</v>
      </c>
      <c r="K406" s="22">
        <f t="shared" si="396"/>
        <v>2479</v>
      </c>
      <c r="L406" s="22">
        <f t="shared" si="342"/>
        <v>342648</v>
      </c>
      <c r="M406" s="22">
        <f>M407</f>
        <v>0</v>
      </c>
      <c r="N406" s="22">
        <f t="shared" ref="N406:P407" si="397">N407</f>
        <v>0</v>
      </c>
      <c r="O406" s="22">
        <f t="shared" si="397"/>
        <v>0</v>
      </c>
      <c r="P406" s="22">
        <f t="shared" si="397"/>
        <v>0</v>
      </c>
      <c r="Q406" s="22">
        <f t="shared" si="343"/>
        <v>0</v>
      </c>
    </row>
    <row r="407" spans="1:17" s="29" customFormat="1" ht="17.25" customHeight="1" thickBot="1" x14ac:dyDescent="0.3">
      <c r="A407" s="30" t="s">
        <v>49</v>
      </c>
      <c r="B407" s="31"/>
      <c r="C407" s="21"/>
      <c r="D407" s="22"/>
      <c r="E407" s="22"/>
      <c r="F407" s="22">
        <f t="shared" si="340"/>
        <v>0</v>
      </c>
      <c r="G407" s="22">
        <f t="shared" si="341"/>
        <v>342648</v>
      </c>
      <c r="H407" s="22">
        <f>H408</f>
        <v>1254</v>
      </c>
      <c r="I407" s="22">
        <f t="shared" si="396"/>
        <v>228881</v>
      </c>
      <c r="J407" s="22">
        <f t="shared" si="396"/>
        <v>110034</v>
      </c>
      <c r="K407" s="22">
        <f t="shared" si="396"/>
        <v>2479</v>
      </c>
      <c r="L407" s="22">
        <f t="shared" si="342"/>
        <v>342648</v>
      </c>
      <c r="M407" s="22">
        <f>M408</f>
        <v>0</v>
      </c>
      <c r="N407" s="22">
        <f t="shared" si="397"/>
        <v>0</v>
      </c>
      <c r="O407" s="22">
        <f t="shared" si="397"/>
        <v>0</v>
      </c>
      <c r="P407" s="22">
        <f t="shared" si="397"/>
        <v>0</v>
      </c>
      <c r="Q407" s="22">
        <f t="shared" si="343"/>
        <v>0</v>
      </c>
    </row>
    <row r="408" spans="1:17" ht="18" customHeight="1" thickBot="1" x14ac:dyDescent="0.3">
      <c r="A408" s="34"/>
      <c r="B408" s="35" t="s">
        <v>38</v>
      </c>
      <c r="C408" s="21"/>
      <c r="D408" s="36">
        <v>329212</v>
      </c>
      <c r="E408" s="36">
        <v>13436</v>
      </c>
      <c r="F408" s="36">
        <f t="shared" si="340"/>
        <v>342648</v>
      </c>
      <c r="G408" s="22">
        <f t="shared" si="341"/>
        <v>342648</v>
      </c>
      <c r="H408" s="36">
        <v>1254</v>
      </c>
      <c r="I408" s="36">
        <v>228881</v>
      </c>
      <c r="J408" s="36">
        <v>110034</v>
      </c>
      <c r="K408" s="36">
        <v>2479</v>
      </c>
      <c r="L408" s="22">
        <f t="shared" si="342"/>
        <v>342648</v>
      </c>
      <c r="M408" s="36"/>
      <c r="N408" s="36"/>
      <c r="O408" s="36"/>
      <c r="P408" s="36"/>
      <c r="Q408" s="22">
        <f t="shared" si="343"/>
        <v>0</v>
      </c>
    </row>
    <row r="409" spans="1:17" s="29" customFormat="1" ht="19.5" customHeight="1" thickBot="1" x14ac:dyDescent="0.3">
      <c r="A409" s="30" t="s">
        <v>50</v>
      </c>
      <c r="B409" s="31"/>
      <c r="C409" s="21"/>
      <c r="D409" s="22"/>
      <c r="E409" s="22"/>
      <c r="F409" s="22">
        <f t="shared" si="340"/>
        <v>0</v>
      </c>
      <c r="G409" s="22">
        <f t="shared" si="341"/>
        <v>104173</v>
      </c>
      <c r="H409" s="22">
        <f>H410</f>
        <v>2765</v>
      </c>
      <c r="I409" s="22">
        <f t="shared" ref="I409:K410" si="398">I410</f>
        <v>50268</v>
      </c>
      <c r="J409" s="22">
        <f t="shared" si="398"/>
        <v>47742</v>
      </c>
      <c r="K409" s="22">
        <f t="shared" si="398"/>
        <v>3398</v>
      </c>
      <c r="L409" s="22">
        <f t="shared" si="342"/>
        <v>104173</v>
      </c>
      <c r="M409" s="22">
        <f>M410</f>
        <v>0</v>
      </c>
      <c r="N409" s="22">
        <f t="shared" ref="N409:P410" si="399">N410</f>
        <v>0</v>
      </c>
      <c r="O409" s="22">
        <f t="shared" si="399"/>
        <v>0</v>
      </c>
      <c r="P409" s="22">
        <f t="shared" si="399"/>
        <v>0</v>
      </c>
      <c r="Q409" s="22">
        <f t="shared" si="343"/>
        <v>0</v>
      </c>
    </row>
    <row r="410" spans="1:17" s="29" customFormat="1" ht="19.5" customHeight="1" thickBot="1" x14ac:dyDescent="0.3">
      <c r="A410" s="30" t="s">
        <v>51</v>
      </c>
      <c r="B410" s="31"/>
      <c r="C410" s="21"/>
      <c r="D410" s="22"/>
      <c r="E410" s="22"/>
      <c r="F410" s="22">
        <f t="shared" si="340"/>
        <v>0</v>
      </c>
      <c r="G410" s="22">
        <f t="shared" si="341"/>
        <v>104173</v>
      </c>
      <c r="H410" s="22">
        <f>H411</f>
        <v>2765</v>
      </c>
      <c r="I410" s="22">
        <f t="shared" si="398"/>
        <v>50268</v>
      </c>
      <c r="J410" s="22">
        <f t="shared" si="398"/>
        <v>47742</v>
      </c>
      <c r="K410" s="22">
        <f t="shared" si="398"/>
        <v>3398</v>
      </c>
      <c r="L410" s="22">
        <f t="shared" si="342"/>
        <v>104173</v>
      </c>
      <c r="M410" s="22">
        <f>M411</f>
        <v>0</v>
      </c>
      <c r="N410" s="22">
        <f t="shared" si="399"/>
        <v>0</v>
      </c>
      <c r="O410" s="22">
        <f t="shared" si="399"/>
        <v>0</v>
      </c>
      <c r="P410" s="22">
        <f t="shared" si="399"/>
        <v>0</v>
      </c>
      <c r="Q410" s="22">
        <f t="shared" si="343"/>
        <v>0</v>
      </c>
    </row>
    <row r="411" spans="1:17" ht="15.75" thickBot="1" x14ac:dyDescent="0.3">
      <c r="A411" s="34"/>
      <c r="B411" s="35" t="s">
        <v>38</v>
      </c>
      <c r="C411" s="21"/>
      <c r="D411" s="36">
        <v>95223</v>
      </c>
      <c r="E411" s="36">
        <v>8950</v>
      </c>
      <c r="F411" s="36">
        <f t="shared" si="340"/>
        <v>104173</v>
      </c>
      <c r="G411" s="22">
        <f t="shared" si="341"/>
        <v>104173</v>
      </c>
      <c r="H411" s="36">
        <v>2765</v>
      </c>
      <c r="I411" s="36">
        <v>50268</v>
      </c>
      <c r="J411" s="36">
        <v>47742</v>
      </c>
      <c r="K411" s="36">
        <v>3398</v>
      </c>
      <c r="L411" s="22">
        <f t="shared" si="342"/>
        <v>104173</v>
      </c>
      <c r="M411" s="36"/>
      <c r="N411" s="36"/>
      <c r="O411" s="36"/>
      <c r="P411" s="36"/>
      <c r="Q411" s="22">
        <f t="shared" si="343"/>
        <v>0</v>
      </c>
    </row>
    <row r="412" spans="1:17" s="29" customFormat="1" ht="28.5" customHeight="1" thickBot="1" x14ac:dyDescent="0.3">
      <c r="A412" s="30" t="s">
        <v>52</v>
      </c>
      <c r="B412" s="31"/>
      <c r="C412" s="21"/>
      <c r="D412" s="22"/>
      <c r="E412" s="22"/>
      <c r="F412" s="22">
        <f t="shared" si="340"/>
        <v>0</v>
      </c>
      <c r="G412" s="22">
        <f t="shared" si="341"/>
        <v>269329</v>
      </c>
      <c r="H412" s="22">
        <f>H413</f>
        <v>2903</v>
      </c>
      <c r="I412" s="22">
        <f t="shared" ref="I412:K413" si="400">I413</f>
        <v>2903</v>
      </c>
      <c r="J412" s="22">
        <f t="shared" si="400"/>
        <v>208586</v>
      </c>
      <c r="K412" s="22">
        <f t="shared" si="400"/>
        <v>54937</v>
      </c>
      <c r="L412" s="22">
        <f t="shared" si="342"/>
        <v>269329</v>
      </c>
      <c r="M412" s="22">
        <f>M413</f>
        <v>0</v>
      </c>
      <c r="N412" s="22">
        <f t="shared" ref="N412:P413" si="401">N413</f>
        <v>0</v>
      </c>
      <c r="O412" s="22">
        <f t="shared" si="401"/>
        <v>0</v>
      </c>
      <c r="P412" s="22">
        <f t="shared" si="401"/>
        <v>0</v>
      </c>
      <c r="Q412" s="22">
        <f t="shared" si="343"/>
        <v>0</v>
      </c>
    </row>
    <row r="413" spans="1:17" s="29" customFormat="1" ht="27.75" customHeight="1" thickBot="1" x14ac:dyDescent="0.3">
      <c r="A413" s="30" t="s">
        <v>53</v>
      </c>
      <c r="B413" s="31"/>
      <c r="C413" s="21"/>
      <c r="D413" s="22"/>
      <c r="E413" s="22"/>
      <c r="F413" s="22">
        <f t="shared" ref="F413:F476" si="402">D413+E413</f>
        <v>0</v>
      </c>
      <c r="G413" s="22">
        <f t="shared" ref="G413:G476" si="403">L413+Q413</f>
        <v>269329</v>
      </c>
      <c r="H413" s="22">
        <f>H414</f>
        <v>2903</v>
      </c>
      <c r="I413" s="22">
        <f t="shared" si="400"/>
        <v>2903</v>
      </c>
      <c r="J413" s="22">
        <f t="shared" si="400"/>
        <v>208586</v>
      </c>
      <c r="K413" s="22">
        <f t="shared" si="400"/>
        <v>54937</v>
      </c>
      <c r="L413" s="22">
        <f t="shared" ref="L413:L476" si="404">H413+I413+J413+K413</f>
        <v>269329</v>
      </c>
      <c r="M413" s="22">
        <f>M414</f>
        <v>0</v>
      </c>
      <c r="N413" s="22">
        <f t="shared" si="401"/>
        <v>0</v>
      </c>
      <c r="O413" s="22">
        <f t="shared" si="401"/>
        <v>0</v>
      </c>
      <c r="P413" s="22">
        <f t="shared" si="401"/>
        <v>0</v>
      </c>
      <c r="Q413" s="22">
        <f t="shared" ref="Q413:Q476" si="405">M413+N413+O413+P413</f>
        <v>0</v>
      </c>
    </row>
    <row r="414" spans="1:17" ht="27.75" customHeight="1" thickBot="1" x14ac:dyDescent="0.3">
      <c r="A414" s="34"/>
      <c r="B414" s="35" t="s">
        <v>38</v>
      </c>
      <c r="C414" s="21"/>
      <c r="D414" s="36">
        <v>259077</v>
      </c>
      <c r="E414" s="36">
        <v>10252</v>
      </c>
      <c r="F414" s="36">
        <f t="shared" si="402"/>
        <v>269329</v>
      </c>
      <c r="G414" s="22">
        <f t="shared" si="403"/>
        <v>269329</v>
      </c>
      <c r="H414" s="36">
        <v>2903</v>
      </c>
      <c r="I414" s="36">
        <v>2903</v>
      </c>
      <c r="J414" s="36">
        <v>208586</v>
      </c>
      <c r="K414" s="36">
        <v>54937</v>
      </c>
      <c r="L414" s="22">
        <f t="shared" si="404"/>
        <v>269329</v>
      </c>
      <c r="M414" s="36"/>
      <c r="N414" s="36"/>
      <c r="O414" s="36"/>
      <c r="P414" s="36"/>
      <c r="Q414" s="22">
        <f t="shared" si="405"/>
        <v>0</v>
      </c>
    </row>
    <row r="415" spans="1:17" s="29" customFormat="1" ht="25.5" customHeight="1" thickBot="1" x14ac:dyDescent="0.3">
      <c r="A415" s="30" t="s">
        <v>54</v>
      </c>
      <c r="B415" s="31"/>
      <c r="C415" s="21"/>
      <c r="D415" s="22"/>
      <c r="E415" s="22"/>
      <c r="F415" s="22">
        <f t="shared" si="402"/>
        <v>0</v>
      </c>
      <c r="G415" s="22">
        <f t="shared" si="403"/>
        <v>225174</v>
      </c>
      <c r="H415" s="22">
        <f>H416</f>
        <v>1254</v>
      </c>
      <c r="I415" s="22">
        <f t="shared" ref="I415:K416" si="406">I416</f>
        <v>217503</v>
      </c>
      <c r="J415" s="22">
        <f t="shared" si="406"/>
        <v>5201</v>
      </c>
      <c r="K415" s="22">
        <f t="shared" si="406"/>
        <v>1216</v>
      </c>
      <c r="L415" s="22">
        <f t="shared" si="404"/>
        <v>225174</v>
      </c>
      <c r="M415" s="22">
        <f>M416</f>
        <v>0</v>
      </c>
      <c r="N415" s="22">
        <f t="shared" ref="N415:P416" si="407">N416</f>
        <v>0</v>
      </c>
      <c r="O415" s="22">
        <f t="shared" si="407"/>
        <v>0</v>
      </c>
      <c r="P415" s="22">
        <f t="shared" si="407"/>
        <v>0</v>
      </c>
      <c r="Q415" s="22">
        <f t="shared" si="405"/>
        <v>0</v>
      </c>
    </row>
    <row r="416" spans="1:17" s="29" customFormat="1" ht="26.25" customHeight="1" thickBot="1" x14ac:dyDescent="0.3">
      <c r="A416" s="30" t="s">
        <v>55</v>
      </c>
      <c r="B416" s="31"/>
      <c r="C416" s="21"/>
      <c r="D416" s="22"/>
      <c r="E416" s="22"/>
      <c r="F416" s="22">
        <f t="shared" si="402"/>
        <v>0</v>
      </c>
      <c r="G416" s="22">
        <f t="shared" si="403"/>
        <v>225174</v>
      </c>
      <c r="H416" s="22">
        <f>H417</f>
        <v>1254</v>
      </c>
      <c r="I416" s="22">
        <f t="shared" si="406"/>
        <v>217503</v>
      </c>
      <c r="J416" s="22">
        <f t="shared" si="406"/>
        <v>5201</v>
      </c>
      <c r="K416" s="22">
        <f t="shared" si="406"/>
        <v>1216</v>
      </c>
      <c r="L416" s="22">
        <f t="shared" si="404"/>
        <v>225174</v>
      </c>
      <c r="M416" s="22">
        <f>M417</f>
        <v>0</v>
      </c>
      <c r="N416" s="22">
        <f t="shared" si="407"/>
        <v>0</v>
      </c>
      <c r="O416" s="22">
        <f t="shared" si="407"/>
        <v>0</v>
      </c>
      <c r="P416" s="22">
        <f t="shared" si="407"/>
        <v>0</v>
      </c>
      <c r="Q416" s="22">
        <f t="shared" si="405"/>
        <v>0</v>
      </c>
    </row>
    <row r="417" spans="1:17" ht="15.75" thickBot="1" x14ac:dyDescent="0.3">
      <c r="A417" s="34"/>
      <c r="B417" s="35" t="s">
        <v>38</v>
      </c>
      <c r="C417" s="21"/>
      <c r="D417" s="36">
        <v>342857</v>
      </c>
      <c r="E417" s="36">
        <v>18642</v>
      </c>
      <c r="F417" s="36">
        <f t="shared" si="402"/>
        <v>361499</v>
      </c>
      <c r="G417" s="22">
        <f t="shared" si="403"/>
        <v>225174</v>
      </c>
      <c r="H417" s="36">
        <v>1254</v>
      </c>
      <c r="I417" s="36">
        <v>217503</v>
      </c>
      <c r="J417" s="36">
        <v>5201</v>
      </c>
      <c r="K417" s="36">
        <v>1216</v>
      </c>
      <c r="L417" s="22">
        <f t="shared" si="404"/>
        <v>225174</v>
      </c>
      <c r="M417" s="36"/>
      <c r="N417" s="36"/>
      <c r="O417" s="36"/>
      <c r="P417" s="36"/>
      <c r="Q417" s="22">
        <f t="shared" si="405"/>
        <v>0</v>
      </c>
    </row>
    <row r="418" spans="1:17" s="29" customFormat="1" ht="27.75" customHeight="1" thickBot="1" x14ac:dyDescent="0.3">
      <c r="A418" s="30" t="s">
        <v>56</v>
      </c>
      <c r="B418" s="31"/>
      <c r="C418" s="21"/>
      <c r="D418" s="22"/>
      <c r="E418" s="22"/>
      <c r="F418" s="22">
        <f t="shared" si="402"/>
        <v>0</v>
      </c>
      <c r="G418" s="22">
        <f t="shared" si="403"/>
        <v>361642</v>
      </c>
      <c r="H418" s="22">
        <f>H419</f>
        <v>90410</v>
      </c>
      <c r="I418" s="22">
        <f t="shared" ref="I418:K419" si="408">I419</f>
        <v>90410</v>
      </c>
      <c r="J418" s="22">
        <f t="shared" si="408"/>
        <v>90410</v>
      </c>
      <c r="K418" s="22">
        <f t="shared" si="408"/>
        <v>90412</v>
      </c>
      <c r="L418" s="22">
        <f t="shared" si="404"/>
        <v>361642</v>
      </c>
      <c r="M418" s="22">
        <f>M419</f>
        <v>0</v>
      </c>
      <c r="N418" s="22">
        <f t="shared" ref="N418:P419" si="409">N419</f>
        <v>0</v>
      </c>
      <c r="O418" s="22">
        <f t="shared" si="409"/>
        <v>0</v>
      </c>
      <c r="P418" s="22">
        <f t="shared" si="409"/>
        <v>0</v>
      </c>
      <c r="Q418" s="22">
        <f t="shared" si="405"/>
        <v>0</v>
      </c>
    </row>
    <row r="419" spans="1:17" s="29" customFormat="1" ht="27.75" customHeight="1" thickBot="1" x14ac:dyDescent="0.3">
      <c r="A419" s="30" t="s">
        <v>57</v>
      </c>
      <c r="B419" s="31"/>
      <c r="C419" s="21"/>
      <c r="D419" s="22"/>
      <c r="E419" s="22"/>
      <c r="F419" s="22">
        <f t="shared" si="402"/>
        <v>0</v>
      </c>
      <c r="G419" s="22">
        <f t="shared" si="403"/>
        <v>361642</v>
      </c>
      <c r="H419" s="22">
        <f>H420</f>
        <v>90410</v>
      </c>
      <c r="I419" s="22">
        <f t="shared" si="408"/>
        <v>90410</v>
      </c>
      <c r="J419" s="22">
        <f t="shared" si="408"/>
        <v>90410</v>
      </c>
      <c r="K419" s="22">
        <f t="shared" si="408"/>
        <v>90412</v>
      </c>
      <c r="L419" s="22">
        <f t="shared" si="404"/>
        <v>361642</v>
      </c>
      <c r="M419" s="22">
        <f>M420</f>
        <v>0</v>
      </c>
      <c r="N419" s="22">
        <f t="shared" si="409"/>
        <v>0</v>
      </c>
      <c r="O419" s="22">
        <f t="shared" si="409"/>
        <v>0</v>
      </c>
      <c r="P419" s="22">
        <f t="shared" si="409"/>
        <v>0</v>
      </c>
      <c r="Q419" s="22">
        <f t="shared" si="405"/>
        <v>0</v>
      </c>
    </row>
    <row r="420" spans="1:17" ht="15.75" thickBot="1" x14ac:dyDescent="0.3">
      <c r="A420" s="34"/>
      <c r="B420" s="35" t="s">
        <v>38</v>
      </c>
      <c r="C420" s="21"/>
      <c r="D420" s="36">
        <v>204883</v>
      </c>
      <c r="E420" s="36">
        <v>20433</v>
      </c>
      <c r="F420" s="36">
        <f t="shared" si="402"/>
        <v>225316</v>
      </c>
      <c r="G420" s="22">
        <f t="shared" si="403"/>
        <v>361642</v>
      </c>
      <c r="H420" s="36">
        <v>90410</v>
      </c>
      <c r="I420" s="36">
        <v>90410</v>
      </c>
      <c r="J420" s="36">
        <v>90410</v>
      </c>
      <c r="K420" s="36">
        <v>90412</v>
      </c>
      <c r="L420" s="22">
        <f t="shared" si="404"/>
        <v>361642</v>
      </c>
      <c r="M420" s="36"/>
      <c r="N420" s="36"/>
      <c r="O420" s="36"/>
      <c r="P420" s="36"/>
      <c r="Q420" s="22">
        <f t="shared" si="405"/>
        <v>0</v>
      </c>
    </row>
    <row r="421" spans="1:17" s="29" customFormat="1" ht="15.75" thickBot="1" x14ac:dyDescent="0.3">
      <c r="A421" s="30" t="s">
        <v>58</v>
      </c>
      <c r="B421" s="31"/>
      <c r="C421" s="21"/>
      <c r="D421" s="22"/>
      <c r="E421" s="22"/>
      <c r="F421" s="22">
        <f t="shared" si="402"/>
        <v>0</v>
      </c>
      <c r="G421" s="22">
        <f t="shared" si="403"/>
        <v>150182</v>
      </c>
      <c r="H421" s="22">
        <f>H422</f>
        <v>37545</v>
      </c>
      <c r="I421" s="22">
        <f t="shared" ref="I421:K422" si="410">I422</f>
        <v>37545</v>
      </c>
      <c r="J421" s="22">
        <f t="shared" si="410"/>
        <v>37545</v>
      </c>
      <c r="K421" s="22">
        <f t="shared" si="410"/>
        <v>37547</v>
      </c>
      <c r="L421" s="22">
        <f t="shared" si="404"/>
        <v>150182</v>
      </c>
      <c r="M421" s="22">
        <f>M422</f>
        <v>0</v>
      </c>
      <c r="N421" s="22">
        <f t="shared" ref="N421:P422" si="411">N422</f>
        <v>0</v>
      </c>
      <c r="O421" s="22">
        <f t="shared" si="411"/>
        <v>0</v>
      </c>
      <c r="P421" s="22">
        <f t="shared" si="411"/>
        <v>0</v>
      </c>
      <c r="Q421" s="22">
        <f t="shared" si="405"/>
        <v>0</v>
      </c>
    </row>
    <row r="422" spans="1:17" s="29" customFormat="1" ht="27.75" customHeight="1" thickBot="1" x14ac:dyDescent="0.3">
      <c r="A422" s="30" t="s">
        <v>59</v>
      </c>
      <c r="B422" s="31"/>
      <c r="C422" s="21"/>
      <c r="D422" s="22"/>
      <c r="E422" s="22"/>
      <c r="F422" s="22">
        <f t="shared" si="402"/>
        <v>0</v>
      </c>
      <c r="G422" s="22">
        <f t="shared" si="403"/>
        <v>150182</v>
      </c>
      <c r="H422" s="22">
        <f>H423</f>
        <v>37545</v>
      </c>
      <c r="I422" s="22">
        <f t="shared" si="410"/>
        <v>37545</v>
      </c>
      <c r="J422" s="22">
        <f t="shared" si="410"/>
        <v>37545</v>
      </c>
      <c r="K422" s="22">
        <f t="shared" si="410"/>
        <v>37547</v>
      </c>
      <c r="L422" s="22">
        <f t="shared" si="404"/>
        <v>150182</v>
      </c>
      <c r="M422" s="22">
        <f>M423</f>
        <v>0</v>
      </c>
      <c r="N422" s="22">
        <f t="shared" si="411"/>
        <v>0</v>
      </c>
      <c r="O422" s="22">
        <f t="shared" si="411"/>
        <v>0</v>
      </c>
      <c r="P422" s="22">
        <f t="shared" si="411"/>
        <v>0</v>
      </c>
      <c r="Q422" s="22">
        <f t="shared" si="405"/>
        <v>0</v>
      </c>
    </row>
    <row r="423" spans="1:17" ht="15.75" thickBot="1" x14ac:dyDescent="0.3">
      <c r="A423" s="34"/>
      <c r="B423" s="35" t="s">
        <v>38</v>
      </c>
      <c r="C423" s="21"/>
      <c r="D423" s="36">
        <v>74282</v>
      </c>
      <c r="E423" s="36">
        <v>75900</v>
      </c>
      <c r="F423" s="36">
        <f t="shared" si="402"/>
        <v>150182</v>
      </c>
      <c r="G423" s="22">
        <f t="shared" si="403"/>
        <v>150182</v>
      </c>
      <c r="H423" s="36">
        <v>37545</v>
      </c>
      <c r="I423" s="36">
        <v>37545</v>
      </c>
      <c r="J423" s="36">
        <v>37545</v>
      </c>
      <c r="K423" s="36">
        <v>37547</v>
      </c>
      <c r="L423" s="22">
        <f t="shared" si="404"/>
        <v>150182</v>
      </c>
      <c r="M423" s="36"/>
      <c r="N423" s="36"/>
      <c r="O423" s="36"/>
      <c r="P423" s="36"/>
      <c r="Q423" s="22">
        <f t="shared" si="405"/>
        <v>0</v>
      </c>
    </row>
    <row r="424" spans="1:17" s="29" customFormat="1" ht="27.75" customHeight="1" thickBot="1" x14ac:dyDescent="0.3">
      <c r="A424" s="30" t="s">
        <v>60</v>
      </c>
      <c r="B424" s="31"/>
      <c r="C424" s="21"/>
      <c r="D424" s="22"/>
      <c r="E424" s="22"/>
      <c r="F424" s="22">
        <f t="shared" si="402"/>
        <v>0</v>
      </c>
      <c r="G424" s="22">
        <f t="shared" si="403"/>
        <v>200510</v>
      </c>
      <c r="H424" s="22">
        <f>H425</f>
        <v>737</v>
      </c>
      <c r="I424" s="22">
        <f t="shared" ref="I424:K425" si="412">I425</f>
        <v>3703</v>
      </c>
      <c r="J424" s="22">
        <f t="shared" si="412"/>
        <v>94807</v>
      </c>
      <c r="K424" s="22">
        <f t="shared" si="412"/>
        <v>101263</v>
      </c>
      <c r="L424" s="22">
        <f t="shared" si="404"/>
        <v>200510</v>
      </c>
      <c r="M424" s="22">
        <f>M425</f>
        <v>0</v>
      </c>
      <c r="N424" s="22">
        <f t="shared" ref="N424:P425" si="413">N425</f>
        <v>0</v>
      </c>
      <c r="O424" s="22">
        <f t="shared" si="413"/>
        <v>0</v>
      </c>
      <c r="P424" s="22">
        <f t="shared" si="413"/>
        <v>0</v>
      </c>
      <c r="Q424" s="22">
        <f t="shared" si="405"/>
        <v>0</v>
      </c>
    </row>
    <row r="425" spans="1:17" s="29" customFormat="1" ht="28.5" customHeight="1" thickBot="1" x14ac:dyDescent="0.3">
      <c r="A425" s="30" t="s">
        <v>61</v>
      </c>
      <c r="B425" s="31"/>
      <c r="C425" s="21"/>
      <c r="D425" s="22"/>
      <c r="E425" s="22"/>
      <c r="F425" s="22">
        <f t="shared" si="402"/>
        <v>0</v>
      </c>
      <c r="G425" s="22">
        <f t="shared" si="403"/>
        <v>200510</v>
      </c>
      <c r="H425" s="22">
        <f>H426</f>
        <v>737</v>
      </c>
      <c r="I425" s="22">
        <f t="shared" si="412"/>
        <v>3703</v>
      </c>
      <c r="J425" s="22">
        <f t="shared" si="412"/>
        <v>94807</v>
      </c>
      <c r="K425" s="22">
        <f t="shared" si="412"/>
        <v>101263</v>
      </c>
      <c r="L425" s="22">
        <f t="shared" si="404"/>
        <v>200510</v>
      </c>
      <c r="M425" s="22">
        <f>M426</f>
        <v>0</v>
      </c>
      <c r="N425" s="22">
        <f t="shared" si="413"/>
        <v>0</v>
      </c>
      <c r="O425" s="22">
        <f t="shared" si="413"/>
        <v>0</v>
      </c>
      <c r="P425" s="22">
        <f t="shared" si="413"/>
        <v>0</v>
      </c>
      <c r="Q425" s="22">
        <f t="shared" si="405"/>
        <v>0</v>
      </c>
    </row>
    <row r="426" spans="1:17" ht="27.75" customHeight="1" thickBot="1" x14ac:dyDescent="0.3">
      <c r="A426" s="34"/>
      <c r="B426" s="35" t="s">
        <v>38</v>
      </c>
      <c r="C426" s="21"/>
      <c r="D426" s="36">
        <v>137991</v>
      </c>
      <c r="E426" s="36">
        <v>62519</v>
      </c>
      <c r="F426" s="36">
        <f t="shared" si="402"/>
        <v>200510</v>
      </c>
      <c r="G426" s="22">
        <f t="shared" si="403"/>
        <v>200510</v>
      </c>
      <c r="H426" s="36">
        <v>737</v>
      </c>
      <c r="I426" s="36">
        <v>3703</v>
      </c>
      <c r="J426" s="36">
        <v>94807</v>
      </c>
      <c r="K426" s="36">
        <v>101263</v>
      </c>
      <c r="L426" s="22">
        <f t="shared" si="404"/>
        <v>200510</v>
      </c>
      <c r="M426" s="36"/>
      <c r="N426" s="36"/>
      <c r="O426" s="36"/>
      <c r="P426" s="36"/>
      <c r="Q426" s="22">
        <f t="shared" si="405"/>
        <v>0</v>
      </c>
    </row>
    <row r="427" spans="1:17" s="29" customFormat="1" ht="15.75" thickBot="1" x14ac:dyDescent="0.3">
      <c r="A427" s="30" t="s">
        <v>62</v>
      </c>
      <c r="B427" s="31"/>
      <c r="C427" s="21"/>
      <c r="D427" s="22"/>
      <c r="E427" s="22"/>
      <c r="F427" s="22">
        <f t="shared" si="402"/>
        <v>0</v>
      </c>
      <c r="G427" s="22">
        <f t="shared" si="403"/>
        <v>274725</v>
      </c>
      <c r="H427" s="22">
        <f>H428</f>
        <v>68681</v>
      </c>
      <c r="I427" s="22">
        <f t="shared" ref="I427:K428" si="414">I428</f>
        <v>68681</v>
      </c>
      <c r="J427" s="22">
        <f t="shared" si="414"/>
        <v>68681</v>
      </c>
      <c r="K427" s="22">
        <f t="shared" si="414"/>
        <v>68682</v>
      </c>
      <c r="L427" s="22">
        <f t="shared" si="404"/>
        <v>274725</v>
      </c>
      <c r="M427" s="22">
        <f>M428</f>
        <v>0</v>
      </c>
      <c r="N427" s="22">
        <f t="shared" ref="N427:P428" si="415">N428</f>
        <v>0</v>
      </c>
      <c r="O427" s="22">
        <f t="shared" si="415"/>
        <v>0</v>
      </c>
      <c r="P427" s="22">
        <f t="shared" si="415"/>
        <v>0</v>
      </c>
      <c r="Q427" s="22">
        <f t="shared" si="405"/>
        <v>0</v>
      </c>
    </row>
    <row r="428" spans="1:17" s="29" customFormat="1" ht="15.75" thickBot="1" x14ac:dyDescent="0.3">
      <c r="A428" s="30" t="s">
        <v>63</v>
      </c>
      <c r="B428" s="31"/>
      <c r="C428" s="21"/>
      <c r="D428" s="22"/>
      <c r="E428" s="22"/>
      <c r="F428" s="22">
        <f t="shared" si="402"/>
        <v>0</v>
      </c>
      <c r="G428" s="22">
        <f t="shared" si="403"/>
        <v>274725</v>
      </c>
      <c r="H428" s="22">
        <f>H429</f>
        <v>68681</v>
      </c>
      <c r="I428" s="22">
        <f t="shared" si="414"/>
        <v>68681</v>
      </c>
      <c r="J428" s="22">
        <f t="shared" si="414"/>
        <v>68681</v>
      </c>
      <c r="K428" s="22">
        <f t="shared" si="414"/>
        <v>68682</v>
      </c>
      <c r="L428" s="22">
        <f t="shared" si="404"/>
        <v>274725</v>
      </c>
      <c r="M428" s="22">
        <f>M429</f>
        <v>0</v>
      </c>
      <c r="N428" s="22">
        <f t="shared" si="415"/>
        <v>0</v>
      </c>
      <c r="O428" s="22">
        <f t="shared" si="415"/>
        <v>0</v>
      </c>
      <c r="P428" s="22">
        <f t="shared" si="415"/>
        <v>0</v>
      </c>
      <c r="Q428" s="22">
        <f t="shared" si="405"/>
        <v>0</v>
      </c>
    </row>
    <row r="429" spans="1:17" ht="15.75" thickBot="1" x14ac:dyDescent="0.3">
      <c r="A429" s="34"/>
      <c r="B429" s="35" t="s">
        <v>38</v>
      </c>
      <c r="C429" s="21"/>
      <c r="D429" s="36">
        <v>263565</v>
      </c>
      <c r="E429" s="36">
        <v>11160</v>
      </c>
      <c r="F429" s="36">
        <f t="shared" si="402"/>
        <v>274725</v>
      </c>
      <c r="G429" s="22">
        <f t="shared" si="403"/>
        <v>274725</v>
      </c>
      <c r="H429" s="36">
        <v>68681</v>
      </c>
      <c r="I429" s="36">
        <v>68681</v>
      </c>
      <c r="J429" s="36">
        <v>68681</v>
      </c>
      <c r="K429" s="36">
        <v>68682</v>
      </c>
      <c r="L429" s="22">
        <f t="shared" si="404"/>
        <v>274725</v>
      </c>
      <c r="M429" s="36"/>
      <c r="N429" s="36"/>
      <c r="O429" s="36"/>
      <c r="P429" s="36"/>
      <c r="Q429" s="22">
        <f t="shared" si="405"/>
        <v>0</v>
      </c>
    </row>
    <row r="430" spans="1:17" s="29" customFormat="1" ht="28.5" customHeight="1" thickBot="1" x14ac:dyDescent="0.3">
      <c r="A430" s="30" t="s">
        <v>64</v>
      </c>
      <c r="B430" s="31"/>
      <c r="C430" s="21"/>
      <c r="D430" s="22"/>
      <c r="E430" s="22"/>
      <c r="F430" s="22">
        <f t="shared" si="402"/>
        <v>0</v>
      </c>
      <c r="G430" s="22">
        <f t="shared" si="403"/>
        <v>197997</v>
      </c>
      <c r="H430" s="22">
        <f>H431</f>
        <v>1263</v>
      </c>
      <c r="I430" s="22">
        <f t="shared" ref="I430:K431" si="416">I431</f>
        <v>2140</v>
      </c>
      <c r="J430" s="22">
        <f t="shared" si="416"/>
        <v>172633</v>
      </c>
      <c r="K430" s="22">
        <f t="shared" si="416"/>
        <v>21961</v>
      </c>
      <c r="L430" s="22">
        <f t="shared" si="404"/>
        <v>197997</v>
      </c>
      <c r="M430" s="22">
        <f>M431</f>
        <v>0</v>
      </c>
      <c r="N430" s="22">
        <f t="shared" ref="N430:P431" si="417">N431</f>
        <v>0</v>
      </c>
      <c r="O430" s="22">
        <f t="shared" si="417"/>
        <v>0</v>
      </c>
      <c r="P430" s="22">
        <f t="shared" si="417"/>
        <v>0</v>
      </c>
      <c r="Q430" s="22">
        <f t="shared" si="405"/>
        <v>0</v>
      </c>
    </row>
    <row r="431" spans="1:17" s="29" customFormat="1" ht="15.75" thickBot="1" x14ac:dyDescent="0.3">
      <c r="A431" s="30" t="s">
        <v>65</v>
      </c>
      <c r="B431" s="31"/>
      <c r="C431" s="21"/>
      <c r="D431" s="22"/>
      <c r="E431" s="22"/>
      <c r="F431" s="22">
        <f t="shared" si="402"/>
        <v>0</v>
      </c>
      <c r="G431" s="22">
        <f t="shared" si="403"/>
        <v>197997</v>
      </c>
      <c r="H431" s="22">
        <f>H432</f>
        <v>1263</v>
      </c>
      <c r="I431" s="22">
        <f t="shared" si="416"/>
        <v>2140</v>
      </c>
      <c r="J431" s="22">
        <f t="shared" si="416"/>
        <v>172633</v>
      </c>
      <c r="K431" s="22">
        <f t="shared" si="416"/>
        <v>21961</v>
      </c>
      <c r="L431" s="22">
        <f t="shared" si="404"/>
        <v>197997</v>
      </c>
      <c r="M431" s="22">
        <f>M432</f>
        <v>0</v>
      </c>
      <c r="N431" s="22">
        <f t="shared" si="417"/>
        <v>0</v>
      </c>
      <c r="O431" s="22">
        <f t="shared" si="417"/>
        <v>0</v>
      </c>
      <c r="P431" s="22">
        <f t="shared" si="417"/>
        <v>0</v>
      </c>
      <c r="Q431" s="22">
        <f t="shared" si="405"/>
        <v>0</v>
      </c>
    </row>
    <row r="432" spans="1:17" ht="15.75" thickBot="1" x14ac:dyDescent="0.3">
      <c r="A432" s="34"/>
      <c r="B432" s="35" t="s">
        <v>38</v>
      </c>
      <c r="C432" s="21"/>
      <c r="D432" s="36">
        <v>191416</v>
      </c>
      <c r="E432" s="36">
        <v>6580</v>
      </c>
      <c r="F432" s="36">
        <f t="shared" si="402"/>
        <v>197996</v>
      </c>
      <c r="G432" s="22">
        <f t="shared" si="403"/>
        <v>197997</v>
      </c>
      <c r="H432" s="36">
        <v>1263</v>
      </c>
      <c r="I432" s="36">
        <v>2140</v>
      </c>
      <c r="J432" s="36">
        <v>172633</v>
      </c>
      <c r="K432" s="36">
        <v>21961</v>
      </c>
      <c r="L432" s="22">
        <f t="shared" si="404"/>
        <v>197997</v>
      </c>
      <c r="M432" s="36"/>
      <c r="N432" s="36"/>
      <c r="O432" s="36"/>
      <c r="P432" s="36"/>
      <c r="Q432" s="22">
        <f t="shared" si="405"/>
        <v>0</v>
      </c>
    </row>
    <row r="433" spans="1:17" s="29" customFormat="1" ht="25.5" customHeight="1" thickBot="1" x14ac:dyDescent="0.3">
      <c r="A433" s="30" t="s">
        <v>66</v>
      </c>
      <c r="B433" s="31"/>
      <c r="C433" s="21"/>
      <c r="D433" s="22"/>
      <c r="E433" s="22"/>
      <c r="F433" s="22">
        <f t="shared" si="402"/>
        <v>0</v>
      </c>
      <c r="G433" s="22">
        <f t="shared" si="403"/>
        <v>184034</v>
      </c>
      <c r="H433" s="22">
        <f>H434</f>
        <v>1355</v>
      </c>
      <c r="I433" s="22">
        <f t="shared" ref="I433:K434" si="418">I434</f>
        <v>173971</v>
      </c>
      <c r="J433" s="22">
        <f t="shared" si="418"/>
        <v>2764</v>
      </c>
      <c r="K433" s="22">
        <f t="shared" si="418"/>
        <v>5944</v>
      </c>
      <c r="L433" s="22">
        <f t="shared" si="404"/>
        <v>184034</v>
      </c>
      <c r="M433" s="22">
        <f>M434</f>
        <v>0</v>
      </c>
      <c r="N433" s="22">
        <f t="shared" ref="N433:P434" si="419">N434</f>
        <v>0</v>
      </c>
      <c r="O433" s="22">
        <f t="shared" si="419"/>
        <v>0</v>
      </c>
      <c r="P433" s="22">
        <f t="shared" si="419"/>
        <v>0</v>
      </c>
      <c r="Q433" s="22">
        <f t="shared" si="405"/>
        <v>0</v>
      </c>
    </row>
    <row r="434" spans="1:17" s="29" customFormat="1" ht="27.75" customHeight="1" thickBot="1" x14ac:dyDescent="0.3">
      <c r="A434" s="30" t="s">
        <v>67</v>
      </c>
      <c r="B434" s="31"/>
      <c r="C434" s="21"/>
      <c r="D434" s="22"/>
      <c r="E434" s="22"/>
      <c r="F434" s="22">
        <f t="shared" si="402"/>
        <v>0</v>
      </c>
      <c r="G434" s="22">
        <f t="shared" si="403"/>
        <v>184034</v>
      </c>
      <c r="H434" s="22">
        <f>H435</f>
        <v>1355</v>
      </c>
      <c r="I434" s="22">
        <f t="shared" si="418"/>
        <v>173971</v>
      </c>
      <c r="J434" s="22">
        <f t="shared" si="418"/>
        <v>2764</v>
      </c>
      <c r="K434" s="22">
        <f t="shared" si="418"/>
        <v>5944</v>
      </c>
      <c r="L434" s="22">
        <f t="shared" si="404"/>
        <v>184034</v>
      </c>
      <c r="M434" s="22">
        <f>M435</f>
        <v>0</v>
      </c>
      <c r="N434" s="22">
        <f t="shared" si="419"/>
        <v>0</v>
      </c>
      <c r="O434" s="22">
        <f t="shared" si="419"/>
        <v>0</v>
      </c>
      <c r="P434" s="22">
        <f t="shared" si="419"/>
        <v>0</v>
      </c>
      <c r="Q434" s="22">
        <f t="shared" si="405"/>
        <v>0</v>
      </c>
    </row>
    <row r="435" spans="1:17" ht="15.75" thickBot="1" x14ac:dyDescent="0.3">
      <c r="A435" s="34"/>
      <c r="B435" s="35" t="s">
        <v>38</v>
      </c>
      <c r="C435" s="21"/>
      <c r="D435" s="36">
        <v>168223</v>
      </c>
      <c r="E435" s="36">
        <v>15811</v>
      </c>
      <c r="F435" s="36">
        <f t="shared" si="402"/>
        <v>184034</v>
      </c>
      <c r="G435" s="22">
        <f t="shared" si="403"/>
        <v>184034</v>
      </c>
      <c r="H435" s="36">
        <v>1355</v>
      </c>
      <c r="I435" s="36">
        <v>173971</v>
      </c>
      <c r="J435" s="36">
        <v>2764</v>
      </c>
      <c r="K435" s="36">
        <v>5944</v>
      </c>
      <c r="L435" s="22">
        <f t="shared" si="404"/>
        <v>184034</v>
      </c>
      <c r="M435" s="36"/>
      <c r="N435" s="36"/>
      <c r="O435" s="36"/>
      <c r="P435" s="36"/>
      <c r="Q435" s="22">
        <f t="shared" si="405"/>
        <v>0</v>
      </c>
    </row>
    <row r="436" spans="1:17" s="29" customFormat="1" ht="15.75" thickBot="1" x14ac:dyDescent="0.3">
      <c r="A436" s="30" t="s">
        <v>68</v>
      </c>
      <c r="B436" s="31"/>
      <c r="C436" s="21"/>
      <c r="D436" s="22"/>
      <c r="E436" s="22"/>
      <c r="F436" s="22">
        <f t="shared" si="402"/>
        <v>0</v>
      </c>
      <c r="G436" s="22">
        <f t="shared" si="403"/>
        <v>146606</v>
      </c>
      <c r="H436" s="22">
        <f>H437</f>
        <v>3425</v>
      </c>
      <c r="I436" s="22">
        <f t="shared" ref="I436:K437" si="420">I437</f>
        <v>135966</v>
      </c>
      <c r="J436" s="22">
        <f t="shared" si="420"/>
        <v>3925</v>
      </c>
      <c r="K436" s="22">
        <f t="shared" si="420"/>
        <v>3290</v>
      </c>
      <c r="L436" s="22">
        <f t="shared" si="404"/>
        <v>146606</v>
      </c>
      <c r="M436" s="22">
        <f>M437</f>
        <v>0</v>
      </c>
      <c r="N436" s="22">
        <f t="shared" ref="N436:P437" si="421">N437</f>
        <v>0</v>
      </c>
      <c r="O436" s="22">
        <f t="shared" si="421"/>
        <v>0</v>
      </c>
      <c r="P436" s="22">
        <f t="shared" si="421"/>
        <v>0</v>
      </c>
      <c r="Q436" s="22">
        <f t="shared" si="405"/>
        <v>0</v>
      </c>
    </row>
    <row r="437" spans="1:17" s="29" customFormat="1" ht="27.75" customHeight="1" thickBot="1" x14ac:dyDescent="0.3">
      <c r="A437" s="30" t="s">
        <v>69</v>
      </c>
      <c r="B437" s="31"/>
      <c r="C437" s="21"/>
      <c r="D437" s="22"/>
      <c r="E437" s="22"/>
      <c r="F437" s="22">
        <f t="shared" si="402"/>
        <v>0</v>
      </c>
      <c r="G437" s="22">
        <f t="shared" si="403"/>
        <v>146606</v>
      </c>
      <c r="H437" s="22">
        <f>H438</f>
        <v>3425</v>
      </c>
      <c r="I437" s="22">
        <f t="shared" si="420"/>
        <v>135966</v>
      </c>
      <c r="J437" s="22">
        <f t="shared" si="420"/>
        <v>3925</v>
      </c>
      <c r="K437" s="22">
        <f t="shared" si="420"/>
        <v>3290</v>
      </c>
      <c r="L437" s="22">
        <f t="shared" si="404"/>
        <v>146606</v>
      </c>
      <c r="M437" s="22">
        <f>M438</f>
        <v>0</v>
      </c>
      <c r="N437" s="22">
        <f t="shared" si="421"/>
        <v>0</v>
      </c>
      <c r="O437" s="22">
        <f t="shared" si="421"/>
        <v>0</v>
      </c>
      <c r="P437" s="22">
        <f t="shared" si="421"/>
        <v>0</v>
      </c>
      <c r="Q437" s="22">
        <f t="shared" si="405"/>
        <v>0</v>
      </c>
    </row>
    <row r="438" spans="1:17" ht="27.75" customHeight="1" thickBot="1" x14ac:dyDescent="0.3">
      <c r="A438" s="34"/>
      <c r="B438" s="35" t="s">
        <v>38</v>
      </c>
      <c r="C438" s="21"/>
      <c r="D438" s="36">
        <v>140155</v>
      </c>
      <c r="E438" s="36">
        <v>6451</v>
      </c>
      <c r="F438" s="36">
        <f t="shared" si="402"/>
        <v>146606</v>
      </c>
      <c r="G438" s="22">
        <f t="shared" si="403"/>
        <v>146606</v>
      </c>
      <c r="H438" s="36">
        <v>3425</v>
      </c>
      <c r="I438" s="36">
        <v>135966</v>
      </c>
      <c r="J438" s="36">
        <v>3925</v>
      </c>
      <c r="K438" s="36">
        <v>3290</v>
      </c>
      <c r="L438" s="22">
        <f t="shared" si="404"/>
        <v>146606</v>
      </c>
      <c r="M438" s="36"/>
      <c r="N438" s="36"/>
      <c r="O438" s="36"/>
      <c r="P438" s="36"/>
      <c r="Q438" s="22">
        <f t="shared" si="405"/>
        <v>0</v>
      </c>
    </row>
    <row r="439" spans="1:17" s="29" customFormat="1" ht="28.5" customHeight="1" thickBot="1" x14ac:dyDescent="0.3">
      <c r="A439" s="56" t="s">
        <v>96</v>
      </c>
      <c r="B439" s="57"/>
      <c r="C439" s="21">
        <v>320103000000000</v>
      </c>
      <c r="D439" s="22"/>
      <c r="E439" s="22"/>
      <c r="F439" s="22">
        <f t="shared" si="402"/>
        <v>0</v>
      </c>
      <c r="G439" s="22">
        <f t="shared" si="403"/>
        <v>19282858</v>
      </c>
      <c r="H439" s="22">
        <f>H440</f>
        <v>5430530</v>
      </c>
      <c r="I439" s="22">
        <f t="shared" ref="I439:K439" si="422">I440</f>
        <v>4866000</v>
      </c>
      <c r="J439" s="22">
        <f t="shared" si="422"/>
        <v>4829491</v>
      </c>
      <c r="K439" s="22">
        <f t="shared" si="422"/>
        <v>4156837</v>
      </c>
      <c r="L439" s="22">
        <f t="shared" si="404"/>
        <v>19282858</v>
      </c>
      <c r="M439" s="22">
        <f>M440</f>
        <v>0</v>
      </c>
      <c r="N439" s="22">
        <f t="shared" ref="N439:P439" si="423">N440</f>
        <v>0</v>
      </c>
      <c r="O439" s="22">
        <f t="shared" si="423"/>
        <v>0</v>
      </c>
      <c r="P439" s="22">
        <f t="shared" si="423"/>
        <v>0</v>
      </c>
      <c r="Q439" s="22">
        <f t="shared" si="405"/>
        <v>0</v>
      </c>
    </row>
    <row r="440" spans="1:17" s="29" customFormat="1" ht="32.25" customHeight="1" thickBot="1" x14ac:dyDescent="0.3">
      <c r="A440" s="27" t="s">
        <v>97</v>
      </c>
      <c r="B440" s="28"/>
      <c r="C440" s="21">
        <v>320103000000000</v>
      </c>
      <c r="D440" s="22"/>
      <c r="E440" s="22"/>
      <c r="F440" s="22">
        <f t="shared" si="402"/>
        <v>0</v>
      </c>
      <c r="G440" s="22">
        <f t="shared" si="403"/>
        <v>19282858</v>
      </c>
      <c r="H440" s="22">
        <f>H441+H448+H452+H456+H460+H464+H468+H472+H476+H480+H484+H488+H492+H496+H500+H504</f>
        <v>5430530</v>
      </c>
      <c r="I440" s="22">
        <f t="shared" ref="I440:K440" si="424">I441+I448+I452+I456+I460+I464+I468+I472+I476+I480+I484+I488+I492+I496+I500+I504</f>
        <v>4866000</v>
      </c>
      <c r="J440" s="22">
        <f t="shared" si="424"/>
        <v>4829491</v>
      </c>
      <c r="K440" s="22">
        <f t="shared" si="424"/>
        <v>4156837</v>
      </c>
      <c r="L440" s="22">
        <f t="shared" si="404"/>
        <v>19282858</v>
      </c>
      <c r="M440" s="22">
        <f>M441+M448+M452+M456+M460+M464+M468+M472+M476+M480+M484+M488+M492+M496+M500+M504</f>
        <v>0</v>
      </c>
      <c r="N440" s="22">
        <f t="shared" ref="N440:P440" si="425">N441+N448+N452+N456+N460+N464+N468+N472+N476+N480+N484+N488+N492+N496+N500+N504</f>
        <v>0</v>
      </c>
      <c r="O440" s="22">
        <f t="shared" si="425"/>
        <v>0</v>
      </c>
      <c r="P440" s="22">
        <f t="shared" si="425"/>
        <v>0</v>
      </c>
      <c r="Q440" s="22">
        <f t="shared" si="405"/>
        <v>0</v>
      </c>
    </row>
    <row r="441" spans="1:17" s="29" customFormat="1" ht="17.25" customHeight="1" thickBot="1" x14ac:dyDescent="0.3">
      <c r="A441" s="30" t="s">
        <v>35</v>
      </c>
      <c r="B441" s="31"/>
      <c r="C441" s="21"/>
      <c r="D441" s="22"/>
      <c r="E441" s="22"/>
      <c r="F441" s="22">
        <f t="shared" si="402"/>
        <v>0</v>
      </c>
      <c r="G441" s="22">
        <f t="shared" si="403"/>
        <v>3042653</v>
      </c>
      <c r="H441" s="22">
        <f>+H442+H445</f>
        <v>760155</v>
      </c>
      <c r="I441" s="22">
        <f t="shared" ref="I441:K441" si="426">+I442+I445</f>
        <v>760705</v>
      </c>
      <c r="J441" s="22">
        <f t="shared" si="426"/>
        <v>760156</v>
      </c>
      <c r="K441" s="22">
        <f t="shared" si="426"/>
        <v>761637</v>
      </c>
      <c r="L441" s="22">
        <f t="shared" si="404"/>
        <v>3042653</v>
      </c>
      <c r="M441" s="22">
        <f>+M442+M445</f>
        <v>0</v>
      </c>
      <c r="N441" s="22">
        <f t="shared" ref="N441:P441" si="427">+N442+N445</f>
        <v>0</v>
      </c>
      <c r="O441" s="22">
        <f t="shared" si="427"/>
        <v>0</v>
      </c>
      <c r="P441" s="22">
        <f t="shared" si="427"/>
        <v>0</v>
      </c>
      <c r="Q441" s="22">
        <f t="shared" si="405"/>
        <v>0</v>
      </c>
    </row>
    <row r="442" spans="1:17" s="29" customFormat="1" ht="15.75" thickBot="1" x14ac:dyDescent="0.3">
      <c r="A442" s="30" t="s">
        <v>36</v>
      </c>
      <c r="B442" s="31"/>
      <c r="C442" s="21"/>
      <c r="D442" s="22"/>
      <c r="E442" s="22"/>
      <c r="F442" s="22">
        <f t="shared" si="402"/>
        <v>0</v>
      </c>
      <c r="G442" s="22">
        <f t="shared" si="403"/>
        <v>1841179</v>
      </c>
      <c r="H442" s="22">
        <f>SUM(H443:H444)</f>
        <v>460294</v>
      </c>
      <c r="I442" s="22">
        <f t="shared" ref="I442:K442" si="428">SUM(I443:I444)</f>
        <v>460294</v>
      </c>
      <c r="J442" s="22">
        <f t="shared" si="428"/>
        <v>460294</v>
      </c>
      <c r="K442" s="22">
        <f t="shared" si="428"/>
        <v>460297</v>
      </c>
      <c r="L442" s="22">
        <f t="shared" si="404"/>
        <v>1841179</v>
      </c>
      <c r="M442" s="22">
        <f>SUM(M443:M444)</f>
        <v>0</v>
      </c>
      <c r="N442" s="22">
        <f t="shared" ref="N442:P442" si="429">SUM(N443:N444)</f>
        <v>0</v>
      </c>
      <c r="O442" s="22">
        <f t="shared" si="429"/>
        <v>0</v>
      </c>
      <c r="P442" s="22">
        <f t="shared" si="429"/>
        <v>0</v>
      </c>
      <c r="Q442" s="22">
        <f t="shared" si="405"/>
        <v>0</v>
      </c>
    </row>
    <row r="443" spans="1:17" ht="15.75" thickBot="1" x14ac:dyDescent="0.3">
      <c r="A443" s="34"/>
      <c r="B443" s="35" t="s">
        <v>37</v>
      </c>
      <c r="C443" s="21"/>
      <c r="D443" s="36">
        <v>2087</v>
      </c>
      <c r="E443" s="36">
        <v>1956</v>
      </c>
      <c r="F443" s="36">
        <f t="shared" si="402"/>
        <v>4043</v>
      </c>
      <c r="G443" s="22">
        <f t="shared" si="403"/>
        <v>4317</v>
      </c>
      <c r="H443" s="36">
        <v>1079</v>
      </c>
      <c r="I443" s="36">
        <v>1079</v>
      </c>
      <c r="J443" s="36">
        <v>1079</v>
      </c>
      <c r="K443" s="36">
        <v>1080</v>
      </c>
      <c r="L443" s="22">
        <f t="shared" si="404"/>
        <v>4317</v>
      </c>
      <c r="M443" s="36"/>
      <c r="N443" s="36"/>
      <c r="O443" s="36"/>
      <c r="P443" s="36"/>
      <c r="Q443" s="22">
        <f t="shared" si="405"/>
        <v>0</v>
      </c>
    </row>
    <row r="444" spans="1:17" ht="15.75" thickBot="1" x14ac:dyDescent="0.3">
      <c r="A444" s="34"/>
      <c r="B444" s="35" t="s">
        <v>38</v>
      </c>
      <c r="C444" s="21"/>
      <c r="D444" s="36">
        <v>206701</v>
      </c>
      <c r="E444" s="36">
        <v>735533</v>
      </c>
      <c r="F444" s="36">
        <f t="shared" si="402"/>
        <v>942234</v>
      </c>
      <c r="G444" s="22">
        <f t="shared" si="403"/>
        <v>1836862</v>
      </c>
      <c r="H444" s="36">
        <v>459215</v>
      </c>
      <c r="I444" s="36">
        <v>459215</v>
      </c>
      <c r="J444" s="36">
        <v>459215</v>
      </c>
      <c r="K444" s="36">
        <v>459217</v>
      </c>
      <c r="L444" s="22">
        <f t="shared" si="404"/>
        <v>1836862</v>
      </c>
      <c r="M444" s="36"/>
      <c r="N444" s="36"/>
      <c r="O444" s="36"/>
      <c r="P444" s="36"/>
      <c r="Q444" s="22">
        <f t="shared" si="405"/>
        <v>0</v>
      </c>
    </row>
    <row r="445" spans="1:17" s="29" customFormat="1" ht="24.75" customHeight="1" thickBot="1" x14ac:dyDescent="0.3">
      <c r="A445" s="30" t="s">
        <v>39</v>
      </c>
      <c r="B445" s="31"/>
      <c r="C445" s="21"/>
      <c r="D445" s="22"/>
      <c r="E445" s="22"/>
      <c r="F445" s="22">
        <f t="shared" si="402"/>
        <v>0</v>
      </c>
      <c r="G445" s="22">
        <f t="shared" si="403"/>
        <v>1201474</v>
      </c>
      <c r="H445" s="22">
        <f>SUM(H446:H447)</f>
        <v>299861</v>
      </c>
      <c r="I445" s="22">
        <f t="shared" ref="I445:K445" si="430">SUM(I446:I447)</f>
        <v>300411</v>
      </c>
      <c r="J445" s="22">
        <f t="shared" si="430"/>
        <v>299862</v>
      </c>
      <c r="K445" s="22">
        <f t="shared" si="430"/>
        <v>301340</v>
      </c>
      <c r="L445" s="22">
        <f t="shared" si="404"/>
        <v>1201474</v>
      </c>
      <c r="M445" s="22">
        <f>SUM(M446:M447)</f>
        <v>0</v>
      </c>
      <c r="N445" s="22">
        <f t="shared" ref="N445:P445" si="431">SUM(N446:N447)</f>
        <v>0</v>
      </c>
      <c r="O445" s="22">
        <f t="shared" si="431"/>
        <v>0</v>
      </c>
      <c r="P445" s="22">
        <f t="shared" si="431"/>
        <v>0</v>
      </c>
      <c r="Q445" s="22">
        <f t="shared" si="405"/>
        <v>0</v>
      </c>
    </row>
    <row r="446" spans="1:17" ht="15.75" thickBot="1" x14ac:dyDescent="0.3">
      <c r="A446" s="34"/>
      <c r="B446" s="35" t="s">
        <v>37</v>
      </c>
      <c r="C446" s="21"/>
      <c r="D446" s="36">
        <v>421</v>
      </c>
      <c r="E446" s="36">
        <v>698</v>
      </c>
      <c r="F446" s="36">
        <f t="shared" si="402"/>
        <v>1119</v>
      </c>
      <c r="G446" s="22">
        <f t="shared" si="403"/>
        <v>1158</v>
      </c>
      <c r="H446" s="36">
        <v>248</v>
      </c>
      <c r="I446" s="36">
        <v>331</v>
      </c>
      <c r="J446" s="36">
        <v>248</v>
      </c>
      <c r="K446" s="36">
        <v>331</v>
      </c>
      <c r="L446" s="22">
        <f t="shared" si="404"/>
        <v>1158</v>
      </c>
      <c r="M446" s="36"/>
      <c r="N446" s="36"/>
      <c r="O446" s="36"/>
      <c r="P446" s="36"/>
      <c r="Q446" s="22">
        <f t="shared" si="405"/>
        <v>0</v>
      </c>
    </row>
    <row r="447" spans="1:17" ht="15.75" thickBot="1" x14ac:dyDescent="0.3">
      <c r="A447" s="34"/>
      <c r="B447" s="35" t="s">
        <v>38</v>
      </c>
      <c r="C447" s="21"/>
      <c r="D447" s="36">
        <v>368225</v>
      </c>
      <c r="E447" s="36">
        <v>340908</v>
      </c>
      <c r="F447" s="36">
        <f t="shared" si="402"/>
        <v>709133</v>
      </c>
      <c r="G447" s="22">
        <f t="shared" si="403"/>
        <v>1200316</v>
      </c>
      <c r="H447" s="36">
        <v>299613</v>
      </c>
      <c r="I447" s="36">
        <v>300080</v>
      </c>
      <c r="J447" s="36">
        <v>299614</v>
      </c>
      <c r="K447" s="36">
        <v>301009</v>
      </c>
      <c r="L447" s="22">
        <f t="shared" si="404"/>
        <v>1200316</v>
      </c>
      <c r="M447" s="36"/>
      <c r="N447" s="36"/>
      <c r="O447" s="36"/>
      <c r="P447" s="36"/>
      <c r="Q447" s="22">
        <f t="shared" si="405"/>
        <v>0</v>
      </c>
    </row>
    <row r="448" spans="1:17" s="29" customFormat="1" ht="15.75" customHeight="1" thickBot="1" x14ac:dyDescent="0.3">
      <c r="A448" s="30" t="s">
        <v>40</v>
      </c>
      <c r="B448" s="31"/>
      <c r="C448" s="21"/>
      <c r="D448" s="22"/>
      <c r="E448" s="22"/>
      <c r="F448" s="22">
        <f t="shared" si="402"/>
        <v>0</v>
      </c>
      <c r="G448" s="22">
        <f t="shared" si="403"/>
        <v>773808</v>
      </c>
      <c r="H448" s="22">
        <f>H449</f>
        <v>192627</v>
      </c>
      <c r="I448" s="22">
        <f t="shared" ref="I448:K448" si="432">I449</f>
        <v>192707</v>
      </c>
      <c r="J448" s="22">
        <f t="shared" si="432"/>
        <v>193945</v>
      </c>
      <c r="K448" s="22">
        <f t="shared" si="432"/>
        <v>194529</v>
      </c>
      <c r="L448" s="22">
        <f t="shared" si="404"/>
        <v>773808</v>
      </c>
      <c r="M448" s="22">
        <f>M449</f>
        <v>0</v>
      </c>
      <c r="N448" s="22">
        <f t="shared" ref="N448:P448" si="433">N449</f>
        <v>0</v>
      </c>
      <c r="O448" s="22">
        <f t="shared" si="433"/>
        <v>0</v>
      </c>
      <c r="P448" s="22">
        <f t="shared" si="433"/>
        <v>0</v>
      </c>
      <c r="Q448" s="22">
        <f t="shared" si="405"/>
        <v>0</v>
      </c>
    </row>
    <row r="449" spans="1:17" s="29" customFormat="1" ht="17.25" customHeight="1" thickBot="1" x14ac:dyDescent="0.3">
      <c r="A449" s="30" t="s">
        <v>41</v>
      </c>
      <c r="B449" s="31"/>
      <c r="C449" s="21"/>
      <c r="D449" s="22"/>
      <c r="E449" s="22"/>
      <c r="F449" s="22">
        <f t="shared" si="402"/>
        <v>0</v>
      </c>
      <c r="G449" s="22">
        <f t="shared" si="403"/>
        <v>773808</v>
      </c>
      <c r="H449" s="22">
        <f>SUM(H450:H451)</f>
        <v>192627</v>
      </c>
      <c r="I449" s="22">
        <f t="shared" ref="I449:K449" si="434">SUM(I450:I451)</f>
        <v>192707</v>
      </c>
      <c r="J449" s="22">
        <f t="shared" si="434"/>
        <v>193945</v>
      </c>
      <c r="K449" s="22">
        <f t="shared" si="434"/>
        <v>194529</v>
      </c>
      <c r="L449" s="22">
        <f t="shared" si="404"/>
        <v>773808</v>
      </c>
      <c r="M449" s="22">
        <f>SUM(M450:M451)</f>
        <v>0</v>
      </c>
      <c r="N449" s="22">
        <f t="shared" ref="N449:P449" si="435">SUM(N450:N451)</f>
        <v>0</v>
      </c>
      <c r="O449" s="22">
        <f t="shared" si="435"/>
        <v>0</v>
      </c>
      <c r="P449" s="22">
        <f t="shared" si="435"/>
        <v>0</v>
      </c>
      <c r="Q449" s="22">
        <f t="shared" si="405"/>
        <v>0</v>
      </c>
    </row>
    <row r="450" spans="1:17" ht="15.75" thickBot="1" x14ac:dyDescent="0.3">
      <c r="A450" s="34"/>
      <c r="B450" s="35" t="s">
        <v>37</v>
      </c>
      <c r="C450" s="21"/>
      <c r="D450" s="36">
        <v>687</v>
      </c>
      <c r="E450" s="36">
        <v>432</v>
      </c>
      <c r="F450" s="36">
        <f t="shared" si="402"/>
        <v>1119</v>
      </c>
      <c r="G450" s="22">
        <f t="shared" si="403"/>
        <v>1158</v>
      </c>
      <c r="H450" s="36">
        <v>289</v>
      </c>
      <c r="I450" s="36">
        <v>289</v>
      </c>
      <c r="J450" s="36">
        <v>289</v>
      </c>
      <c r="K450" s="36">
        <v>291</v>
      </c>
      <c r="L450" s="22">
        <f t="shared" si="404"/>
        <v>1158</v>
      </c>
      <c r="M450" s="36"/>
      <c r="N450" s="36"/>
      <c r="O450" s="36"/>
      <c r="P450" s="36"/>
      <c r="Q450" s="22">
        <f t="shared" si="405"/>
        <v>0</v>
      </c>
    </row>
    <row r="451" spans="1:17" ht="24" customHeight="1" thickBot="1" x14ac:dyDescent="0.3">
      <c r="A451" s="34"/>
      <c r="B451" s="35" t="s">
        <v>38</v>
      </c>
      <c r="C451" s="21"/>
      <c r="D451" s="36">
        <v>732451</v>
      </c>
      <c r="E451" s="36">
        <v>3279</v>
      </c>
      <c r="F451" s="36">
        <f t="shared" si="402"/>
        <v>735730</v>
      </c>
      <c r="G451" s="22">
        <f t="shared" si="403"/>
        <v>772650</v>
      </c>
      <c r="H451" s="36">
        <v>192338</v>
      </c>
      <c r="I451" s="36">
        <v>192418</v>
      </c>
      <c r="J451" s="36">
        <v>193656</v>
      </c>
      <c r="K451" s="36">
        <v>194238</v>
      </c>
      <c r="L451" s="22">
        <f t="shared" si="404"/>
        <v>772650</v>
      </c>
      <c r="M451" s="36"/>
      <c r="N451" s="36"/>
      <c r="O451" s="36"/>
      <c r="P451" s="36"/>
      <c r="Q451" s="22">
        <f t="shared" si="405"/>
        <v>0</v>
      </c>
    </row>
    <row r="452" spans="1:17" s="29" customFormat="1" ht="18" customHeight="1" thickBot="1" x14ac:dyDescent="0.3">
      <c r="A452" s="30" t="s">
        <v>42</v>
      </c>
      <c r="B452" s="31"/>
      <c r="C452" s="21"/>
      <c r="D452" s="22"/>
      <c r="E452" s="22"/>
      <c r="F452" s="22">
        <f t="shared" si="402"/>
        <v>0</v>
      </c>
      <c r="G452" s="22">
        <f t="shared" si="403"/>
        <v>397366</v>
      </c>
      <c r="H452" s="22">
        <f>H453</f>
        <v>99289</v>
      </c>
      <c r="I452" s="22">
        <f t="shared" ref="I452:K452" si="436">I453</f>
        <v>99368</v>
      </c>
      <c r="J452" s="22">
        <f t="shared" si="436"/>
        <v>99289</v>
      </c>
      <c r="K452" s="22">
        <f t="shared" si="436"/>
        <v>99420</v>
      </c>
      <c r="L452" s="22">
        <f t="shared" si="404"/>
        <v>397366</v>
      </c>
      <c r="M452" s="22">
        <f>M453</f>
        <v>0</v>
      </c>
      <c r="N452" s="22">
        <f t="shared" ref="N452:P452" si="437">N453</f>
        <v>0</v>
      </c>
      <c r="O452" s="22">
        <f t="shared" si="437"/>
        <v>0</v>
      </c>
      <c r="P452" s="22">
        <f t="shared" si="437"/>
        <v>0</v>
      </c>
      <c r="Q452" s="22">
        <f t="shared" si="405"/>
        <v>0</v>
      </c>
    </row>
    <row r="453" spans="1:17" s="29" customFormat="1" ht="16.5" customHeight="1" thickBot="1" x14ac:dyDescent="0.3">
      <c r="A453" s="30" t="s">
        <v>43</v>
      </c>
      <c r="B453" s="31"/>
      <c r="C453" s="21"/>
      <c r="D453" s="22"/>
      <c r="E453" s="22"/>
      <c r="F453" s="22">
        <f t="shared" si="402"/>
        <v>0</v>
      </c>
      <c r="G453" s="22">
        <f t="shared" si="403"/>
        <v>397366</v>
      </c>
      <c r="H453" s="22">
        <f>SUM(H454:H455)</f>
        <v>99289</v>
      </c>
      <c r="I453" s="22">
        <f t="shared" ref="I453:K453" si="438">SUM(I454:I455)</f>
        <v>99368</v>
      </c>
      <c r="J453" s="22">
        <f t="shared" si="438"/>
        <v>99289</v>
      </c>
      <c r="K453" s="22">
        <f t="shared" si="438"/>
        <v>99420</v>
      </c>
      <c r="L453" s="22">
        <f t="shared" si="404"/>
        <v>397366</v>
      </c>
      <c r="M453" s="22">
        <f>SUM(M454:M455)</f>
        <v>0</v>
      </c>
      <c r="N453" s="22">
        <f t="shared" ref="N453:P453" si="439">SUM(N454:N455)</f>
        <v>0</v>
      </c>
      <c r="O453" s="22">
        <f t="shared" si="439"/>
        <v>0</v>
      </c>
      <c r="P453" s="22">
        <f t="shared" si="439"/>
        <v>0</v>
      </c>
      <c r="Q453" s="22">
        <f t="shared" si="405"/>
        <v>0</v>
      </c>
    </row>
    <row r="454" spans="1:17" ht="15.75" thickBot="1" x14ac:dyDescent="0.3">
      <c r="A454" s="34"/>
      <c r="B454" s="35" t="s">
        <v>37</v>
      </c>
      <c r="C454" s="21"/>
      <c r="D454" s="36">
        <v>882</v>
      </c>
      <c r="E454" s="36">
        <v>237</v>
      </c>
      <c r="F454" s="36">
        <f t="shared" si="402"/>
        <v>1119</v>
      </c>
      <c r="G454" s="22">
        <f t="shared" si="403"/>
        <v>1158</v>
      </c>
      <c r="H454" s="36">
        <v>237</v>
      </c>
      <c r="I454" s="36">
        <v>316</v>
      </c>
      <c r="J454" s="36">
        <v>237</v>
      </c>
      <c r="K454" s="36">
        <v>368</v>
      </c>
      <c r="L454" s="22">
        <f t="shared" si="404"/>
        <v>1158</v>
      </c>
      <c r="M454" s="36"/>
      <c r="N454" s="36"/>
      <c r="O454" s="36"/>
      <c r="P454" s="36"/>
      <c r="Q454" s="22">
        <f t="shared" si="405"/>
        <v>0</v>
      </c>
    </row>
    <row r="455" spans="1:17" ht="15.75" thickBot="1" x14ac:dyDescent="0.3">
      <c r="A455" s="34"/>
      <c r="B455" s="35" t="s">
        <v>38</v>
      </c>
      <c r="C455" s="21"/>
      <c r="D455" s="36">
        <v>410341</v>
      </c>
      <c r="E455" s="36">
        <v>58317</v>
      </c>
      <c r="F455" s="36">
        <f t="shared" si="402"/>
        <v>468658</v>
      </c>
      <c r="G455" s="22">
        <f t="shared" si="403"/>
        <v>396208</v>
      </c>
      <c r="H455" s="36">
        <v>99052</v>
      </c>
      <c r="I455" s="36">
        <v>99052</v>
      </c>
      <c r="J455" s="36">
        <v>99052</v>
      </c>
      <c r="K455" s="36">
        <v>99052</v>
      </c>
      <c r="L455" s="22">
        <f t="shared" si="404"/>
        <v>396208</v>
      </c>
      <c r="M455" s="36"/>
      <c r="N455" s="36"/>
      <c r="O455" s="36"/>
      <c r="P455" s="36"/>
      <c r="Q455" s="22">
        <f t="shared" si="405"/>
        <v>0</v>
      </c>
    </row>
    <row r="456" spans="1:17" s="29" customFormat="1" ht="15.75" thickBot="1" x14ac:dyDescent="0.3">
      <c r="A456" s="30" t="s">
        <v>44</v>
      </c>
      <c r="B456" s="31"/>
      <c r="C456" s="21"/>
      <c r="D456" s="22"/>
      <c r="E456" s="22"/>
      <c r="F456" s="22">
        <f t="shared" si="402"/>
        <v>0</v>
      </c>
      <c r="G456" s="22">
        <f t="shared" si="403"/>
        <v>836339</v>
      </c>
      <c r="H456" s="22">
        <f>H457</f>
        <v>266421</v>
      </c>
      <c r="I456" s="22">
        <f t="shared" ref="I456:K456" si="440">I457</f>
        <v>266700</v>
      </c>
      <c r="J456" s="22">
        <f t="shared" si="440"/>
        <v>266478</v>
      </c>
      <c r="K456" s="22">
        <f t="shared" si="440"/>
        <v>36740</v>
      </c>
      <c r="L456" s="22">
        <f t="shared" si="404"/>
        <v>836339</v>
      </c>
      <c r="M456" s="22">
        <f>M457</f>
        <v>0</v>
      </c>
      <c r="N456" s="22">
        <f t="shared" ref="N456:P456" si="441">N457</f>
        <v>0</v>
      </c>
      <c r="O456" s="22">
        <f t="shared" si="441"/>
        <v>0</v>
      </c>
      <c r="P456" s="22">
        <f t="shared" si="441"/>
        <v>0</v>
      </c>
      <c r="Q456" s="22">
        <f t="shared" si="405"/>
        <v>0</v>
      </c>
    </row>
    <row r="457" spans="1:17" s="29" customFormat="1" ht="15.75" thickBot="1" x14ac:dyDescent="0.3">
      <c r="A457" s="30" t="s">
        <v>45</v>
      </c>
      <c r="B457" s="31"/>
      <c r="C457" s="21"/>
      <c r="D457" s="22"/>
      <c r="E457" s="22"/>
      <c r="F457" s="22">
        <f t="shared" si="402"/>
        <v>0</v>
      </c>
      <c r="G457" s="22">
        <f t="shared" si="403"/>
        <v>836339</v>
      </c>
      <c r="H457" s="22">
        <f>SUM(H458:H459)</f>
        <v>266421</v>
      </c>
      <c r="I457" s="22">
        <f t="shared" ref="I457:K457" si="442">SUM(I458:I459)</f>
        <v>266700</v>
      </c>
      <c r="J457" s="22">
        <f t="shared" si="442"/>
        <v>266478</v>
      </c>
      <c r="K457" s="22">
        <f t="shared" si="442"/>
        <v>36740</v>
      </c>
      <c r="L457" s="22">
        <f t="shared" si="404"/>
        <v>836339</v>
      </c>
      <c r="M457" s="22">
        <f>SUM(M458:M459)</f>
        <v>0</v>
      </c>
      <c r="N457" s="22">
        <f t="shared" ref="N457:P457" si="443">SUM(N458:N459)</f>
        <v>0</v>
      </c>
      <c r="O457" s="22">
        <f t="shared" si="443"/>
        <v>0</v>
      </c>
      <c r="P457" s="22">
        <f t="shared" si="443"/>
        <v>0</v>
      </c>
      <c r="Q457" s="22">
        <f t="shared" si="405"/>
        <v>0</v>
      </c>
    </row>
    <row r="458" spans="1:17" ht="18" customHeight="1" thickBot="1" x14ac:dyDescent="0.3">
      <c r="A458" s="34"/>
      <c r="B458" s="35" t="s">
        <v>37</v>
      </c>
      <c r="C458" s="21"/>
      <c r="D458" s="36">
        <v>1041</v>
      </c>
      <c r="E458" s="36">
        <v>78</v>
      </c>
      <c r="F458" s="36">
        <f t="shared" si="402"/>
        <v>1119</v>
      </c>
      <c r="G458" s="22">
        <f t="shared" si="403"/>
        <v>1158</v>
      </c>
      <c r="H458" s="36">
        <v>256</v>
      </c>
      <c r="I458" s="36">
        <v>307</v>
      </c>
      <c r="J458" s="36">
        <v>241</v>
      </c>
      <c r="K458" s="36">
        <v>354</v>
      </c>
      <c r="L458" s="22">
        <f t="shared" si="404"/>
        <v>1158</v>
      </c>
      <c r="M458" s="36"/>
      <c r="N458" s="36"/>
      <c r="O458" s="36"/>
      <c r="P458" s="36"/>
      <c r="Q458" s="22">
        <f t="shared" si="405"/>
        <v>0</v>
      </c>
    </row>
    <row r="459" spans="1:17" ht="18" customHeight="1" thickBot="1" x14ac:dyDescent="0.3">
      <c r="A459" s="34"/>
      <c r="B459" s="35" t="s">
        <v>38</v>
      </c>
      <c r="C459" s="21"/>
      <c r="D459" s="36">
        <v>1053586</v>
      </c>
      <c r="E459" s="36">
        <v>3619</v>
      </c>
      <c r="F459" s="36">
        <f t="shared" si="402"/>
        <v>1057205</v>
      </c>
      <c r="G459" s="22">
        <f t="shared" si="403"/>
        <v>835181</v>
      </c>
      <c r="H459" s="36">
        <v>266165</v>
      </c>
      <c r="I459" s="36">
        <v>266393</v>
      </c>
      <c r="J459" s="36">
        <v>266237</v>
      </c>
      <c r="K459" s="36">
        <v>36386</v>
      </c>
      <c r="L459" s="22">
        <f t="shared" si="404"/>
        <v>835181</v>
      </c>
      <c r="M459" s="36"/>
      <c r="N459" s="36"/>
      <c r="O459" s="36"/>
      <c r="P459" s="36"/>
      <c r="Q459" s="22">
        <f t="shared" si="405"/>
        <v>0</v>
      </c>
    </row>
    <row r="460" spans="1:17" s="29" customFormat="1" ht="15.75" thickBot="1" x14ac:dyDescent="0.3">
      <c r="A460" s="30" t="s">
        <v>46</v>
      </c>
      <c r="B460" s="31"/>
      <c r="C460" s="21"/>
      <c r="D460" s="22"/>
      <c r="E460" s="22"/>
      <c r="F460" s="22">
        <f t="shared" si="402"/>
        <v>0</v>
      </c>
      <c r="G460" s="22">
        <f t="shared" si="403"/>
        <v>581848</v>
      </c>
      <c r="H460" s="22">
        <f>H461</f>
        <v>144891</v>
      </c>
      <c r="I460" s="22">
        <f t="shared" ref="I460:K460" si="444">I461</f>
        <v>145545</v>
      </c>
      <c r="J460" s="22">
        <f t="shared" si="444"/>
        <v>145948</v>
      </c>
      <c r="K460" s="22">
        <f t="shared" si="444"/>
        <v>145464</v>
      </c>
      <c r="L460" s="22">
        <f t="shared" si="404"/>
        <v>581848</v>
      </c>
      <c r="M460" s="22">
        <f>M461</f>
        <v>0</v>
      </c>
      <c r="N460" s="22">
        <f t="shared" ref="N460:P460" si="445">N461</f>
        <v>0</v>
      </c>
      <c r="O460" s="22">
        <f t="shared" si="445"/>
        <v>0</v>
      </c>
      <c r="P460" s="22">
        <f t="shared" si="445"/>
        <v>0</v>
      </c>
      <c r="Q460" s="22">
        <f t="shared" si="405"/>
        <v>0</v>
      </c>
    </row>
    <row r="461" spans="1:17" s="29" customFormat="1" ht="15.75" thickBot="1" x14ac:dyDescent="0.3">
      <c r="A461" s="30" t="s">
        <v>47</v>
      </c>
      <c r="B461" s="31"/>
      <c r="C461" s="21"/>
      <c r="D461" s="22"/>
      <c r="E461" s="22"/>
      <c r="F461" s="22">
        <f t="shared" si="402"/>
        <v>0</v>
      </c>
      <c r="G461" s="22">
        <f t="shared" si="403"/>
        <v>581848</v>
      </c>
      <c r="H461" s="22">
        <f>SUM(H462:H463)</f>
        <v>144891</v>
      </c>
      <c r="I461" s="22">
        <f t="shared" ref="I461:K461" si="446">SUM(I462:I463)</f>
        <v>145545</v>
      </c>
      <c r="J461" s="22">
        <f t="shared" si="446"/>
        <v>145948</v>
      </c>
      <c r="K461" s="22">
        <f t="shared" si="446"/>
        <v>145464</v>
      </c>
      <c r="L461" s="22">
        <f t="shared" si="404"/>
        <v>581848</v>
      </c>
      <c r="M461" s="22">
        <f>SUM(M462:M463)</f>
        <v>0</v>
      </c>
      <c r="N461" s="22">
        <f t="shared" ref="N461:P461" si="447">SUM(N462:N463)</f>
        <v>0</v>
      </c>
      <c r="O461" s="22">
        <f t="shared" si="447"/>
        <v>0</v>
      </c>
      <c r="P461" s="22">
        <f t="shared" si="447"/>
        <v>0</v>
      </c>
      <c r="Q461" s="22">
        <f t="shared" si="405"/>
        <v>0</v>
      </c>
    </row>
    <row r="462" spans="1:17" ht="15.75" thickBot="1" x14ac:dyDescent="0.3">
      <c r="A462" s="34"/>
      <c r="B462" s="35" t="s">
        <v>37</v>
      </c>
      <c r="C462" s="21"/>
      <c r="D462" s="36">
        <v>786</v>
      </c>
      <c r="E462" s="36">
        <v>333</v>
      </c>
      <c r="F462" s="36">
        <f t="shared" si="402"/>
        <v>1119</v>
      </c>
      <c r="G462" s="22">
        <f t="shared" si="403"/>
        <v>1158</v>
      </c>
      <c r="H462" s="36">
        <v>257</v>
      </c>
      <c r="I462" s="36">
        <v>308</v>
      </c>
      <c r="J462" s="36">
        <v>242</v>
      </c>
      <c r="K462" s="36">
        <v>351</v>
      </c>
      <c r="L462" s="22">
        <f t="shared" si="404"/>
        <v>1158</v>
      </c>
      <c r="M462" s="36"/>
      <c r="N462" s="36"/>
      <c r="O462" s="36"/>
      <c r="P462" s="36"/>
      <c r="Q462" s="22">
        <f t="shared" si="405"/>
        <v>0</v>
      </c>
    </row>
    <row r="463" spans="1:17" ht="15.75" thickBot="1" x14ac:dyDescent="0.3">
      <c r="A463" s="34"/>
      <c r="B463" s="35" t="s">
        <v>38</v>
      </c>
      <c r="C463" s="21"/>
      <c r="D463" s="36">
        <v>447056</v>
      </c>
      <c r="E463" s="36">
        <v>134819</v>
      </c>
      <c r="F463" s="36">
        <f t="shared" si="402"/>
        <v>581875</v>
      </c>
      <c r="G463" s="22">
        <f t="shared" si="403"/>
        <v>580690</v>
      </c>
      <c r="H463" s="36">
        <v>144634</v>
      </c>
      <c r="I463" s="36">
        <v>145237</v>
      </c>
      <c r="J463" s="36">
        <v>145706</v>
      </c>
      <c r="K463" s="36">
        <v>145113</v>
      </c>
      <c r="L463" s="22">
        <f t="shared" si="404"/>
        <v>580690</v>
      </c>
      <c r="M463" s="36"/>
      <c r="N463" s="36"/>
      <c r="O463" s="36"/>
      <c r="P463" s="36"/>
      <c r="Q463" s="22">
        <f t="shared" si="405"/>
        <v>0</v>
      </c>
    </row>
    <row r="464" spans="1:17" s="29" customFormat="1" ht="15.75" thickBot="1" x14ac:dyDescent="0.3">
      <c r="A464" s="30" t="s">
        <v>48</v>
      </c>
      <c r="B464" s="31"/>
      <c r="C464" s="21"/>
      <c r="D464" s="22"/>
      <c r="E464" s="22"/>
      <c r="F464" s="22">
        <f t="shared" si="402"/>
        <v>0</v>
      </c>
      <c r="G464" s="22">
        <f t="shared" si="403"/>
        <v>1066638</v>
      </c>
      <c r="H464" s="22">
        <f>H465</f>
        <v>266660</v>
      </c>
      <c r="I464" s="22">
        <f t="shared" ref="I464:K464" si="448">I465</f>
        <v>266661</v>
      </c>
      <c r="J464" s="22">
        <f t="shared" si="448"/>
        <v>266655</v>
      </c>
      <c r="K464" s="22">
        <f t="shared" si="448"/>
        <v>266662</v>
      </c>
      <c r="L464" s="22">
        <f t="shared" si="404"/>
        <v>1066638</v>
      </c>
      <c r="M464" s="22">
        <f>M465</f>
        <v>0</v>
      </c>
      <c r="N464" s="22">
        <f t="shared" ref="N464:P464" si="449">N465</f>
        <v>0</v>
      </c>
      <c r="O464" s="22">
        <f t="shared" si="449"/>
        <v>0</v>
      </c>
      <c r="P464" s="22">
        <f t="shared" si="449"/>
        <v>0</v>
      </c>
      <c r="Q464" s="22">
        <f t="shared" si="405"/>
        <v>0</v>
      </c>
    </row>
    <row r="465" spans="1:17" s="29" customFormat="1" ht="15.75" thickBot="1" x14ac:dyDescent="0.3">
      <c r="A465" s="30" t="s">
        <v>49</v>
      </c>
      <c r="B465" s="31"/>
      <c r="C465" s="21"/>
      <c r="D465" s="22"/>
      <c r="E465" s="22"/>
      <c r="F465" s="22">
        <f t="shared" si="402"/>
        <v>0</v>
      </c>
      <c r="G465" s="22">
        <f t="shared" si="403"/>
        <v>1066638</v>
      </c>
      <c r="H465" s="22">
        <f>SUM(H466:H467)</f>
        <v>266660</v>
      </c>
      <c r="I465" s="22">
        <f t="shared" ref="I465:K465" si="450">SUM(I466:I467)</f>
        <v>266661</v>
      </c>
      <c r="J465" s="22">
        <f t="shared" si="450"/>
        <v>266655</v>
      </c>
      <c r="K465" s="22">
        <f t="shared" si="450"/>
        <v>266662</v>
      </c>
      <c r="L465" s="22">
        <f t="shared" si="404"/>
        <v>1066638</v>
      </c>
      <c r="M465" s="22">
        <f>SUM(M466:M467)</f>
        <v>0</v>
      </c>
      <c r="N465" s="22">
        <f t="shared" ref="N465:P465" si="451">SUM(N466:N467)</f>
        <v>0</v>
      </c>
      <c r="O465" s="22">
        <f t="shared" si="451"/>
        <v>0</v>
      </c>
      <c r="P465" s="22">
        <f t="shared" si="451"/>
        <v>0</v>
      </c>
      <c r="Q465" s="22">
        <f t="shared" si="405"/>
        <v>0</v>
      </c>
    </row>
    <row r="466" spans="1:17" ht="15.75" thickBot="1" x14ac:dyDescent="0.3">
      <c r="A466" s="34"/>
      <c r="B466" s="35" t="s">
        <v>37</v>
      </c>
      <c r="C466" s="21"/>
      <c r="D466" s="36">
        <v>781</v>
      </c>
      <c r="E466" s="36">
        <v>338</v>
      </c>
      <c r="F466" s="36">
        <f t="shared" si="402"/>
        <v>1119</v>
      </c>
      <c r="G466" s="22">
        <f t="shared" si="403"/>
        <v>1158</v>
      </c>
      <c r="H466" s="36">
        <v>290</v>
      </c>
      <c r="I466" s="36">
        <v>291</v>
      </c>
      <c r="J466" s="36">
        <v>285</v>
      </c>
      <c r="K466" s="36">
        <v>292</v>
      </c>
      <c r="L466" s="22">
        <f t="shared" si="404"/>
        <v>1158</v>
      </c>
      <c r="M466" s="36"/>
      <c r="N466" s="36"/>
      <c r="O466" s="36"/>
      <c r="P466" s="36"/>
      <c r="Q466" s="22">
        <f t="shared" si="405"/>
        <v>0</v>
      </c>
    </row>
    <row r="467" spans="1:17" ht="15.75" thickBot="1" x14ac:dyDescent="0.3">
      <c r="A467" s="34"/>
      <c r="B467" s="35" t="s">
        <v>38</v>
      </c>
      <c r="C467" s="21"/>
      <c r="D467" s="36">
        <v>718977</v>
      </c>
      <c r="E467" s="36">
        <v>148099</v>
      </c>
      <c r="F467" s="36">
        <f t="shared" si="402"/>
        <v>867076</v>
      </c>
      <c r="G467" s="22">
        <f t="shared" si="403"/>
        <v>1065480</v>
      </c>
      <c r="H467" s="36">
        <v>266370</v>
      </c>
      <c r="I467" s="36">
        <v>266370</v>
      </c>
      <c r="J467" s="36">
        <v>266370</v>
      </c>
      <c r="K467" s="36">
        <v>266370</v>
      </c>
      <c r="L467" s="22">
        <f t="shared" si="404"/>
        <v>1065480</v>
      </c>
      <c r="M467" s="36"/>
      <c r="N467" s="36"/>
      <c r="O467" s="36"/>
      <c r="P467" s="36"/>
      <c r="Q467" s="22">
        <f t="shared" si="405"/>
        <v>0</v>
      </c>
    </row>
    <row r="468" spans="1:17" s="29" customFormat="1" ht="15.75" thickBot="1" x14ac:dyDescent="0.3">
      <c r="A468" s="30" t="s">
        <v>50</v>
      </c>
      <c r="B468" s="31"/>
      <c r="C468" s="21"/>
      <c r="D468" s="22"/>
      <c r="E468" s="22"/>
      <c r="F468" s="22">
        <f t="shared" si="402"/>
        <v>0</v>
      </c>
      <c r="G468" s="22">
        <f t="shared" si="403"/>
        <v>1167161</v>
      </c>
      <c r="H468" s="22">
        <f>H469</f>
        <v>238933</v>
      </c>
      <c r="I468" s="22">
        <f t="shared" ref="I468:K468" si="452">I469</f>
        <v>240950</v>
      </c>
      <c r="J468" s="22">
        <f t="shared" si="452"/>
        <v>240870</v>
      </c>
      <c r="K468" s="22">
        <f t="shared" si="452"/>
        <v>446408</v>
      </c>
      <c r="L468" s="22">
        <f t="shared" si="404"/>
        <v>1167161</v>
      </c>
      <c r="M468" s="22">
        <f>M469</f>
        <v>0</v>
      </c>
      <c r="N468" s="22">
        <f t="shared" ref="N468:P468" si="453">N469</f>
        <v>0</v>
      </c>
      <c r="O468" s="22">
        <f t="shared" si="453"/>
        <v>0</v>
      </c>
      <c r="P468" s="22">
        <f t="shared" si="453"/>
        <v>0</v>
      </c>
      <c r="Q468" s="22">
        <f t="shared" si="405"/>
        <v>0</v>
      </c>
    </row>
    <row r="469" spans="1:17" s="29" customFormat="1" ht="28.5" customHeight="1" thickBot="1" x14ac:dyDescent="0.3">
      <c r="A469" s="30" t="s">
        <v>51</v>
      </c>
      <c r="B469" s="31"/>
      <c r="C469" s="21"/>
      <c r="D469" s="22"/>
      <c r="E469" s="22"/>
      <c r="F469" s="22">
        <f t="shared" si="402"/>
        <v>0</v>
      </c>
      <c r="G469" s="22">
        <f t="shared" si="403"/>
        <v>1167161</v>
      </c>
      <c r="H469" s="22">
        <f>SUM(H470:H471)</f>
        <v>238933</v>
      </c>
      <c r="I469" s="22">
        <f t="shared" ref="I469:K469" si="454">SUM(I470:I471)</f>
        <v>240950</v>
      </c>
      <c r="J469" s="22">
        <f t="shared" si="454"/>
        <v>240870</v>
      </c>
      <c r="K469" s="22">
        <f t="shared" si="454"/>
        <v>446408</v>
      </c>
      <c r="L469" s="22">
        <f t="shared" si="404"/>
        <v>1167161</v>
      </c>
      <c r="M469" s="22">
        <f>SUM(M470:M471)</f>
        <v>0</v>
      </c>
      <c r="N469" s="22">
        <f t="shared" ref="N469:P469" si="455">SUM(N470:N471)</f>
        <v>0</v>
      </c>
      <c r="O469" s="22">
        <f t="shared" si="455"/>
        <v>0</v>
      </c>
      <c r="P469" s="22">
        <f t="shared" si="455"/>
        <v>0</v>
      </c>
      <c r="Q469" s="22">
        <f t="shared" si="405"/>
        <v>0</v>
      </c>
    </row>
    <row r="470" spans="1:17" ht="15.75" thickBot="1" x14ac:dyDescent="0.3">
      <c r="A470" s="34"/>
      <c r="B470" s="35" t="s">
        <v>37</v>
      </c>
      <c r="C470" s="21"/>
      <c r="D470" s="36">
        <v>779</v>
      </c>
      <c r="E470" s="36">
        <v>340</v>
      </c>
      <c r="F470" s="36">
        <f t="shared" si="402"/>
        <v>1119</v>
      </c>
      <c r="G470" s="22">
        <f t="shared" si="403"/>
        <v>1158</v>
      </c>
      <c r="H470" s="36">
        <v>253</v>
      </c>
      <c r="I470" s="36">
        <v>333</v>
      </c>
      <c r="J470" s="36">
        <v>253</v>
      </c>
      <c r="K470" s="36">
        <v>319</v>
      </c>
      <c r="L470" s="22">
        <f t="shared" si="404"/>
        <v>1158</v>
      </c>
      <c r="M470" s="36"/>
      <c r="N470" s="36"/>
      <c r="O470" s="36"/>
      <c r="P470" s="36"/>
      <c r="Q470" s="22">
        <f t="shared" si="405"/>
        <v>0</v>
      </c>
    </row>
    <row r="471" spans="1:17" ht="15.75" thickBot="1" x14ac:dyDescent="0.3">
      <c r="A471" s="34"/>
      <c r="B471" s="35" t="s">
        <v>38</v>
      </c>
      <c r="C471" s="21"/>
      <c r="D471" s="36">
        <v>615697</v>
      </c>
      <c r="E471" s="36">
        <v>69285</v>
      </c>
      <c r="F471" s="36">
        <f t="shared" si="402"/>
        <v>684982</v>
      </c>
      <c r="G471" s="22">
        <f t="shared" si="403"/>
        <v>1166003</v>
      </c>
      <c r="H471" s="36">
        <v>238680</v>
      </c>
      <c r="I471" s="36">
        <v>240617</v>
      </c>
      <c r="J471" s="36">
        <v>240617</v>
      </c>
      <c r="K471" s="36">
        <v>446089</v>
      </c>
      <c r="L471" s="22">
        <f t="shared" si="404"/>
        <v>1166003</v>
      </c>
      <c r="M471" s="36"/>
      <c r="N471" s="36"/>
      <c r="O471" s="36"/>
      <c r="P471" s="36"/>
      <c r="Q471" s="22">
        <f t="shared" si="405"/>
        <v>0</v>
      </c>
    </row>
    <row r="472" spans="1:17" s="29" customFormat="1" ht="27.75" customHeight="1" thickBot="1" x14ac:dyDescent="0.3">
      <c r="A472" s="30" t="s">
        <v>52</v>
      </c>
      <c r="B472" s="31"/>
      <c r="C472" s="21"/>
      <c r="D472" s="22"/>
      <c r="E472" s="22"/>
      <c r="F472" s="22">
        <f t="shared" si="402"/>
        <v>0</v>
      </c>
      <c r="G472" s="22">
        <f t="shared" si="403"/>
        <v>1180101</v>
      </c>
      <c r="H472" s="22">
        <f>H473</f>
        <v>294898</v>
      </c>
      <c r="I472" s="22">
        <f t="shared" ref="I472:K472" si="456">I473</f>
        <v>294898</v>
      </c>
      <c r="J472" s="22">
        <f t="shared" si="456"/>
        <v>294898</v>
      </c>
      <c r="K472" s="22">
        <f t="shared" si="456"/>
        <v>295407</v>
      </c>
      <c r="L472" s="22">
        <f t="shared" si="404"/>
        <v>1180101</v>
      </c>
      <c r="M472" s="22">
        <f>M473</f>
        <v>0</v>
      </c>
      <c r="N472" s="22">
        <f t="shared" ref="N472:P472" si="457">N473</f>
        <v>0</v>
      </c>
      <c r="O472" s="22">
        <f t="shared" si="457"/>
        <v>0</v>
      </c>
      <c r="P472" s="22">
        <f t="shared" si="457"/>
        <v>0</v>
      </c>
      <c r="Q472" s="22">
        <f t="shared" si="405"/>
        <v>0</v>
      </c>
    </row>
    <row r="473" spans="1:17" s="29" customFormat="1" ht="15.75" thickBot="1" x14ac:dyDescent="0.3">
      <c r="A473" s="30" t="s">
        <v>53</v>
      </c>
      <c r="B473" s="31"/>
      <c r="C473" s="21"/>
      <c r="D473" s="22"/>
      <c r="E473" s="22"/>
      <c r="F473" s="22">
        <f t="shared" si="402"/>
        <v>0</v>
      </c>
      <c r="G473" s="22">
        <f t="shared" si="403"/>
        <v>1180101</v>
      </c>
      <c r="H473" s="22">
        <f>SUM(H474:H475)</f>
        <v>294898</v>
      </c>
      <c r="I473" s="22">
        <f t="shared" ref="I473:K473" si="458">SUM(I474:I475)</f>
        <v>294898</v>
      </c>
      <c r="J473" s="22">
        <f t="shared" si="458"/>
        <v>294898</v>
      </c>
      <c r="K473" s="22">
        <f t="shared" si="458"/>
        <v>295407</v>
      </c>
      <c r="L473" s="22">
        <f t="shared" si="404"/>
        <v>1180101</v>
      </c>
      <c r="M473" s="22">
        <f>SUM(M474:M475)</f>
        <v>0</v>
      </c>
      <c r="N473" s="22">
        <f t="shared" ref="N473:P473" si="459">SUM(N474:N475)</f>
        <v>0</v>
      </c>
      <c r="O473" s="22">
        <f t="shared" si="459"/>
        <v>0</v>
      </c>
      <c r="P473" s="22">
        <f t="shared" si="459"/>
        <v>0</v>
      </c>
      <c r="Q473" s="22">
        <f t="shared" si="405"/>
        <v>0</v>
      </c>
    </row>
    <row r="474" spans="1:17" ht="15.75" thickBot="1" x14ac:dyDescent="0.3">
      <c r="A474" s="34"/>
      <c r="B474" s="35" t="s">
        <v>37</v>
      </c>
      <c r="C474" s="21"/>
      <c r="D474" s="36">
        <v>779</v>
      </c>
      <c r="E474" s="36">
        <v>340</v>
      </c>
      <c r="F474" s="36">
        <f t="shared" si="402"/>
        <v>1119</v>
      </c>
      <c r="G474" s="22">
        <f t="shared" si="403"/>
        <v>1158</v>
      </c>
      <c r="H474" s="36">
        <v>266</v>
      </c>
      <c r="I474" s="36">
        <v>266</v>
      </c>
      <c r="J474" s="36">
        <v>266</v>
      </c>
      <c r="K474" s="36">
        <v>360</v>
      </c>
      <c r="L474" s="22">
        <f t="shared" si="404"/>
        <v>1158</v>
      </c>
      <c r="M474" s="36"/>
      <c r="N474" s="36"/>
      <c r="O474" s="36"/>
      <c r="P474" s="36"/>
      <c r="Q474" s="22">
        <f t="shared" si="405"/>
        <v>0</v>
      </c>
    </row>
    <row r="475" spans="1:17" ht="15.75" thickBot="1" x14ac:dyDescent="0.3">
      <c r="A475" s="34"/>
      <c r="B475" s="35" t="s">
        <v>38</v>
      </c>
      <c r="C475" s="21"/>
      <c r="D475" s="36">
        <v>1029052</v>
      </c>
      <c r="E475" s="36">
        <v>1504</v>
      </c>
      <c r="F475" s="36">
        <f t="shared" si="402"/>
        <v>1030556</v>
      </c>
      <c r="G475" s="22">
        <f t="shared" si="403"/>
        <v>1178943</v>
      </c>
      <c r="H475" s="36">
        <v>294632</v>
      </c>
      <c r="I475" s="36">
        <v>294632</v>
      </c>
      <c r="J475" s="36">
        <v>294632</v>
      </c>
      <c r="K475" s="36">
        <v>295047</v>
      </c>
      <c r="L475" s="22">
        <f t="shared" si="404"/>
        <v>1178943</v>
      </c>
      <c r="M475" s="36"/>
      <c r="N475" s="36"/>
      <c r="O475" s="36"/>
      <c r="P475" s="36"/>
      <c r="Q475" s="22">
        <f t="shared" si="405"/>
        <v>0</v>
      </c>
    </row>
    <row r="476" spans="1:17" s="29" customFormat="1" ht="17.25" customHeight="1" thickBot="1" x14ac:dyDescent="0.3">
      <c r="A476" s="30" t="s">
        <v>54</v>
      </c>
      <c r="B476" s="31"/>
      <c r="C476" s="21"/>
      <c r="D476" s="22"/>
      <c r="E476" s="22"/>
      <c r="F476" s="22">
        <f t="shared" si="402"/>
        <v>0</v>
      </c>
      <c r="G476" s="22">
        <f t="shared" si="403"/>
        <v>1511352</v>
      </c>
      <c r="H476" s="22">
        <f>H477</f>
        <v>377794</v>
      </c>
      <c r="I476" s="22">
        <f t="shared" ref="I476:K476" si="460">I477</f>
        <v>377796</v>
      </c>
      <c r="J476" s="22">
        <f t="shared" si="460"/>
        <v>377966</v>
      </c>
      <c r="K476" s="22">
        <f t="shared" si="460"/>
        <v>377796</v>
      </c>
      <c r="L476" s="22">
        <f t="shared" si="404"/>
        <v>1511352</v>
      </c>
      <c r="M476" s="22">
        <f>M477</f>
        <v>0</v>
      </c>
      <c r="N476" s="22">
        <f t="shared" ref="N476:P476" si="461">N477</f>
        <v>0</v>
      </c>
      <c r="O476" s="22">
        <f t="shared" si="461"/>
        <v>0</v>
      </c>
      <c r="P476" s="22">
        <f t="shared" si="461"/>
        <v>0</v>
      </c>
      <c r="Q476" s="22">
        <f t="shared" si="405"/>
        <v>0</v>
      </c>
    </row>
    <row r="477" spans="1:17" s="29" customFormat="1" ht="15.75" thickBot="1" x14ac:dyDescent="0.3">
      <c r="A477" s="30" t="s">
        <v>55</v>
      </c>
      <c r="B477" s="31"/>
      <c r="C477" s="21"/>
      <c r="D477" s="22"/>
      <c r="E477" s="22"/>
      <c r="F477" s="22">
        <f t="shared" ref="F477:F543" si="462">D477+E477</f>
        <v>0</v>
      </c>
      <c r="G477" s="22">
        <f t="shared" ref="G477:G543" si="463">L477+Q477</f>
        <v>1511352</v>
      </c>
      <c r="H477" s="22">
        <f>SUM(H478:H479)</f>
        <v>377794</v>
      </c>
      <c r="I477" s="22">
        <f t="shared" ref="I477:K477" si="464">SUM(I478:I479)</f>
        <v>377796</v>
      </c>
      <c r="J477" s="22">
        <f t="shared" si="464"/>
        <v>377966</v>
      </c>
      <c r="K477" s="22">
        <f t="shared" si="464"/>
        <v>377796</v>
      </c>
      <c r="L477" s="22">
        <f t="shared" ref="L477:L543" si="465">H477+I477+J477+K477</f>
        <v>1511352</v>
      </c>
      <c r="M477" s="22">
        <f>SUM(M478:M479)</f>
        <v>0</v>
      </c>
      <c r="N477" s="22">
        <f t="shared" ref="N477:P477" si="466">SUM(N478:N479)</f>
        <v>0</v>
      </c>
      <c r="O477" s="22">
        <f t="shared" si="466"/>
        <v>0</v>
      </c>
      <c r="P477" s="22">
        <f t="shared" si="466"/>
        <v>0</v>
      </c>
      <c r="Q477" s="22">
        <f t="shared" ref="Q477:Q543" si="467">M477+N477+O477+P477</f>
        <v>0</v>
      </c>
    </row>
    <row r="478" spans="1:17" ht="15.75" thickBot="1" x14ac:dyDescent="0.3">
      <c r="A478" s="34"/>
      <c r="B478" s="35" t="s">
        <v>37</v>
      </c>
      <c r="C478" s="21"/>
      <c r="D478" s="36">
        <v>780</v>
      </c>
      <c r="E478" s="36">
        <v>339</v>
      </c>
      <c r="F478" s="36">
        <f t="shared" si="462"/>
        <v>1119</v>
      </c>
      <c r="G478" s="22">
        <f t="shared" si="463"/>
        <v>1158</v>
      </c>
      <c r="H478" s="36">
        <v>289</v>
      </c>
      <c r="I478" s="36">
        <v>290</v>
      </c>
      <c r="J478" s="36">
        <v>289</v>
      </c>
      <c r="K478" s="36">
        <v>290</v>
      </c>
      <c r="L478" s="22">
        <f t="shared" si="465"/>
        <v>1158</v>
      </c>
      <c r="M478" s="36"/>
      <c r="N478" s="36"/>
      <c r="O478" s="36"/>
      <c r="P478" s="36"/>
      <c r="Q478" s="22">
        <f t="shared" si="467"/>
        <v>0</v>
      </c>
    </row>
    <row r="479" spans="1:17" ht="15.75" thickBot="1" x14ac:dyDescent="0.3">
      <c r="A479" s="34"/>
      <c r="B479" s="35" t="s">
        <v>38</v>
      </c>
      <c r="C479" s="21"/>
      <c r="D479" s="36">
        <v>1854490</v>
      </c>
      <c r="E479" s="36">
        <v>304572</v>
      </c>
      <c r="F479" s="36">
        <f t="shared" si="462"/>
        <v>2159062</v>
      </c>
      <c r="G479" s="22">
        <f t="shared" si="463"/>
        <v>1510194</v>
      </c>
      <c r="H479" s="36">
        <v>377505</v>
      </c>
      <c r="I479" s="36">
        <v>377506</v>
      </c>
      <c r="J479" s="36">
        <v>377677</v>
      </c>
      <c r="K479" s="36">
        <v>377506</v>
      </c>
      <c r="L479" s="22">
        <f t="shared" si="465"/>
        <v>1510194</v>
      </c>
      <c r="M479" s="36"/>
      <c r="N479" s="36"/>
      <c r="O479" s="36"/>
      <c r="P479" s="36"/>
      <c r="Q479" s="22">
        <f t="shared" si="467"/>
        <v>0</v>
      </c>
    </row>
    <row r="480" spans="1:17" s="29" customFormat="1" ht="16.5" customHeight="1" thickBot="1" x14ac:dyDescent="0.3">
      <c r="A480" s="30" t="s">
        <v>56</v>
      </c>
      <c r="B480" s="31"/>
      <c r="C480" s="21"/>
      <c r="D480" s="22"/>
      <c r="E480" s="22"/>
      <c r="F480" s="22">
        <f t="shared" si="462"/>
        <v>0</v>
      </c>
      <c r="G480" s="22">
        <f t="shared" si="463"/>
        <v>1653837</v>
      </c>
      <c r="H480" s="22">
        <f>H481</f>
        <v>413458</v>
      </c>
      <c r="I480" s="22">
        <f t="shared" ref="I480:K480" si="468">I481</f>
        <v>413458</v>
      </c>
      <c r="J480" s="22">
        <f t="shared" si="468"/>
        <v>413458</v>
      </c>
      <c r="K480" s="22">
        <f t="shared" si="468"/>
        <v>413463</v>
      </c>
      <c r="L480" s="22">
        <f t="shared" si="465"/>
        <v>1653837</v>
      </c>
      <c r="M480" s="22">
        <f>M481</f>
        <v>0</v>
      </c>
      <c r="N480" s="22">
        <f t="shared" ref="N480:P480" si="469">N481</f>
        <v>0</v>
      </c>
      <c r="O480" s="22">
        <f t="shared" si="469"/>
        <v>0</v>
      </c>
      <c r="P480" s="22">
        <f t="shared" si="469"/>
        <v>0</v>
      </c>
      <c r="Q480" s="22">
        <f t="shared" si="467"/>
        <v>0</v>
      </c>
    </row>
    <row r="481" spans="1:17" s="29" customFormat="1" ht="15.75" customHeight="1" thickBot="1" x14ac:dyDescent="0.3">
      <c r="A481" s="30" t="s">
        <v>57</v>
      </c>
      <c r="B481" s="31"/>
      <c r="C481" s="21"/>
      <c r="D481" s="22"/>
      <c r="E481" s="22"/>
      <c r="F481" s="22">
        <f t="shared" si="462"/>
        <v>0</v>
      </c>
      <c r="G481" s="22">
        <f t="shared" si="463"/>
        <v>1653837</v>
      </c>
      <c r="H481" s="22">
        <f>SUM(H482:H483)</f>
        <v>413458</v>
      </c>
      <c r="I481" s="22">
        <f t="shared" ref="I481:K481" si="470">SUM(I482:I483)</f>
        <v>413458</v>
      </c>
      <c r="J481" s="22">
        <f t="shared" si="470"/>
        <v>413458</v>
      </c>
      <c r="K481" s="22">
        <f t="shared" si="470"/>
        <v>413463</v>
      </c>
      <c r="L481" s="22">
        <f t="shared" si="465"/>
        <v>1653837</v>
      </c>
      <c r="M481" s="22">
        <f>SUM(M482:M483)</f>
        <v>0</v>
      </c>
      <c r="N481" s="22">
        <f t="shared" ref="N481:P481" si="471">SUM(N482:N483)</f>
        <v>0</v>
      </c>
      <c r="O481" s="22">
        <f t="shared" si="471"/>
        <v>0</v>
      </c>
      <c r="P481" s="22">
        <f t="shared" si="471"/>
        <v>0</v>
      </c>
      <c r="Q481" s="22">
        <f t="shared" si="467"/>
        <v>0</v>
      </c>
    </row>
    <row r="482" spans="1:17" ht="15.75" thickBot="1" x14ac:dyDescent="0.3">
      <c r="A482" s="34"/>
      <c r="B482" s="35" t="s">
        <v>37</v>
      </c>
      <c r="C482" s="21"/>
      <c r="D482" s="36">
        <v>784</v>
      </c>
      <c r="E482" s="36">
        <v>335</v>
      </c>
      <c r="F482" s="36">
        <f t="shared" si="462"/>
        <v>1119</v>
      </c>
      <c r="G482" s="22">
        <f t="shared" si="463"/>
        <v>1158</v>
      </c>
      <c r="H482" s="36">
        <v>289</v>
      </c>
      <c r="I482" s="36">
        <v>289</v>
      </c>
      <c r="J482" s="36">
        <v>289</v>
      </c>
      <c r="K482" s="36">
        <v>291</v>
      </c>
      <c r="L482" s="22">
        <f t="shared" si="465"/>
        <v>1158</v>
      </c>
      <c r="M482" s="36"/>
      <c r="N482" s="36"/>
      <c r="O482" s="36"/>
      <c r="P482" s="36"/>
      <c r="Q482" s="22">
        <f t="shared" si="467"/>
        <v>0</v>
      </c>
    </row>
    <row r="483" spans="1:17" ht="15.75" thickBot="1" x14ac:dyDescent="0.3">
      <c r="A483" s="34"/>
      <c r="B483" s="35" t="s">
        <v>38</v>
      </c>
      <c r="C483" s="21"/>
      <c r="D483" s="36">
        <v>1247090</v>
      </c>
      <c r="E483" s="36">
        <v>82654</v>
      </c>
      <c r="F483" s="36">
        <f t="shared" si="462"/>
        <v>1329744</v>
      </c>
      <c r="G483" s="22">
        <f t="shared" si="463"/>
        <v>1652679</v>
      </c>
      <c r="H483" s="36">
        <v>413169</v>
      </c>
      <c r="I483" s="36">
        <v>413169</v>
      </c>
      <c r="J483" s="36">
        <v>413169</v>
      </c>
      <c r="K483" s="36">
        <v>413172</v>
      </c>
      <c r="L483" s="22">
        <f t="shared" si="465"/>
        <v>1652679</v>
      </c>
      <c r="M483" s="36"/>
      <c r="N483" s="36"/>
      <c r="O483" s="36"/>
      <c r="P483" s="36"/>
      <c r="Q483" s="22">
        <f t="shared" si="467"/>
        <v>0</v>
      </c>
    </row>
    <row r="484" spans="1:17" s="29" customFormat="1" ht="22.5" customHeight="1" thickBot="1" x14ac:dyDescent="0.3">
      <c r="A484" s="30" t="s">
        <v>58</v>
      </c>
      <c r="B484" s="31"/>
      <c r="C484" s="21"/>
      <c r="D484" s="22"/>
      <c r="E484" s="22"/>
      <c r="F484" s="22">
        <f t="shared" si="462"/>
        <v>0</v>
      </c>
      <c r="G484" s="22">
        <f t="shared" si="463"/>
        <v>1037965</v>
      </c>
      <c r="H484" s="22">
        <f>H485</f>
        <v>259490</v>
      </c>
      <c r="I484" s="22">
        <f t="shared" ref="I484:K484" si="472">I485</f>
        <v>259490</v>
      </c>
      <c r="J484" s="22">
        <f t="shared" si="472"/>
        <v>259490</v>
      </c>
      <c r="K484" s="22">
        <f t="shared" si="472"/>
        <v>259495</v>
      </c>
      <c r="L484" s="22">
        <f t="shared" si="465"/>
        <v>1037965</v>
      </c>
      <c r="M484" s="22">
        <f>M485</f>
        <v>0</v>
      </c>
      <c r="N484" s="22">
        <f t="shared" ref="N484:P484" si="473">N485</f>
        <v>0</v>
      </c>
      <c r="O484" s="22">
        <f t="shared" si="473"/>
        <v>0</v>
      </c>
      <c r="P484" s="22">
        <f t="shared" si="473"/>
        <v>0</v>
      </c>
      <c r="Q484" s="22">
        <f t="shared" si="467"/>
        <v>0</v>
      </c>
    </row>
    <row r="485" spans="1:17" s="29" customFormat="1" ht="21.75" customHeight="1" thickBot="1" x14ac:dyDescent="0.3">
      <c r="A485" s="30" t="s">
        <v>59</v>
      </c>
      <c r="B485" s="31"/>
      <c r="C485" s="21"/>
      <c r="D485" s="22"/>
      <c r="E485" s="22"/>
      <c r="F485" s="22">
        <f t="shared" si="462"/>
        <v>0</v>
      </c>
      <c r="G485" s="22">
        <f t="shared" si="463"/>
        <v>1037965</v>
      </c>
      <c r="H485" s="22">
        <f>SUM(H486:H487)</f>
        <v>259490</v>
      </c>
      <c r="I485" s="22">
        <f t="shared" ref="I485:K485" si="474">SUM(I486:I487)</f>
        <v>259490</v>
      </c>
      <c r="J485" s="22">
        <f t="shared" si="474"/>
        <v>259490</v>
      </c>
      <c r="K485" s="22">
        <f t="shared" si="474"/>
        <v>259495</v>
      </c>
      <c r="L485" s="22">
        <f t="shared" si="465"/>
        <v>1037965</v>
      </c>
      <c r="M485" s="22">
        <f>SUM(M486:M487)</f>
        <v>0</v>
      </c>
      <c r="N485" s="22">
        <f t="shared" ref="N485:P485" si="475">SUM(N486:N487)</f>
        <v>0</v>
      </c>
      <c r="O485" s="22">
        <f t="shared" si="475"/>
        <v>0</v>
      </c>
      <c r="P485" s="22">
        <f t="shared" si="475"/>
        <v>0</v>
      </c>
      <c r="Q485" s="22">
        <f t="shared" si="467"/>
        <v>0</v>
      </c>
    </row>
    <row r="486" spans="1:17" ht="15.75" thickBot="1" x14ac:dyDescent="0.3">
      <c r="A486" s="34"/>
      <c r="B486" s="35" t="s">
        <v>37</v>
      </c>
      <c r="C486" s="21"/>
      <c r="D486" s="36">
        <v>778</v>
      </c>
      <c r="E486" s="36">
        <v>341</v>
      </c>
      <c r="F486" s="36">
        <f t="shared" si="462"/>
        <v>1119</v>
      </c>
      <c r="G486" s="22">
        <f t="shared" si="463"/>
        <v>1158</v>
      </c>
      <c r="H486" s="36">
        <v>289</v>
      </c>
      <c r="I486" s="36">
        <v>289</v>
      </c>
      <c r="J486" s="36">
        <v>289</v>
      </c>
      <c r="K486" s="36">
        <v>291</v>
      </c>
      <c r="L486" s="22">
        <f t="shared" si="465"/>
        <v>1158</v>
      </c>
      <c r="M486" s="36"/>
      <c r="N486" s="36"/>
      <c r="O486" s="36"/>
      <c r="P486" s="36"/>
      <c r="Q486" s="22">
        <f t="shared" si="467"/>
        <v>0</v>
      </c>
    </row>
    <row r="487" spans="1:17" ht="15.75" customHeight="1" thickBot="1" x14ac:dyDescent="0.3">
      <c r="A487" s="34"/>
      <c r="B487" s="35" t="s">
        <v>38</v>
      </c>
      <c r="C487" s="21"/>
      <c r="D487" s="36">
        <v>989475</v>
      </c>
      <c r="E487" s="36">
        <v>373335</v>
      </c>
      <c r="F487" s="36">
        <f t="shared" si="462"/>
        <v>1362810</v>
      </c>
      <c r="G487" s="22">
        <f t="shared" si="463"/>
        <v>1036807</v>
      </c>
      <c r="H487" s="36">
        <v>259201</v>
      </c>
      <c r="I487" s="36">
        <v>259201</v>
      </c>
      <c r="J487" s="36">
        <v>259201</v>
      </c>
      <c r="K487" s="36">
        <v>259204</v>
      </c>
      <c r="L487" s="22">
        <f t="shared" si="465"/>
        <v>1036807</v>
      </c>
      <c r="M487" s="36"/>
      <c r="N487" s="36"/>
      <c r="O487" s="36"/>
      <c r="P487" s="36"/>
      <c r="Q487" s="22">
        <f t="shared" si="467"/>
        <v>0</v>
      </c>
    </row>
    <row r="488" spans="1:17" s="29" customFormat="1" ht="15.75" thickBot="1" x14ac:dyDescent="0.3">
      <c r="A488" s="30" t="s">
        <v>60</v>
      </c>
      <c r="B488" s="31"/>
      <c r="C488" s="21"/>
      <c r="D488" s="22"/>
      <c r="E488" s="22"/>
      <c r="F488" s="22">
        <f t="shared" si="462"/>
        <v>0</v>
      </c>
      <c r="G488" s="22">
        <f t="shared" si="463"/>
        <v>1077127</v>
      </c>
      <c r="H488" s="22">
        <f>H489</f>
        <v>535243</v>
      </c>
      <c r="I488" s="22">
        <f t="shared" ref="I488:K488" si="476">I489</f>
        <v>269456</v>
      </c>
      <c r="J488" s="22">
        <f t="shared" si="476"/>
        <v>268822</v>
      </c>
      <c r="K488" s="22">
        <f t="shared" si="476"/>
        <v>3606</v>
      </c>
      <c r="L488" s="22">
        <f t="shared" si="465"/>
        <v>1077127</v>
      </c>
      <c r="M488" s="22">
        <f>M489</f>
        <v>0</v>
      </c>
      <c r="N488" s="22">
        <f t="shared" ref="N488:P488" si="477">N489</f>
        <v>0</v>
      </c>
      <c r="O488" s="22">
        <f t="shared" si="477"/>
        <v>0</v>
      </c>
      <c r="P488" s="22">
        <f t="shared" si="477"/>
        <v>0</v>
      </c>
      <c r="Q488" s="22">
        <f t="shared" si="467"/>
        <v>0</v>
      </c>
    </row>
    <row r="489" spans="1:17" s="29" customFormat="1" ht="15.75" thickBot="1" x14ac:dyDescent="0.3">
      <c r="A489" s="30" t="s">
        <v>61</v>
      </c>
      <c r="B489" s="31"/>
      <c r="C489" s="21"/>
      <c r="D489" s="22"/>
      <c r="E489" s="22"/>
      <c r="F489" s="22">
        <f t="shared" si="462"/>
        <v>0</v>
      </c>
      <c r="G489" s="22">
        <f t="shared" si="463"/>
        <v>1077127</v>
      </c>
      <c r="H489" s="22">
        <f>SUM(H490:H491)</f>
        <v>535243</v>
      </c>
      <c r="I489" s="22">
        <f t="shared" ref="I489:K489" si="478">SUM(I490:I491)</f>
        <v>269456</v>
      </c>
      <c r="J489" s="22">
        <f t="shared" si="478"/>
        <v>268822</v>
      </c>
      <c r="K489" s="22">
        <f t="shared" si="478"/>
        <v>3606</v>
      </c>
      <c r="L489" s="22">
        <f t="shared" si="465"/>
        <v>1077127</v>
      </c>
      <c r="M489" s="22">
        <f>SUM(M490:M491)</f>
        <v>0</v>
      </c>
      <c r="N489" s="22">
        <f t="shared" ref="N489:P489" si="479">SUM(N490:N491)</f>
        <v>0</v>
      </c>
      <c r="O489" s="22">
        <f t="shared" si="479"/>
        <v>0</v>
      </c>
      <c r="P489" s="22">
        <f t="shared" si="479"/>
        <v>0</v>
      </c>
      <c r="Q489" s="22">
        <f t="shared" si="467"/>
        <v>0</v>
      </c>
    </row>
    <row r="490" spans="1:17" ht="15.75" thickBot="1" x14ac:dyDescent="0.3">
      <c r="A490" s="34"/>
      <c r="B490" s="35" t="s">
        <v>37</v>
      </c>
      <c r="C490" s="21"/>
      <c r="D490" s="36">
        <v>783</v>
      </c>
      <c r="E490" s="36">
        <v>336</v>
      </c>
      <c r="F490" s="36">
        <f t="shared" si="462"/>
        <v>1119</v>
      </c>
      <c r="G490" s="22">
        <f t="shared" si="463"/>
        <v>1158</v>
      </c>
      <c r="H490" s="36">
        <v>277</v>
      </c>
      <c r="I490" s="36">
        <v>262</v>
      </c>
      <c r="J490" s="36">
        <v>262</v>
      </c>
      <c r="K490" s="36">
        <v>357</v>
      </c>
      <c r="L490" s="22">
        <f t="shared" si="465"/>
        <v>1158</v>
      </c>
      <c r="M490" s="36"/>
      <c r="N490" s="36"/>
      <c r="O490" s="36"/>
      <c r="P490" s="36"/>
      <c r="Q490" s="22">
        <f t="shared" si="467"/>
        <v>0</v>
      </c>
    </row>
    <row r="491" spans="1:17" ht="15.75" thickBot="1" x14ac:dyDescent="0.3">
      <c r="A491" s="34"/>
      <c r="B491" s="35" t="s">
        <v>38</v>
      </c>
      <c r="C491" s="21"/>
      <c r="D491" s="36">
        <v>913432</v>
      </c>
      <c r="E491" s="36">
        <v>3114</v>
      </c>
      <c r="F491" s="36">
        <f t="shared" si="462"/>
        <v>916546</v>
      </c>
      <c r="G491" s="22">
        <f t="shared" si="463"/>
        <v>1075969</v>
      </c>
      <c r="H491" s="36">
        <v>534966</v>
      </c>
      <c r="I491" s="36">
        <v>269194</v>
      </c>
      <c r="J491" s="36">
        <v>268560</v>
      </c>
      <c r="K491" s="36">
        <v>3249</v>
      </c>
      <c r="L491" s="22">
        <f t="shared" si="465"/>
        <v>1075969</v>
      </c>
      <c r="M491" s="36"/>
      <c r="N491" s="36"/>
      <c r="O491" s="36"/>
      <c r="P491" s="36"/>
      <c r="Q491" s="22">
        <f t="shared" si="467"/>
        <v>0</v>
      </c>
    </row>
    <row r="492" spans="1:17" s="29" customFormat="1" ht="15.75" thickBot="1" x14ac:dyDescent="0.3">
      <c r="A492" s="30" t="s">
        <v>62</v>
      </c>
      <c r="B492" s="31"/>
      <c r="C492" s="21"/>
      <c r="D492" s="22"/>
      <c r="E492" s="22"/>
      <c r="F492" s="22">
        <f t="shared" si="462"/>
        <v>0</v>
      </c>
      <c r="G492" s="22">
        <f t="shared" si="463"/>
        <v>1068563</v>
      </c>
      <c r="H492" s="22">
        <f>H493</f>
        <v>267140</v>
      </c>
      <c r="I492" s="22">
        <f t="shared" ref="I492:K492" si="480">I493</f>
        <v>267140</v>
      </c>
      <c r="J492" s="22">
        <f t="shared" si="480"/>
        <v>267140</v>
      </c>
      <c r="K492" s="22">
        <f t="shared" si="480"/>
        <v>267143</v>
      </c>
      <c r="L492" s="22">
        <f t="shared" si="465"/>
        <v>1068563</v>
      </c>
      <c r="M492" s="22">
        <f>M493</f>
        <v>0</v>
      </c>
      <c r="N492" s="22">
        <f t="shared" ref="N492:P492" si="481">N493</f>
        <v>0</v>
      </c>
      <c r="O492" s="22">
        <f t="shared" si="481"/>
        <v>0</v>
      </c>
      <c r="P492" s="22">
        <f t="shared" si="481"/>
        <v>0</v>
      </c>
      <c r="Q492" s="22">
        <f t="shared" si="467"/>
        <v>0</v>
      </c>
    </row>
    <row r="493" spans="1:17" s="29" customFormat="1" ht="15.75" thickBot="1" x14ac:dyDescent="0.3">
      <c r="A493" s="30" t="s">
        <v>63</v>
      </c>
      <c r="B493" s="31"/>
      <c r="C493" s="21"/>
      <c r="D493" s="22"/>
      <c r="E493" s="22"/>
      <c r="F493" s="22">
        <f t="shared" si="462"/>
        <v>0</v>
      </c>
      <c r="G493" s="22">
        <f t="shared" si="463"/>
        <v>1068563</v>
      </c>
      <c r="H493" s="22">
        <f>SUM(H494:H495)</f>
        <v>267140</v>
      </c>
      <c r="I493" s="22">
        <f t="shared" ref="I493:K493" si="482">SUM(I494:I495)</f>
        <v>267140</v>
      </c>
      <c r="J493" s="22">
        <f t="shared" si="482"/>
        <v>267140</v>
      </c>
      <c r="K493" s="22">
        <f t="shared" si="482"/>
        <v>267143</v>
      </c>
      <c r="L493" s="22">
        <f t="shared" si="465"/>
        <v>1068563</v>
      </c>
      <c r="M493" s="22">
        <f>SUM(M494:M495)</f>
        <v>0</v>
      </c>
      <c r="N493" s="22">
        <f t="shared" ref="N493:P493" si="483">SUM(N494:N495)</f>
        <v>0</v>
      </c>
      <c r="O493" s="22">
        <f t="shared" si="483"/>
        <v>0</v>
      </c>
      <c r="P493" s="22">
        <f t="shared" si="483"/>
        <v>0</v>
      </c>
      <c r="Q493" s="22">
        <f t="shared" si="467"/>
        <v>0</v>
      </c>
    </row>
    <row r="494" spans="1:17" ht="15.75" thickBot="1" x14ac:dyDescent="0.3">
      <c r="A494" s="34"/>
      <c r="B494" s="35" t="s">
        <v>37</v>
      </c>
      <c r="C494" s="21"/>
      <c r="D494" s="36">
        <v>699</v>
      </c>
      <c r="E494" s="36">
        <v>420</v>
      </c>
      <c r="F494" s="36">
        <f t="shared" si="462"/>
        <v>1119</v>
      </c>
      <c r="G494" s="22">
        <f t="shared" si="463"/>
        <v>1158</v>
      </c>
      <c r="H494" s="36">
        <v>289</v>
      </c>
      <c r="I494" s="36">
        <v>289</v>
      </c>
      <c r="J494" s="36">
        <v>289</v>
      </c>
      <c r="K494" s="36">
        <v>291</v>
      </c>
      <c r="L494" s="22">
        <f t="shared" si="465"/>
        <v>1158</v>
      </c>
      <c r="M494" s="36"/>
      <c r="N494" s="36"/>
      <c r="O494" s="36"/>
      <c r="P494" s="36"/>
      <c r="Q494" s="22">
        <f t="shared" si="467"/>
        <v>0</v>
      </c>
    </row>
    <row r="495" spans="1:17" ht="15.75" thickBot="1" x14ac:dyDescent="0.3">
      <c r="A495" s="34"/>
      <c r="B495" s="35" t="s">
        <v>38</v>
      </c>
      <c r="C495" s="21"/>
      <c r="D495" s="36">
        <v>643112</v>
      </c>
      <c r="E495" s="36">
        <v>215079</v>
      </c>
      <c r="F495" s="36">
        <f t="shared" si="462"/>
        <v>858191</v>
      </c>
      <c r="G495" s="22">
        <f t="shared" si="463"/>
        <v>1067405</v>
      </c>
      <c r="H495" s="36">
        <v>266851</v>
      </c>
      <c r="I495" s="36">
        <v>266851</v>
      </c>
      <c r="J495" s="36">
        <v>266851</v>
      </c>
      <c r="K495" s="36">
        <v>266852</v>
      </c>
      <c r="L495" s="22">
        <f t="shared" si="465"/>
        <v>1067405</v>
      </c>
      <c r="M495" s="36"/>
      <c r="N495" s="36"/>
      <c r="O495" s="36"/>
      <c r="P495" s="36"/>
      <c r="Q495" s="22">
        <f t="shared" si="467"/>
        <v>0</v>
      </c>
    </row>
    <row r="496" spans="1:17" s="29" customFormat="1" ht="15.75" thickBot="1" x14ac:dyDescent="0.3">
      <c r="A496" s="30" t="s">
        <v>64</v>
      </c>
      <c r="B496" s="31"/>
      <c r="C496" s="21"/>
      <c r="D496" s="22"/>
      <c r="E496" s="22"/>
      <c r="F496" s="22">
        <f t="shared" si="462"/>
        <v>0</v>
      </c>
      <c r="G496" s="22">
        <f t="shared" si="463"/>
        <v>1554010</v>
      </c>
      <c r="H496" s="22">
        <f>H497</f>
        <v>384633</v>
      </c>
      <c r="I496" s="22">
        <f t="shared" ref="I496:K496" si="484">I497</f>
        <v>390627</v>
      </c>
      <c r="J496" s="22">
        <f t="shared" si="484"/>
        <v>389284</v>
      </c>
      <c r="K496" s="22">
        <f t="shared" si="484"/>
        <v>389466</v>
      </c>
      <c r="L496" s="22">
        <f t="shared" si="465"/>
        <v>1554010</v>
      </c>
      <c r="M496" s="22">
        <f>M497</f>
        <v>0</v>
      </c>
      <c r="N496" s="22">
        <f t="shared" ref="N496:P496" si="485">N497</f>
        <v>0</v>
      </c>
      <c r="O496" s="22">
        <f t="shared" si="485"/>
        <v>0</v>
      </c>
      <c r="P496" s="22">
        <f t="shared" si="485"/>
        <v>0</v>
      </c>
      <c r="Q496" s="22">
        <f t="shared" si="467"/>
        <v>0</v>
      </c>
    </row>
    <row r="497" spans="1:17" s="29" customFormat="1" ht="15.75" thickBot="1" x14ac:dyDescent="0.3">
      <c r="A497" s="30" t="s">
        <v>65</v>
      </c>
      <c r="B497" s="31"/>
      <c r="C497" s="21"/>
      <c r="D497" s="22"/>
      <c r="E497" s="22"/>
      <c r="F497" s="22">
        <f t="shared" si="462"/>
        <v>0</v>
      </c>
      <c r="G497" s="22">
        <f t="shared" si="463"/>
        <v>1554010</v>
      </c>
      <c r="H497" s="22">
        <f>SUM(H498:H499)</f>
        <v>384633</v>
      </c>
      <c r="I497" s="22">
        <f t="shared" ref="I497:K497" si="486">SUM(I498:I499)</f>
        <v>390627</v>
      </c>
      <c r="J497" s="22">
        <f t="shared" si="486"/>
        <v>389284</v>
      </c>
      <c r="K497" s="22">
        <f t="shared" si="486"/>
        <v>389466</v>
      </c>
      <c r="L497" s="22">
        <f t="shared" si="465"/>
        <v>1554010</v>
      </c>
      <c r="M497" s="22">
        <f>SUM(M498:M499)</f>
        <v>0</v>
      </c>
      <c r="N497" s="22">
        <f t="shared" ref="N497:P497" si="487">SUM(N498:N499)</f>
        <v>0</v>
      </c>
      <c r="O497" s="22">
        <f t="shared" si="487"/>
        <v>0</v>
      </c>
      <c r="P497" s="22">
        <f t="shared" si="487"/>
        <v>0</v>
      </c>
      <c r="Q497" s="22">
        <f t="shared" si="467"/>
        <v>0</v>
      </c>
    </row>
    <row r="498" spans="1:17" ht="15.75" thickBot="1" x14ac:dyDescent="0.3">
      <c r="A498" s="34"/>
      <c r="B498" s="35" t="s">
        <v>37</v>
      </c>
      <c r="C498" s="21"/>
      <c r="D498" s="36">
        <v>856</v>
      </c>
      <c r="E498" s="36">
        <v>263</v>
      </c>
      <c r="F498" s="36">
        <f t="shared" si="462"/>
        <v>1119</v>
      </c>
      <c r="G498" s="22">
        <f t="shared" si="463"/>
        <v>1158</v>
      </c>
      <c r="H498" s="36">
        <v>246</v>
      </c>
      <c r="I498" s="36">
        <v>325</v>
      </c>
      <c r="J498" s="36">
        <v>246</v>
      </c>
      <c r="K498" s="36">
        <v>341</v>
      </c>
      <c r="L498" s="22">
        <f t="shared" si="465"/>
        <v>1158</v>
      </c>
      <c r="M498" s="36"/>
      <c r="N498" s="36"/>
      <c r="O498" s="36"/>
      <c r="P498" s="36"/>
      <c r="Q498" s="22">
        <f t="shared" si="467"/>
        <v>0</v>
      </c>
    </row>
    <row r="499" spans="1:17" ht="15.75" thickBot="1" x14ac:dyDescent="0.3">
      <c r="A499" s="34"/>
      <c r="B499" s="35" t="s">
        <v>38</v>
      </c>
      <c r="C499" s="21"/>
      <c r="D499" s="36">
        <v>687282</v>
      </c>
      <c r="E499" s="36">
        <v>32430</v>
      </c>
      <c r="F499" s="36">
        <f t="shared" si="462"/>
        <v>719712</v>
      </c>
      <c r="G499" s="22">
        <f t="shared" si="463"/>
        <v>1552852</v>
      </c>
      <c r="H499" s="36">
        <v>384387</v>
      </c>
      <c r="I499" s="36">
        <v>390302</v>
      </c>
      <c r="J499" s="36">
        <v>389038</v>
      </c>
      <c r="K499" s="36">
        <v>389125</v>
      </c>
      <c r="L499" s="22">
        <f t="shared" si="465"/>
        <v>1552852</v>
      </c>
      <c r="M499" s="36"/>
      <c r="N499" s="36"/>
      <c r="O499" s="36"/>
      <c r="P499" s="36"/>
      <c r="Q499" s="22">
        <f t="shared" si="467"/>
        <v>0</v>
      </c>
    </row>
    <row r="500" spans="1:17" s="29" customFormat="1" ht="15.75" thickBot="1" x14ac:dyDescent="0.3">
      <c r="A500" s="30" t="s">
        <v>66</v>
      </c>
      <c r="B500" s="31"/>
      <c r="C500" s="21"/>
      <c r="D500" s="22"/>
      <c r="E500" s="22"/>
      <c r="F500" s="22">
        <f t="shared" si="462"/>
        <v>0</v>
      </c>
      <c r="G500" s="22">
        <f t="shared" si="463"/>
        <v>1531836</v>
      </c>
      <c r="H500" s="22">
        <f>H501</f>
        <v>728378</v>
      </c>
      <c r="I500" s="22">
        <f t="shared" ref="I500:K500" si="488">I501</f>
        <v>418899</v>
      </c>
      <c r="J500" s="22">
        <f t="shared" si="488"/>
        <v>383572</v>
      </c>
      <c r="K500" s="22">
        <f t="shared" si="488"/>
        <v>987</v>
      </c>
      <c r="L500" s="22">
        <f t="shared" si="465"/>
        <v>1531836</v>
      </c>
      <c r="M500" s="22">
        <f>M501</f>
        <v>0</v>
      </c>
      <c r="N500" s="22">
        <f t="shared" ref="N500:P500" si="489">N501</f>
        <v>0</v>
      </c>
      <c r="O500" s="22">
        <f t="shared" si="489"/>
        <v>0</v>
      </c>
      <c r="P500" s="22">
        <f t="shared" si="489"/>
        <v>0</v>
      </c>
      <c r="Q500" s="22">
        <f t="shared" si="467"/>
        <v>0</v>
      </c>
    </row>
    <row r="501" spans="1:17" s="29" customFormat="1" ht="15.75" thickBot="1" x14ac:dyDescent="0.3">
      <c r="A501" s="30" t="s">
        <v>67</v>
      </c>
      <c r="B501" s="31"/>
      <c r="C501" s="21"/>
      <c r="D501" s="22"/>
      <c r="E501" s="22"/>
      <c r="F501" s="22">
        <f t="shared" si="462"/>
        <v>0</v>
      </c>
      <c r="G501" s="22">
        <f t="shared" si="463"/>
        <v>1531836</v>
      </c>
      <c r="H501" s="22">
        <f>SUM(H502:H503)</f>
        <v>728378</v>
      </c>
      <c r="I501" s="22">
        <f t="shared" ref="I501:K501" si="490">SUM(I502:I503)</f>
        <v>418899</v>
      </c>
      <c r="J501" s="22">
        <f t="shared" si="490"/>
        <v>383572</v>
      </c>
      <c r="K501" s="22">
        <f t="shared" si="490"/>
        <v>987</v>
      </c>
      <c r="L501" s="22">
        <f t="shared" si="465"/>
        <v>1531836</v>
      </c>
      <c r="M501" s="22">
        <f>SUM(M502:M503)</f>
        <v>0</v>
      </c>
      <c r="N501" s="22">
        <f t="shared" ref="N501:P501" si="491">SUM(N502:N503)</f>
        <v>0</v>
      </c>
      <c r="O501" s="22">
        <f t="shared" si="491"/>
        <v>0</v>
      </c>
      <c r="P501" s="22">
        <f t="shared" si="491"/>
        <v>0</v>
      </c>
      <c r="Q501" s="22">
        <f t="shared" si="467"/>
        <v>0</v>
      </c>
    </row>
    <row r="502" spans="1:17" ht="15.75" thickBot="1" x14ac:dyDescent="0.3">
      <c r="A502" s="34"/>
      <c r="B502" s="35" t="s">
        <v>37</v>
      </c>
      <c r="C502" s="21"/>
      <c r="D502" s="36">
        <v>839</v>
      </c>
      <c r="E502" s="36">
        <v>280</v>
      </c>
      <c r="F502" s="36">
        <f t="shared" si="462"/>
        <v>1119</v>
      </c>
      <c r="G502" s="22">
        <f t="shared" si="463"/>
        <v>1171</v>
      </c>
      <c r="H502" s="36">
        <v>198</v>
      </c>
      <c r="I502" s="36">
        <v>245</v>
      </c>
      <c r="J502" s="36">
        <v>201</v>
      </c>
      <c r="K502" s="36">
        <v>527</v>
      </c>
      <c r="L502" s="22">
        <f t="shared" si="465"/>
        <v>1171</v>
      </c>
      <c r="M502" s="36"/>
      <c r="N502" s="36"/>
      <c r="O502" s="36"/>
      <c r="P502" s="36"/>
      <c r="Q502" s="22">
        <f t="shared" si="467"/>
        <v>0</v>
      </c>
    </row>
    <row r="503" spans="1:17" ht="15.75" thickBot="1" x14ac:dyDescent="0.3">
      <c r="A503" s="34"/>
      <c r="B503" s="35" t="s">
        <v>38</v>
      </c>
      <c r="C503" s="21"/>
      <c r="D503" s="36">
        <v>1453689</v>
      </c>
      <c r="E503" s="36">
        <v>601111</v>
      </c>
      <c r="F503" s="36">
        <f t="shared" si="462"/>
        <v>2054800</v>
      </c>
      <c r="G503" s="22">
        <f t="shared" si="463"/>
        <v>1530665</v>
      </c>
      <c r="H503" s="36">
        <v>728180</v>
      </c>
      <c r="I503" s="36">
        <v>418654</v>
      </c>
      <c r="J503" s="36">
        <v>383371</v>
      </c>
      <c r="K503" s="36">
        <v>460</v>
      </c>
      <c r="L503" s="22">
        <f t="shared" si="465"/>
        <v>1530665</v>
      </c>
      <c r="M503" s="36"/>
      <c r="N503" s="36"/>
      <c r="O503" s="36"/>
      <c r="P503" s="36"/>
      <c r="Q503" s="22">
        <f t="shared" si="467"/>
        <v>0</v>
      </c>
    </row>
    <row r="504" spans="1:17" s="29" customFormat="1" ht="15.75" thickBot="1" x14ac:dyDescent="0.3">
      <c r="A504" s="30" t="s">
        <v>68</v>
      </c>
      <c r="B504" s="31"/>
      <c r="C504" s="21"/>
      <c r="D504" s="22"/>
      <c r="E504" s="22"/>
      <c r="F504" s="22">
        <f t="shared" si="462"/>
        <v>0</v>
      </c>
      <c r="G504" s="22">
        <f t="shared" si="463"/>
        <v>802254</v>
      </c>
      <c r="H504" s="22">
        <f>H505</f>
        <v>200520</v>
      </c>
      <c r="I504" s="22">
        <f t="shared" ref="I504:K504" si="492">I505</f>
        <v>201600</v>
      </c>
      <c r="J504" s="22">
        <f t="shared" si="492"/>
        <v>201520</v>
      </c>
      <c r="K504" s="22">
        <f t="shared" si="492"/>
        <v>198614</v>
      </c>
      <c r="L504" s="22">
        <f t="shared" si="465"/>
        <v>802254</v>
      </c>
      <c r="M504" s="22">
        <f>M505</f>
        <v>0</v>
      </c>
      <c r="N504" s="22">
        <f t="shared" ref="N504:P504" si="493">N505</f>
        <v>0</v>
      </c>
      <c r="O504" s="22">
        <f t="shared" si="493"/>
        <v>0</v>
      </c>
      <c r="P504" s="22">
        <f t="shared" si="493"/>
        <v>0</v>
      </c>
      <c r="Q504" s="22">
        <f t="shared" si="467"/>
        <v>0</v>
      </c>
    </row>
    <row r="505" spans="1:17" s="29" customFormat="1" ht="15.75" thickBot="1" x14ac:dyDescent="0.3">
      <c r="A505" s="30" t="s">
        <v>69</v>
      </c>
      <c r="B505" s="31"/>
      <c r="C505" s="21"/>
      <c r="D505" s="22"/>
      <c r="E505" s="22"/>
      <c r="F505" s="22">
        <f t="shared" si="462"/>
        <v>0</v>
      </c>
      <c r="G505" s="22">
        <f t="shared" si="463"/>
        <v>802254</v>
      </c>
      <c r="H505" s="22">
        <f>SUM(H506:H507)</f>
        <v>200520</v>
      </c>
      <c r="I505" s="22">
        <f t="shared" ref="I505:K505" si="494">SUM(I506:I507)</f>
        <v>201600</v>
      </c>
      <c r="J505" s="22">
        <f t="shared" si="494"/>
        <v>201520</v>
      </c>
      <c r="K505" s="22">
        <f t="shared" si="494"/>
        <v>198614</v>
      </c>
      <c r="L505" s="22">
        <f t="shared" si="465"/>
        <v>802254</v>
      </c>
      <c r="M505" s="22">
        <f>SUM(M506:M507)</f>
        <v>0</v>
      </c>
      <c r="N505" s="22">
        <f t="shared" ref="N505:P505" si="495">SUM(N506:N507)</f>
        <v>0</v>
      </c>
      <c r="O505" s="22">
        <f t="shared" si="495"/>
        <v>0</v>
      </c>
      <c r="P505" s="22">
        <f t="shared" si="495"/>
        <v>0</v>
      </c>
      <c r="Q505" s="22">
        <f t="shared" si="467"/>
        <v>0</v>
      </c>
    </row>
    <row r="506" spans="1:17" ht="15.75" thickBot="1" x14ac:dyDescent="0.3">
      <c r="A506" s="34"/>
      <c r="B506" s="35" t="s">
        <v>37</v>
      </c>
      <c r="C506" s="21"/>
      <c r="D506" s="36">
        <v>781</v>
      </c>
      <c r="E506" s="36">
        <v>338</v>
      </c>
      <c r="F506" s="36">
        <f t="shared" si="462"/>
        <v>1119</v>
      </c>
      <c r="G506" s="22">
        <f t="shared" si="463"/>
        <v>1158</v>
      </c>
      <c r="H506" s="36">
        <v>246</v>
      </c>
      <c r="I506" s="36">
        <v>326</v>
      </c>
      <c r="J506" s="36">
        <v>246</v>
      </c>
      <c r="K506" s="36">
        <v>340</v>
      </c>
      <c r="L506" s="22">
        <f t="shared" si="465"/>
        <v>1158</v>
      </c>
      <c r="M506" s="36"/>
      <c r="N506" s="36"/>
      <c r="O506" s="36"/>
      <c r="P506" s="36"/>
      <c r="Q506" s="22">
        <f t="shared" si="467"/>
        <v>0</v>
      </c>
    </row>
    <row r="507" spans="1:17" ht="15.75" thickBot="1" x14ac:dyDescent="0.3">
      <c r="A507" s="34"/>
      <c r="B507" s="35" t="s">
        <v>38</v>
      </c>
      <c r="C507" s="21"/>
      <c r="D507" s="36">
        <v>551762</v>
      </c>
      <c r="E507" s="36">
        <v>55504</v>
      </c>
      <c r="F507" s="36">
        <f t="shared" si="462"/>
        <v>607266</v>
      </c>
      <c r="G507" s="22">
        <f t="shared" si="463"/>
        <v>801096</v>
      </c>
      <c r="H507" s="36">
        <v>200274</v>
      </c>
      <c r="I507" s="36">
        <v>201274</v>
      </c>
      <c r="J507" s="36">
        <v>201274</v>
      </c>
      <c r="K507" s="36">
        <v>198274</v>
      </c>
      <c r="L507" s="22">
        <f t="shared" si="465"/>
        <v>801096</v>
      </c>
      <c r="M507" s="36"/>
      <c r="N507" s="36"/>
      <c r="O507" s="36"/>
      <c r="P507" s="36"/>
      <c r="Q507" s="22">
        <f t="shared" si="467"/>
        <v>0</v>
      </c>
    </row>
    <row r="508" spans="1:17" s="29" customFormat="1" ht="33" customHeight="1" thickBot="1" x14ac:dyDescent="0.3">
      <c r="A508" s="37" t="s">
        <v>98</v>
      </c>
      <c r="B508" s="38"/>
      <c r="C508" s="21">
        <v>320103000000000</v>
      </c>
      <c r="D508" s="22"/>
      <c r="E508" s="22"/>
      <c r="F508" s="22">
        <f t="shared" si="462"/>
        <v>0</v>
      </c>
      <c r="G508" s="22">
        <f t="shared" si="463"/>
        <v>189500</v>
      </c>
      <c r="H508" s="22">
        <f>H509</f>
        <v>47375</v>
      </c>
      <c r="I508" s="22">
        <f t="shared" ref="I508:K510" si="496">I509</f>
        <v>47375</v>
      </c>
      <c r="J508" s="22">
        <f t="shared" si="496"/>
        <v>47375</v>
      </c>
      <c r="K508" s="22">
        <f t="shared" si="496"/>
        <v>47375</v>
      </c>
      <c r="L508" s="22">
        <f t="shared" si="465"/>
        <v>189500</v>
      </c>
      <c r="M508" s="22">
        <f>M509</f>
        <v>0</v>
      </c>
      <c r="N508" s="22">
        <f t="shared" ref="N508:P510" si="497">N509</f>
        <v>0</v>
      </c>
      <c r="O508" s="22">
        <f t="shared" si="497"/>
        <v>0</v>
      </c>
      <c r="P508" s="22">
        <f t="shared" si="497"/>
        <v>0</v>
      </c>
      <c r="Q508" s="22">
        <f t="shared" si="467"/>
        <v>0</v>
      </c>
    </row>
    <row r="509" spans="1:17" s="29" customFormat="1" ht="15.75" thickBot="1" x14ac:dyDescent="0.3">
      <c r="A509" s="30" t="s">
        <v>35</v>
      </c>
      <c r="B509" s="31"/>
      <c r="C509" s="21"/>
      <c r="D509" s="22"/>
      <c r="E509" s="22"/>
      <c r="F509" s="22">
        <f t="shared" si="462"/>
        <v>0</v>
      </c>
      <c r="G509" s="22">
        <f t="shared" si="463"/>
        <v>189500</v>
      </c>
      <c r="H509" s="22">
        <f>H510</f>
        <v>47375</v>
      </c>
      <c r="I509" s="22">
        <f t="shared" si="496"/>
        <v>47375</v>
      </c>
      <c r="J509" s="22">
        <f t="shared" si="496"/>
        <v>47375</v>
      </c>
      <c r="K509" s="22">
        <f t="shared" si="496"/>
        <v>47375</v>
      </c>
      <c r="L509" s="22">
        <f t="shared" si="465"/>
        <v>189500</v>
      </c>
      <c r="M509" s="22">
        <f>M510</f>
        <v>0</v>
      </c>
      <c r="N509" s="22">
        <f t="shared" si="497"/>
        <v>0</v>
      </c>
      <c r="O509" s="22">
        <f t="shared" si="497"/>
        <v>0</v>
      </c>
      <c r="P509" s="22">
        <f t="shared" si="497"/>
        <v>0</v>
      </c>
      <c r="Q509" s="22">
        <f t="shared" si="467"/>
        <v>0</v>
      </c>
    </row>
    <row r="510" spans="1:17" s="29" customFormat="1" ht="15.75" thickBot="1" x14ac:dyDescent="0.3">
      <c r="A510" s="30" t="s">
        <v>36</v>
      </c>
      <c r="B510" s="31"/>
      <c r="C510" s="21"/>
      <c r="D510" s="22"/>
      <c r="E510" s="22"/>
      <c r="F510" s="22">
        <f t="shared" si="462"/>
        <v>0</v>
      </c>
      <c r="G510" s="22">
        <f t="shared" si="463"/>
        <v>189500</v>
      </c>
      <c r="H510" s="22">
        <f>H511</f>
        <v>47375</v>
      </c>
      <c r="I510" s="22">
        <f t="shared" si="496"/>
        <v>47375</v>
      </c>
      <c r="J510" s="22">
        <f t="shared" si="496"/>
        <v>47375</v>
      </c>
      <c r="K510" s="22">
        <f t="shared" si="496"/>
        <v>47375</v>
      </c>
      <c r="L510" s="22">
        <f t="shared" si="465"/>
        <v>189500</v>
      </c>
      <c r="M510" s="22">
        <f>M511</f>
        <v>0</v>
      </c>
      <c r="N510" s="22">
        <f t="shared" si="497"/>
        <v>0</v>
      </c>
      <c r="O510" s="22">
        <f t="shared" si="497"/>
        <v>0</v>
      </c>
      <c r="P510" s="22">
        <f t="shared" si="497"/>
        <v>0</v>
      </c>
      <c r="Q510" s="22">
        <f t="shared" si="467"/>
        <v>0</v>
      </c>
    </row>
    <row r="511" spans="1:17" ht="15.75" thickBot="1" x14ac:dyDescent="0.3">
      <c r="A511" s="34"/>
      <c r="B511" s="35" t="s">
        <v>38</v>
      </c>
      <c r="C511" s="21"/>
      <c r="D511" s="36">
        <v>56500</v>
      </c>
      <c r="E511" s="36">
        <v>43500</v>
      </c>
      <c r="F511" s="36">
        <f t="shared" si="462"/>
        <v>100000</v>
      </c>
      <c r="G511" s="22">
        <f t="shared" si="463"/>
        <v>189500</v>
      </c>
      <c r="H511" s="36">
        <v>47375</v>
      </c>
      <c r="I511" s="36">
        <v>47375</v>
      </c>
      <c r="J511" s="36">
        <v>47375</v>
      </c>
      <c r="K511" s="36">
        <v>47375</v>
      </c>
      <c r="L511" s="22">
        <f t="shared" si="465"/>
        <v>189500</v>
      </c>
      <c r="M511" s="36"/>
      <c r="N511" s="36"/>
      <c r="O511" s="36"/>
      <c r="P511" s="36"/>
      <c r="Q511" s="22">
        <f t="shared" si="467"/>
        <v>0</v>
      </c>
    </row>
    <row r="512" spans="1:17" s="29" customFormat="1" ht="36.75" customHeight="1" thickBot="1" x14ac:dyDescent="0.3">
      <c r="A512" s="60" t="s">
        <v>99</v>
      </c>
      <c r="B512" s="61"/>
      <c r="C512" s="21">
        <v>320104000000000</v>
      </c>
      <c r="D512" s="22"/>
      <c r="E512" s="22"/>
      <c r="F512" s="22">
        <f t="shared" si="462"/>
        <v>0</v>
      </c>
      <c r="G512" s="22">
        <f t="shared" si="463"/>
        <v>7396318</v>
      </c>
      <c r="H512" s="22">
        <f>H513+H520+H525+H529+H533</f>
        <v>1495986</v>
      </c>
      <c r="I512" s="22">
        <f t="shared" ref="I512:K512" si="498">I513+I520+I525+I529+I533</f>
        <v>1222446</v>
      </c>
      <c r="J512" s="22">
        <f t="shared" si="498"/>
        <v>1219670</v>
      </c>
      <c r="K512" s="22">
        <f t="shared" si="498"/>
        <v>1194882</v>
      </c>
      <c r="L512" s="22">
        <f t="shared" si="465"/>
        <v>5132984</v>
      </c>
      <c r="M512" s="22">
        <f>M513+M520+M525+M529+M533</f>
        <v>139110.75</v>
      </c>
      <c r="N512" s="22">
        <f>N513+N520+N525+N529+N533</f>
        <v>208666.12</v>
      </c>
      <c r="O512" s="22">
        <f>O513+O520+O525+O529+O533</f>
        <v>1904957.13</v>
      </c>
      <c r="P512" s="22">
        <f>P513+P520+P525+P529+P533</f>
        <v>10600</v>
      </c>
      <c r="Q512" s="22">
        <f t="shared" si="467"/>
        <v>2263334</v>
      </c>
    </row>
    <row r="513" spans="1:17" s="29" customFormat="1" ht="33.75" customHeight="1" thickBot="1" x14ac:dyDescent="0.3">
      <c r="A513" s="27" t="s">
        <v>100</v>
      </c>
      <c r="B513" s="28"/>
      <c r="C513" s="21">
        <v>320104000000000</v>
      </c>
      <c r="D513" s="22"/>
      <c r="E513" s="22"/>
      <c r="F513" s="22">
        <f t="shared" si="462"/>
        <v>0</v>
      </c>
      <c r="G513" s="22">
        <f t="shared" si="463"/>
        <v>5708078</v>
      </c>
      <c r="H513" s="22">
        <f>H514</f>
        <v>854508</v>
      </c>
      <c r="I513" s="22">
        <f t="shared" ref="I513:K513" si="499">I514</f>
        <v>882744</v>
      </c>
      <c r="J513" s="22">
        <f t="shared" si="499"/>
        <v>865730</v>
      </c>
      <c r="K513" s="22">
        <f t="shared" si="499"/>
        <v>852362</v>
      </c>
      <c r="L513" s="22">
        <f t="shared" si="465"/>
        <v>3455344</v>
      </c>
      <c r="M513" s="22">
        <f>M514</f>
        <v>139110.75</v>
      </c>
      <c r="N513" s="22">
        <f t="shared" ref="N513:P513" si="500">N514</f>
        <v>208666.12</v>
      </c>
      <c r="O513" s="22">
        <f t="shared" si="500"/>
        <v>1904957.13</v>
      </c>
      <c r="P513" s="22">
        <f t="shared" si="500"/>
        <v>0</v>
      </c>
      <c r="Q513" s="22">
        <f t="shared" si="467"/>
        <v>2252734</v>
      </c>
    </row>
    <row r="514" spans="1:17" s="29" customFormat="1" ht="15.75" thickBot="1" x14ac:dyDescent="0.3">
      <c r="A514" s="30" t="s">
        <v>35</v>
      </c>
      <c r="B514" s="31"/>
      <c r="C514" s="21"/>
      <c r="D514" s="22"/>
      <c r="E514" s="22"/>
      <c r="F514" s="22">
        <f t="shared" si="462"/>
        <v>0</v>
      </c>
      <c r="G514" s="22">
        <f t="shared" si="463"/>
        <v>5708078</v>
      </c>
      <c r="H514" s="22">
        <f>H515+H518</f>
        <v>854508</v>
      </c>
      <c r="I514" s="22">
        <f t="shared" ref="I514:K514" si="501">I515+I518</f>
        <v>882744</v>
      </c>
      <c r="J514" s="22">
        <f t="shared" si="501"/>
        <v>865730</v>
      </c>
      <c r="K514" s="22">
        <f t="shared" si="501"/>
        <v>852362</v>
      </c>
      <c r="L514" s="22">
        <f t="shared" si="465"/>
        <v>3455344</v>
      </c>
      <c r="M514" s="22">
        <f>M515+M518</f>
        <v>139110.75</v>
      </c>
      <c r="N514" s="22">
        <f t="shared" ref="N514:P514" si="502">N515+N518</f>
        <v>208666.12</v>
      </c>
      <c r="O514" s="22">
        <f t="shared" si="502"/>
        <v>1904957.13</v>
      </c>
      <c r="P514" s="22">
        <f t="shared" si="502"/>
        <v>0</v>
      </c>
      <c r="Q514" s="22">
        <f t="shared" si="467"/>
        <v>2252734</v>
      </c>
    </row>
    <row r="515" spans="1:17" s="29" customFormat="1" ht="15.75" thickBot="1" x14ac:dyDescent="0.3">
      <c r="A515" s="30" t="s">
        <v>36</v>
      </c>
      <c r="B515" s="31"/>
      <c r="C515" s="21"/>
      <c r="D515" s="22"/>
      <c r="E515" s="22"/>
      <c r="F515" s="22">
        <f t="shared" si="462"/>
        <v>0</v>
      </c>
      <c r="G515" s="22">
        <f>L515+Q515</f>
        <v>5151635</v>
      </c>
      <c r="H515" s="22">
        <f>SUM(H516:H517)</f>
        <v>854508</v>
      </c>
      <c r="I515" s="22">
        <f t="shared" ref="I515:K515" si="503">SUM(I516:I517)</f>
        <v>882744</v>
      </c>
      <c r="J515" s="22">
        <f t="shared" si="503"/>
        <v>865730</v>
      </c>
      <c r="K515" s="22">
        <f t="shared" si="503"/>
        <v>852362</v>
      </c>
      <c r="L515" s="22">
        <f t="shared" si="465"/>
        <v>3455344</v>
      </c>
      <c r="M515" s="22">
        <f>SUM(M516:M517)</f>
        <v>0</v>
      </c>
      <c r="N515" s="22">
        <f t="shared" ref="N515:P515" si="504">SUM(N516:N517)</f>
        <v>0</v>
      </c>
      <c r="O515" s="22">
        <f t="shared" si="504"/>
        <v>1696291</v>
      </c>
      <c r="P515" s="22">
        <f t="shared" si="504"/>
        <v>0</v>
      </c>
      <c r="Q515" s="22">
        <f t="shared" si="467"/>
        <v>1696291</v>
      </c>
    </row>
    <row r="516" spans="1:17" ht="15.75" thickBot="1" x14ac:dyDescent="0.3">
      <c r="A516" s="34"/>
      <c r="B516" s="35" t="s">
        <v>37</v>
      </c>
      <c r="C516" s="21"/>
      <c r="D516" s="36"/>
      <c r="E516" s="36"/>
      <c r="F516" s="36">
        <f t="shared" si="462"/>
        <v>0</v>
      </c>
      <c r="G516" s="22">
        <f>L516+Q516</f>
        <v>37112</v>
      </c>
      <c r="H516" s="36">
        <v>9278</v>
      </c>
      <c r="I516" s="36">
        <v>9278</v>
      </c>
      <c r="J516" s="36">
        <v>9278</v>
      </c>
      <c r="K516" s="36">
        <v>9278</v>
      </c>
      <c r="L516" s="22">
        <f t="shared" si="465"/>
        <v>37112</v>
      </c>
      <c r="M516" s="36"/>
      <c r="N516" s="36"/>
      <c r="O516" s="36"/>
      <c r="P516" s="36"/>
      <c r="Q516" s="22">
        <f t="shared" si="467"/>
        <v>0</v>
      </c>
    </row>
    <row r="517" spans="1:17" ht="15.75" thickBot="1" x14ac:dyDescent="0.3">
      <c r="A517" s="34"/>
      <c r="B517" s="35" t="s">
        <v>38</v>
      </c>
      <c r="C517" s="21"/>
      <c r="D517" s="36"/>
      <c r="E517" s="36"/>
      <c r="F517" s="36">
        <f t="shared" si="462"/>
        <v>0</v>
      </c>
      <c r="G517" s="22">
        <f t="shared" si="463"/>
        <v>5114523</v>
      </c>
      <c r="H517" s="36">
        <v>845230</v>
      </c>
      <c r="I517" s="36">
        <v>873466</v>
      </c>
      <c r="J517" s="36">
        <v>856452</v>
      </c>
      <c r="K517" s="36">
        <v>843084</v>
      </c>
      <c r="L517" s="22">
        <f t="shared" si="465"/>
        <v>3418232</v>
      </c>
      <c r="M517" s="36"/>
      <c r="N517" s="36"/>
      <c r="O517" s="36">
        <v>1696291</v>
      </c>
      <c r="P517" s="36"/>
      <c r="Q517" s="22">
        <f t="shared" si="467"/>
        <v>1696291</v>
      </c>
    </row>
    <row r="518" spans="1:17" ht="15.75" thickBot="1" x14ac:dyDescent="0.3">
      <c r="A518" s="30" t="s">
        <v>35</v>
      </c>
      <c r="B518" s="31"/>
      <c r="C518" s="21"/>
      <c r="D518" s="36"/>
      <c r="E518" s="36"/>
      <c r="F518" s="36"/>
      <c r="G518" s="22">
        <f>L518+Q518</f>
        <v>556443</v>
      </c>
      <c r="H518" s="22">
        <f>H519</f>
        <v>0</v>
      </c>
      <c r="I518" s="22">
        <f t="shared" ref="I518:L518" si="505">I519</f>
        <v>0</v>
      </c>
      <c r="J518" s="22">
        <f t="shared" si="505"/>
        <v>0</v>
      </c>
      <c r="K518" s="22">
        <f t="shared" si="505"/>
        <v>0</v>
      </c>
      <c r="L518" s="22">
        <f t="shared" si="505"/>
        <v>0</v>
      </c>
      <c r="M518" s="22">
        <f>M519</f>
        <v>139110.75</v>
      </c>
      <c r="N518" s="22">
        <f t="shared" ref="N518:P518" si="506">N519</f>
        <v>208666.12</v>
      </c>
      <c r="O518" s="22">
        <f t="shared" si="506"/>
        <v>208666.13</v>
      </c>
      <c r="P518" s="22">
        <f t="shared" si="506"/>
        <v>0</v>
      </c>
      <c r="Q518" s="22">
        <f t="shared" si="467"/>
        <v>556443</v>
      </c>
    </row>
    <row r="519" spans="1:17" ht="15.75" thickBot="1" x14ac:dyDescent="0.3">
      <c r="A519" s="34"/>
      <c r="B519" s="35" t="s">
        <v>38</v>
      </c>
      <c r="C519" s="21"/>
      <c r="D519" s="36"/>
      <c r="E519" s="36"/>
      <c r="F519" s="36"/>
      <c r="G519" s="22"/>
      <c r="H519" s="36"/>
      <c r="I519" s="36"/>
      <c r="J519" s="36"/>
      <c r="K519" s="36"/>
      <c r="L519" s="22"/>
      <c r="M519" s="36">
        <v>139110.75</v>
      </c>
      <c r="N519" s="36">
        <v>208666.12</v>
      </c>
      <c r="O519" s="36">
        <v>208666.13</v>
      </c>
      <c r="P519" s="36"/>
      <c r="Q519" s="22">
        <f t="shared" si="467"/>
        <v>556443</v>
      </c>
    </row>
    <row r="520" spans="1:17" s="29" customFormat="1" ht="31.5" customHeight="1" thickBot="1" x14ac:dyDescent="0.3">
      <c r="A520" s="37" t="s">
        <v>101</v>
      </c>
      <c r="B520" s="38"/>
      <c r="C520" s="21">
        <v>320104000000000</v>
      </c>
      <c r="D520" s="22"/>
      <c r="E520" s="22"/>
      <c r="F520" s="22">
        <f t="shared" si="462"/>
        <v>0</v>
      </c>
      <c r="G520" s="22">
        <f t="shared" si="463"/>
        <v>12441</v>
      </c>
      <c r="H520" s="22">
        <f>H521</f>
        <v>2475</v>
      </c>
      <c r="I520" s="22">
        <f t="shared" ref="I520:K522" si="507">I521</f>
        <v>3322</v>
      </c>
      <c r="J520" s="22">
        <f t="shared" si="507"/>
        <v>3322</v>
      </c>
      <c r="K520" s="22">
        <f t="shared" si="507"/>
        <v>3322</v>
      </c>
      <c r="L520" s="22">
        <f t="shared" si="465"/>
        <v>12441</v>
      </c>
      <c r="M520" s="22">
        <f>M521</f>
        <v>0</v>
      </c>
      <c r="N520" s="22">
        <f t="shared" ref="N520:P522" si="508">N521</f>
        <v>0</v>
      </c>
      <c r="O520" s="22">
        <f t="shared" si="508"/>
        <v>0</v>
      </c>
      <c r="P520" s="22">
        <f t="shared" si="508"/>
        <v>0</v>
      </c>
      <c r="Q520" s="22">
        <f t="shared" si="467"/>
        <v>0</v>
      </c>
    </row>
    <row r="521" spans="1:17" s="29" customFormat="1" ht="15.75" thickBot="1" x14ac:dyDescent="0.3">
      <c r="A521" s="30" t="s">
        <v>35</v>
      </c>
      <c r="B521" s="31"/>
      <c r="C521" s="21"/>
      <c r="D521" s="22"/>
      <c r="E521" s="22"/>
      <c r="F521" s="22">
        <f t="shared" si="462"/>
        <v>0</v>
      </c>
      <c r="G521" s="22">
        <f t="shared" si="463"/>
        <v>12441</v>
      </c>
      <c r="H521" s="22">
        <f>H522</f>
        <v>2475</v>
      </c>
      <c r="I521" s="22">
        <f t="shared" si="507"/>
        <v>3322</v>
      </c>
      <c r="J521" s="22">
        <f t="shared" si="507"/>
        <v>3322</v>
      </c>
      <c r="K521" s="22">
        <f t="shared" si="507"/>
        <v>3322</v>
      </c>
      <c r="L521" s="22">
        <f t="shared" si="465"/>
        <v>12441</v>
      </c>
      <c r="M521" s="22">
        <f>M522</f>
        <v>0</v>
      </c>
      <c r="N521" s="22">
        <f t="shared" si="508"/>
        <v>0</v>
      </c>
      <c r="O521" s="22">
        <f t="shared" si="508"/>
        <v>0</v>
      </c>
      <c r="P521" s="22">
        <f t="shared" si="508"/>
        <v>0</v>
      </c>
      <c r="Q521" s="22">
        <f t="shared" si="467"/>
        <v>0</v>
      </c>
    </row>
    <row r="522" spans="1:17" s="29" customFormat="1" ht="31.5" customHeight="1" thickBot="1" x14ac:dyDescent="0.3">
      <c r="A522" s="30" t="s">
        <v>36</v>
      </c>
      <c r="B522" s="31"/>
      <c r="C522" s="21"/>
      <c r="D522" s="22"/>
      <c r="E522" s="22"/>
      <c r="F522" s="22">
        <f t="shared" si="462"/>
        <v>0</v>
      </c>
      <c r="G522" s="22">
        <f t="shared" si="463"/>
        <v>12441</v>
      </c>
      <c r="H522" s="22">
        <f>H523</f>
        <v>2475</v>
      </c>
      <c r="I522" s="22">
        <f t="shared" si="507"/>
        <v>3322</v>
      </c>
      <c r="J522" s="22">
        <f t="shared" si="507"/>
        <v>3322</v>
      </c>
      <c r="K522" s="22">
        <f t="shared" si="507"/>
        <v>3322</v>
      </c>
      <c r="L522" s="22">
        <f t="shared" si="465"/>
        <v>12441</v>
      </c>
      <c r="M522" s="22">
        <f>M523</f>
        <v>0</v>
      </c>
      <c r="N522" s="22">
        <f t="shared" si="508"/>
        <v>0</v>
      </c>
      <c r="O522" s="22">
        <f t="shared" si="508"/>
        <v>0</v>
      </c>
      <c r="P522" s="22">
        <f t="shared" si="508"/>
        <v>0</v>
      </c>
      <c r="Q522" s="22">
        <f t="shared" si="467"/>
        <v>0</v>
      </c>
    </row>
    <row r="523" spans="1:17" ht="37.5" customHeight="1" thickBot="1" x14ac:dyDescent="0.3">
      <c r="A523" s="62"/>
      <c r="B523" s="35" t="s">
        <v>38</v>
      </c>
      <c r="C523" s="21"/>
      <c r="D523" s="36"/>
      <c r="E523" s="36"/>
      <c r="F523" s="36">
        <f t="shared" si="462"/>
        <v>0</v>
      </c>
      <c r="G523" s="22">
        <f t="shared" si="463"/>
        <v>12441</v>
      </c>
      <c r="H523" s="36">
        <v>2475</v>
      </c>
      <c r="I523" s="36">
        <v>3322</v>
      </c>
      <c r="J523" s="36">
        <v>3322</v>
      </c>
      <c r="K523" s="36">
        <v>3322</v>
      </c>
      <c r="L523" s="22">
        <f t="shared" si="465"/>
        <v>12441</v>
      </c>
      <c r="M523" s="36"/>
      <c r="N523" s="36"/>
      <c r="O523" s="36"/>
      <c r="P523" s="36"/>
      <c r="Q523" s="22">
        <f t="shared" si="467"/>
        <v>0</v>
      </c>
    </row>
    <row r="524" spans="1:17" s="29" customFormat="1" ht="15.75" thickBot="1" x14ac:dyDescent="0.3">
      <c r="A524" s="40" t="s">
        <v>77</v>
      </c>
      <c r="B524" s="41"/>
      <c r="C524" s="21">
        <v>320104000000000</v>
      </c>
      <c r="D524" s="22"/>
      <c r="E524" s="22"/>
      <c r="F524" s="22">
        <f t="shared" si="462"/>
        <v>0</v>
      </c>
      <c r="G524" s="22">
        <f t="shared" si="463"/>
        <v>1379623</v>
      </c>
      <c r="H524" s="22">
        <v>342827</v>
      </c>
      <c r="I524" s="22">
        <v>336380</v>
      </c>
      <c r="J524" s="22">
        <v>350618</v>
      </c>
      <c r="K524" s="22">
        <v>349798</v>
      </c>
      <c r="L524" s="22">
        <f t="shared" si="465"/>
        <v>1379623</v>
      </c>
      <c r="M524" s="22"/>
      <c r="N524" s="22"/>
      <c r="O524" s="22"/>
      <c r="P524" s="22"/>
      <c r="Q524" s="22">
        <f t="shared" si="467"/>
        <v>0</v>
      </c>
    </row>
    <row r="525" spans="1:17" s="29" customFormat="1" ht="16.5" thickBot="1" x14ac:dyDescent="0.3">
      <c r="A525" s="37" t="s">
        <v>102</v>
      </c>
      <c r="B525" s="38"/>
      <c r="C525" s="21">
        <v>320104000000000</v>
      </c>
      <c r="D525" s="22"/>
      <c r="E525" s="22"/>
      <c r="F525" s="22">
        <f t="shared" si="462"/>
        <v>0</v>
      </c>
      <c r="G525" s="22">
        <f t="shared" si="463"/>
        <v>38907</v>
      </c>
      <c r="H525" s="22">
        <f>H526</f>
        <v>2438</v>
      </c>
      <c r="I525" s="22">
        <f t="shared" ref="I525:K527" si="509">I526</f>
        <v>3191</v>
      </c>
      <c r="J525" s="22">
        <f t="shared" si="509"/>
        <v>17429</v>
      </c>
      <c r="K525" s="22">
        <f t="shared" si="509"/>
        <v>15849</v>
      </c>
      <c r="L525" s="22">
        <f t="shared" si="465"/>
        <v>38907</v>
      </c>
      <c r="M525" s="22">
        <f>M526</f>
        <v>0</v>
      </c>
      <c r="N525" s="22">
        <f t="shared" ref="N525:P527" si="510">N526</f>
        <v>0</v>
      </c>
      <c r="O525" s="22">
        <f t="shared" si="510"/>
        <v>0</v>
      </c>
      <c r="P525" s="22">
        <f t="shared" si="510"/>
        <v>0</v>
      </c>
      <c r="Q525" s="22">
        <f t="shared" si="467"/>
        <v>0</v>
      </c>
    </row>
    <row r="526" spans="1:17" s="29" customFormat="1" ht="15.75" thickBot="1" x14ac:dyDescent="0.3">
      <c r="A526" s="30" t="s">
        <v>35</v>
      </c>
      <c r="B526" s="31"/>
      <c r="C526" s="21"/>
      <c r="D526" s="22"/>
      <c r="E526" s="22"/>
      <c r="F526" s="22">
        <f t="shared" si="462"/>
        <v>0</v>
      </c>
      <c r="G526" s="22">
        <f t="shared" si="463"/>
        <v>38907</v>
      </c>
      <c r="H526" s="22">
        <f>H527</f>
        <v>2438</v>
      </c>
      <c r="I526" s="22">
        <f t="shared" si="509"/>
        <v>3191</v>
      </c>
      <c r="J526" s="22">
        <f t="shared" si="509"/>
        <v>17429</v>
      </c>
      <c r="K526" s="22">
        <f t="shared" si="509"/>
        <v>15849</v>
      </c>
      <c r="L526" s="22">
        <f t="shared" si="465"/>
        <v>38907</v>
      </c>
      <c r="M526" s="22">
        <f>M527</f>
        <v>0</v>
      </c>
      <c r="N526" s="22">
        <f t="shared" si="510"/>
        <v>0</v>
      </c>
      <c r="O526" s="22">
        <f t="shared" si="510"/>
        <v>0</v>
      </c>
      <c r="P526" s="22">
        <f t="shared" si="510"/>
        <v>0</v>
      </c>
      <c r="Q526" s="22">
        <f t="shared" si="467"/>
        <v>0</v>
      </c>
    </row>
    <row r="527" spans="1:17" s="29" customFormat="1" ht="15.75" thickBot="1" x14ac:dyDescent="0.3">
      <c r="A527" s="30" t="s">
        <v>36</v>
      </c>
      <c r="B527" s="31"/>
      <c r="C527" s="21"/>
      <c r="D527" s="22"/>
      <c r="E527" s="22"/>
      <c r="F527" s="22">
        <f t="shared" si="462"/>
        <v>0</v>
      </c>
      <c r="G527" s="22">
        <f t="shared" si="463"/>
        <v>38907</v>
      </c>
      <c r="H527" s="22">
        <f>H528</f>
        <v>2438</v>
      </c>
      <c r="I527" s="22">
        <f t="shared" si="509"/>
        <v>3191</v>
      </c>
      <c r="J527" s="22">
        <f t="shared" si="509"/>
        <v>17429</v>
      </c>
      <c r="K527" s="22">
        <f t="shared" si="509"/>
        <v>15849</v>
      </c>
      <c r="L527" s="22">
        <f t="shared" si="465"/>
        <v>38907</v>
      </c>
      <c r="M527" s="22">
        <f>M528</f>
        <v>0</v>
      </c>
      <c r="N527" s="22">
        <f t="shared" si="510"/>
        <v>0</v>
      </c>
      <c r="O527" s="22">
        <f t="shared" si="510"/>
        <v>0</v>
      </c>
      <c r="P527" s="22">
        <f t="shared" si="510"/>
        <v>0</v>
      </c>
      <c r="Q527" s="22">
        <f t="shared" si="467"/>
        <v>0</v>
      </c>
    </row>
    <row r="528" spans="1:17" s="29" customFormat="1" ht="15.75" thickBot="1" x14ac:dyDescent="0.3">
      <c r="A528" s="63"/>
      <c r="B528" s="35" t="s">
        <v>38</v>
      </c>
      <c r="C528" s="21"/>
      <c r="D528" s="36">
        <v>14852</v>
      </c>
      <c r="E528" s="36">
        <v>22922</v>
      </c>
      <c r="F528" s="36">
        <f t="shared" si="462"/>
        <v>37774</v>
      </c>
      <c r="G528" s="22">
        <f t="shared" si="463"/>
        <v>38907</v>
      </c>
      <c r="H528" s="36">
        <v>2438</v>
      </c>
      <c r="I528" s="36">
        <v>3191</v>
      </c>
      <c r="J528" s="36">
        <v>17429</v>
      </c>
      <c r="K528" s="36">
        <v>15849</v>
      </c>
      <c r="L528" s="22">
        <f t="shared" si="465"/>
        <v>38907</v>
      </c>
      <c r="M528" s="36"/>
      <c r="N528" s="36"/>
      <c r="O528" s="36"/>
      <c r="P528" s="36"/>
      <c r="Q528" s="22">
        <f t="shared" si="467"/>
        <v>0</v>
      </c>
    </row>
    <row r="529" spans="1:17" s="29" customFormat="1" ht="68.25" customHeight="1" thickBot="1" x14ac:dyDescent="0.3">
      <c r="A529" s="37" t="s">
        <v>103</v>
      </c>
      <c r="B529" s="38"/>
      <c r="C529" s="21">
        <v>320104000000000</v>
      </c>
      <c r="D529" s="22"/>
      <c r="E529" s="22"/>
      <c r="F529" s="22">
        <f t="shared" si="462"/>
        <v>0</v>
      </c>
      <c r="G529" s="22">
        <f t="shared" si="463"/>
        <v>156011</v>
      </c>
      <c r="H529" s="22">
        <f>H530</f>
        <v>44213</v>
      </c>
      <c r="I529" s="22">
        <f t="shared" ref="I529:K531" si="511">I530</f>
        <v>37013</v>
      </c>
      <c r="J529" s="22">
        <f t="shared" si="511"/>
        <v>37013</v>
      </c>
      <c r="K529" s="22">
        <f t="shared" si="511"/>
        <v>37772</v>
      </c>
      <c r="L529" s="22">
        <f t="shared" si="465"/>
        <v>156011</v>
      </c>
      <c r="M529" s="22">
        <f>M530</f>
        <v>0</v>
      </c>
      <c r="N529" s="22">
        <f t="shared" ref="N529:P531" si="512">N530</f>
        <v>0</v>
      </c>
      <c r="O529" s="22">
        <f t="shared" si="512"/>
        <v>0</v>
      </c>
      <c r="P529" s="22">
        <f t="shared" si="512"/>
        <v>0</v>
      </c>
      <c r="Q529" s="22">
        <f t="shared" si="467"/>
        <v>0</v>
      </c>
    </row>
    <row r="530" spans="1:17" s="29" customFormat="1" ht="27.75" customHeight="1" thickBot="1" x14ac:dyDescent="0.3">
      <c r="A530" s="30" t="s">
        <v>35</v>
      </c>
      <c r="B530" s="31"/>
      <c r="C530" s="21"/>
      <c r="D530" s="22"/>
      <c r="E530" s="22"/>
      <c r="F530" s="22">
        <f t="shared" si="462"/>
        <v>0</v>
      </c>
      <c r="G530" s="22">
        <f t="shared" si="463"/>
        <v>156011</v>
      </c>
      <c r="H530" s="22">
        <f>H531</f>
        <v>44213</v>
      </c>
      <c r="I530" s="22">
        <f t="shared" si="511"/>
        <v>37013</v>
      </c>
      <c r="J530" s="22">
        <f t="shared" si="511"/>
        <v>37013</v>
      </c>
      <c r="K530" s="22">
        <f t="shared" si="511"/>
        <v>37772</v>
      </c>
      <c r="L530" s="22">
        <f t="shared" si="465"/>
        <v>156011</v>
      </c>
      <c r="M530" s="22">
        <f>M531</f>
        <v>0</v>
      </c>
      <c r="N530" s="22">
        <f t="shared" si="512"/>
        <v>0</v>
      </c>
      <c r="O530" s="22">
        <f t="shared" si="512"/>
        <v>0</v>
      </c>
      <c r="P530" s="22">
        <f t="shared" si="512"/>
        <v>0</v>
      </c>
      <c r="Q530" s="22">
        <f t="shared" si="467"/>
        <v>0</v>
      </c>
    </row>
    <row r="531" spans="1:17" s="29" customFormat="1" ht="15.75" thickBot="1" x14ac:dyDescent="0.3">
      <c r="A531" s="30" t="s">
        <v>36</v>
      </c>
      <c r="B531" s="31"/>
      <c r="C531" s="21"/>
      <c r="D531" s="22"/>
      <c r="E531" s="22"/>
      <c r="F531" s="22">
        <f t="shared" si="462"/>
        <v>0</v>
      </c>
      <c r="G531" s="22">
        <f t="shared" si="463"/>
        <v>156011</v>
      </c>
      <c r="H531" s="22">
        <f>H532</f>
        <v>44213</v>
      </c>
      <c r="I531" s="22">
        <f t="shared" si="511"/>
        <v>37013</v>
      </c>
      <c r="J531" s="22">
        <f t="shared" si="511"/>
        <v>37013</v>
      </c>
      <c r="K531" s="22">
        <f t="shared" si="511"/>
        <v>37772</v>
      </c>
      <c r="L531" s="22">
        <f t="shared" si="465"/>
        <v>156011</v>
      </c>
      <c r="M531" s="22">
        <f>M532</f>
        <v>0</v>
      </c>
      <c r="N531" s="22">
        <f t="shared" si="512"/>
        <v>0</v>
      </c>
      <c r="O531" s="22">
        <f t="shared" si="512"/>
        <v>0</v>
      </c>
      <c r="P531" s="22">
        <f t="shared" si="512"/>
        <v>0</v>
      </c>
      <c r="Q531" s="22">
        <f t="shared" si="467"/>
        <v>0</v>
      </c>
    </row>
    <row r="532" spans="1:17" ht="27" customHeight="1" thickBot="1" x14ac:dyDescent="0.3">
      <c r="A532" s="34"/>
      <c r="B532" s="35" t="s">
        <v>38</v>
      </c>
      <c r="C532" s="21"/>
      <c r="D532" s="36"/>
      <c r="E532" s="36"/>
      <c r="F532" s="36">
        <f t="shared" si="462"/>
        <v>0</v>
      </c>
      <c r="G532" s="22">
        <f t="shared" si="463"/>
        <v>156011</v>
      </c>
      <c r="H532" s="36">
        <v>44213</v>
      </c>
      <c r="I532" s="36">
        <v>37013</v>
      </c>
      <c r="J532" s="36">
        <v>37013</v>
      </c>
      <c r="K532" s="36">
        <v>37772</v>
      </c>
      <c r="L532" s="22">
        <f t="shared" si="465"/>
        <v>156011</v>
      </c>
      <c r="M532" s="36"/>
      <c r="N532" s="36"/>
      <c r="O532" s="36"/>
      <c r="P532" s="36"/>
      <c r="Q532" s="22">
        <f t="shared" si="467"/>
        <v>0</v>
      </c>
    </row>
    <row r="533" spans="1:17" s="29" customFormat="1" ht="20.25" customHeight="1" thickBot="1" x14ac:dyDescent="0.3">
      <c r="A533" s="37" t="s">
        <v>104</v>
      </c>
      <c r="B533" s="38"/>
      <c r="C533" s="21">
        <v>320104000000000</v>
      </c>
      <c r="D533" s="22"/>
      <c r="E533" s="22"/>
      <c r="F533" s="22">
        <f t="shared" si="462"/>
        <v>0</v>
      </c>
      <c r="G533" s="22">
        <f t="shared" si="463"/>
        <v>1480881</v>
      </c>
      <c r="H533" s="22">
        <f>H534</f>
        <v>592352</v>
      </c>
      <c r="I533" s="22">
        <f t="shared" ref="I533:K534" si="513">I534</f>
        <v>296176</v>
      </c>
      <c r="J533" s="22">
        <f t="shared" si="513"/>
        <v>296176</v>
      </c>
      <c r="K533" s="22">
        <f t="shared" si="513"/>
        <v>285577</v>
      </c>
      <c r="L533" s="22">
        <f t="shared" si="465"/>
        <v>1470281</v>
      </c>
      <c r="M533" s="22">
        <f>M534</f>
        <v>0</v>
      </c>
      <c r="N533" s="22">
        <f t="shared" ref="N533:P534" si="514">N534</f>
        <v>0</v>
      </c>
      <c r="O533" s="22">
        <f t="shared" si="514"/>
        <v>0</v>
      </c>
      <c r="P533" s="22">
        <f t="shared" si="514"/>
        <v>10600</v>
      </c>
      <c r="Q533" s="22">
        <f t="shared" si="467"/>
        <v>10600</v>
      </c>
    </row>
    <row r="534" spans="1:17" s="29" customFormat="1" ht="15.75" thickBot="1" x14ac:dyDescent="0.3">
      <c r="A534" s="30" t="s">
        <v>35</v>
      </c>
      <c r="B534" s="31"/>
      <c r="C534" s="21"/>
      <c r="D534" s="22"/>
      <c r="E534" s="22"/>
      <c r="F534" s="22">
        <f t="shared" si="462"/>
        <v>0</v>
      </c>
      <c r="G534" s="22">
        <f t="shared" si="463"/>
        <v>1480881</v>
      </c>
      <c r="H534" s="22">
        <f>H535</f>
        <v>592352</v>
      </c>
      <c r="I534" s="22">
        <f t="shared" si="513"/>
        <v>296176</v>
      </c>
      <c r="J534" s="22">
        <f t="shared" si="513"/>
        <v>296176</v>
      </c>
      <c r="K534" s="22">
        <f t="shared" si="513"/>
        <v>285577</v>
      </c>
      <c r="L534" s="22">
        <f t="shared" si="465"/>
        <v>1470281</v>
      </c>
      <c r="M534" s="22">
        <f>M535</f>
        <v>0</v>
      </c>
      <c r="N534" s="22">
        <f t="shared" si="514"/>
        <v>0</v>
      </c>
      <c r="O534" s="22">
        <f t="shared" si="514"/>
        <v>0</v>
      </c>
      <c r="P534" s="22">
        <f t="shared" si="514"/>
        <v>10600</v>
      </c>
      <c r="Q534" s="22">
        <f t="shared" si="467"/>
        <v>10600</v>
      </c>
    </row>
    <row r="535" spans="1:17" s="29" customFormat="1" ht="15.75" thickBot="1" x14ac:dyDescent="0.3">
      <c r="A535" s="30" t="s">
        <v>36</v>
      </c>
      <c r="B535" s="31"/>
      <c r="C535" s="21"/>
      <c r="D535" s="22"/>
      <c r="E535" s="22"/>
      <c r="F535" s="22">
        <f t="shared" si="462"/>
        <v>0</v>
      </c>
      <c r="G535" s="22">
        <f t="shared" si="463"/>
        <v>1480881</v>
      </c>
      <c r="H535" s="22">
        <f>SUM(H536:H537)</f>
        <v>592352</v>
      </c>
      <c r="I535" s="22">
        <f t="shared" ref="I535:K535" si="515">SUM(I536:I537)</f>
        <v>296176</v>
      </c>
      <c r="J535" s="22">
        <f t="shared" si="515"/>
        <v>296176</v>
      </c>
      <c r="K535" s="22">
        <f t="shared" si="515"/>
        <v>285577</v>
      </c>
      <c r="L535" s="22">
        <f t="shared" si="465"/>
        <v>1470281</v>
      </c>
      <c r="M535" s="22">
        <f>SUM(M536:M537)</f>
        <v>0</v>
      </c>
      <c r="N535" s="22">
        <f t="shared" ref="N535:P535" si="516">SUM(N536:N537)</f>
        <v>0</v>
      </c>
      <c r="O535" s="22">
        <f t="shared" si="516"/>
        <v>0</v>
      </c>
      <c r="P535" s="22">
        <f t="shared" si="516"/>
        <v>10600</v>
      </c>
      <c r="Q535" s="22">
        <f t="shared" si="467"/>
        <v>10600</v>
      </c>
    </row>
    <row r="536" spans="1:17" ht="15.75" thickBot="1" x14ac:dyDescent="0.3">
      <c r="A536" s="34"/>
      <c r="B536" s="35" t="s">
        <v>38</v>
      </c>
      <c r="C536" s="21"/>
      <c r="D536" s="36"/>
      <c r="E536" s="36"/>
      <c r="F536" s="36">
        <f t="shared" si="462"/>
        <v>0</v>
      </c>
      <c r="G536" s="22">
        <f t="shared" si="463"/>
        <v>1174105</v>
      </c>
      <c r="H536" s="36">
        <v>296176</v>
      </c>
      <c r="I536" s="36">
        <v>296176</v>
      </c>
      <c r="J536" s="36">
        <v>296176</v>
      </c>
      <c r="K536" s="36">
        <f>296177-10600</f>
        <v>285577</v>
      </c>
      <c r="L536" s="22">
        <f t="shared" si="465"/>
        <v>1174105</v>
      </c>
      <c r="M536" s="36"/>
      <c r="N536" s="36"/>
      <c r="O536" s="36"/>
      <c r="P536" s="36"/>
      <c r="Q536" s="22">
        <f t="shared" si="467"/>
        <v>0</v>
      </c>
    </row>
    <row r="537" spans="1:17" ht="15.75" thickBot="1" x14ac:dyDescent="0.3">
      <c r="A537" s="34"/>
      <c r="B537" s="35" t="s">
        <v>73</v>
      </c>
      <c r="C537" s="21"/>
      <c r="D537" s="36"/>
      <c r="E537" s="36"/>
      <c r="F537" s="36">
        <f t="shared" si="462"/>
        <v>0</v>
      </c>
      <c r="G537" s="22">
        <f t="shared" si="463"/>
        <v>306776</v>
      </c>
      <c r="H537" s="36">
        <v>296176</v>
      </c>
      <c r="I537" s="36"/>
      <c r="J537" s="36"/>
      <c r="K537" s="36"/>
      <c r="L537" s="22">
        <f t="shared" si="465"/>
        <v>296176</v>
      </c>
      <c r="M537" s="36"/>
      <c r="N537" s="36"/>
      <c r="O537" s="36"/>
      <c r="P537" s="36">
        <v>10600</v>
      </c>
      <c r="Q537" s="22">
        <f t="shared" si="467"/>
        <v>10600</v>
      </c>
    </row>
    <row r="538" spans="1:17" s="29" customFormat="1" ht="23.25" customHeight="1" thickBot="1" x14ac:dyDescent="0.3">
      <c r="A538" s="64" t="s">
        <v>79</v>
      </c>
      <c r="B538" s="65"/>
      <c r="C538" s="21" t="s">
        <v>105</v>
      </c>
      <c r="D538" s="22"/>
      <c r="E538" s="22"/>
      <c r="F538" s="22">
        <f t="shared" si="462"/>
        <v>0</v>
      </c>
      <c r="G538" s="22">
        <f t="shared" si="463"/>
        <v>1379623</v>
      </c>
      <c r="H538" s="22">
        <v>342827</v>
      </c>
      <c r="I538" s="22">
        <v>336380</v>
      </c>
      <c r="J538" s="22">
        <v>350618</v>
      </c>
      <c r="K538" s="22">
        <v>349798</v>
      </c>
      <c r="L538" s="22">
        <f t="shared" si="465"/>
        <v>1379623</v>
      </c>
      <c r="M538" s="22"/>
      <c r="N538" s="22"/>
      <c r="O538" s="22"/>
      <c r="P538" s="22"/>
      <c r="Q538" s="22">
        <f t="shared" si="467"/>
        <v>0</v>
      </c>
    </row>
    <row r="539" spans="1:17" s="29" customFormat="1" ht="15.75" thickBot="1" x14ac:dyDescent="0.3">
      <c r="A539" s="56" t="s">
        <v>106</v>
      </c>
      <c r="B539" s="57"/>
      <c r="C539" s="21">
        <v>320105000000000</v>
      </c>
      <c r="D539" s="22"/>
      <c r="E539" s="22"/>
      <c r="F539" s="22">
        <f t="shared" si="462"/>
        <v>0</v>
      </c>
      <c r="G539" s="22">
        <f t="shared" si="463"/>
        <v>167251</v>
      </c>
      <c r="H539" s="22">
        <v>42085</v>
      </c>
      <c r="I539" s="22">
        <v>42907</v>
      </c>
      <c r="J539" s="22">
        <v>41800</v>
      </c>
      <c r="K539" s="22">
        <v>40459</v>
      </c>
      <c r="L539" s="22">
        <f t="shared" si="465"/>
        <v>167251</v>
      </c>
      <c r="M539" s="22"/>
      <c r="N539" s="22"/>
      <c r="O539" s="22"/>
      <c r="P539" s="22"/>
      <c r="Q539" s="22">
        <f t="shared" si="467"/>
        <v>0</v>
      </c>
    </row>
    <row r="540" spans="1:17" s="29" customFormat="1" ht="32.25" customHeight="1" thickBot="1" x14ac:dyDescent="0.3">
      <c r="A540" s="27" t="s">
        <v>107</v>
      </c>
      <c r="B540" s="28"/>
      <c r="C540" s="21">
        <v>320105000000000</v>
      </c>
      <c r="D540" s="22"/>
      <c r="E540" s="22"/>
      <c r="F540" s="22">
        <f t="shared" si="462"/>
        <v>0</v>
      </c>
      <c r="G540" s="22">
        <f t="shared" si="463"/>
        <v>90000</v>
      </c>
      <c r="H540" s="22">
        <f>H541</f>
        <v>22500</v>
      </c>
      <c r="I540" s="22">
        <f t="shared" ref="I540:K541" si="517">I541</f>
        <v>22500</v>
      </c>
      <c r="J540" s="22">
        <f t="shared" si="517"/>
        <v>22500</v>
      </c>
      <c r="K540" s="22">
        <f t="shared" si="517"/>
        <v>22500</v>
      </c>
      <c r="L540" s="22">
        <f t="shared" si="465"/>
        <v>90000</v>
      </c>
      <c r="M540" s="22">
        <f>M541</f>
        <v>0</v>
      </c>
      <c r="N540" s="22">
        <f t="shared" ref="N540:P541" si="518">N541</f>
        <v>0</v>
      </c>
      <c r="O540" s="22">
        <f t="shared" si="518"/>
        <v>0</v>
      </c>
      <c r="P540" s="22">
        <f t="shared" si="518"/>
        <v>0</v>
      </c>
      <c r="Q540" s="22">
        <f t="shared" si="467"/>
        <v>0</v>
      </c>
    </row>
    <row r="541" spans="1:17" s="29" customFormat="1" ht="28.5" customHeight="1" thickBot="1" x14ac:dyDescent="0.3">
      <c r="A541" s="30" t="s">
        <v>35</v>
      </c>
      <c r="B541" s="31"/>
      <c r="C541" s="21"/>
      <c r="D541" s="22"/>
      <c r="E541" s="22"/>
      <c r="F541" s="22">
        <f t="shared" si="462"/>
        <v>0</v>
      </c>
      <c r="G541" s="22">
        <f t="shared" si="463"/>
        <v>90000</v>
      </c>
      <c r="H541" s="22">
        <f>H542</f>
        <v>22500</v>
      </c>
      <c r="I541" s="22">
        <f t="shared" si="517"/>
        <v>22500</v>
      </c>
      <c r="J541" s="22">
        <f t="shared" si="517"/>
        <v>22500</v>
      </c>
      <c r="K541" s="22">
        <f t="shared" si="517"/>
        <v>22500</v>
      </c>
      <c r="L541" s="22">
        <f t="shared" si="465"/>
        <v>90000</v>
      </c>
      <c r="M541" s="22">
        <f>M542</f>
        <v>0</v>
      </c>
      <c r="N541" s="22">
        <f t="shared" si="518"/>
        <v>0</v>
      </c>
      <c r="O541" s="22">
        <f t="shared" si="518"/>
        <v>0</v>
      </c>
      <c r="P541" s="22">
        <f t="shared" si="518"/>
        <v>0</v>
      </c>
      <c r="Q541" s="22">
        <f t="shared" si="467"/>
        <v>0</v>
      </c>
    </row>
    <row r="542" spans="1:17" s="29" customFormat="1" ht="27" customHeight="1" thickBot="1" x14ac:dyDescent="0.3">
      <c r="A542" s="30" t="s">
        <v>36</v>
      </c>
      <c r="B542" s="31"/>
      <c r="C542" s="21"/>
      <c r="D542" s="22"/>
      <c r="E542" s="22"/>
      <c r="F542" s="22">
        <f t="shared" si="462"/>
        <v>0</v>
      </c>
      <c r="G542" s="22">
        <f t="shared" si="463"/>
        <v>90000</v>
      </c>
      <c r="H542" s="22">
        <f>SUM(H543:H544)</f>
        <v>22500</v>
      </c>
      <c r="I542" s="22">
        <f t="shared" ref="I542:K542" si="519">SUM(I543:I544)</f>
        <v>22500</v>
      </c>
      <c r="J542" s="22">
        <f t="shared" si="519"/>
        <v>22500</v>
      </c>
      <c r="K542" s="22">
        <f t="shared" si="519"/>
        <v>22500</v>
      </c>
      <c r="L542" s="22">
        <f t="shared" si="465"/>
        <v>90000</v>
      </c>
      <c r="M542" s="22">
        <f>SUM(M543:M544)</f>
        <v>0</v>
      </c>
      <c r="N542" s="22">
        <f t="shared" ref="N542:P542" si="520">SUM(N543:N544)</f>
        <v>0</v>
      </c>
      <c r="O542" s="22">
        <f t="shared" si="520"/>
        <v>0</v>
      </c>
      <c r="P542" s="22">
        <f t="shared" si="520"/>
        <v>0</v>
      </c>
      <c r="Q542" s="22">
        <f t="shared" si="467"/>
        <v>0</v>
      </c>
    </row>
    <row r="543" spans="1:17" ht="15.75" thickBot="1" x14ac:dyDescent="0.3">
      <c r="A543" s="34"/>
      <c r="B543" s="35" t="s">
        <v>37</v>
      </c>
      <c r="C543" s="21"/>
      <c r="D543" s="36"/>
      <c r="E543" s="36"/>
      <c r="F543" s="36">
        <f t="shared" si="462"/>
        <v>0</v>
      </c>
      <c r="G543" s="22">
        <f t="shared" si="463"/>
        <v>22000</v>
      </c>
      <c r="H543" s="36">
        <v>5500</v>
      </c>
      <c r="I543" s="36">
        <v>5500</v>
      </c>
      <c r="J543" s="36">
        <v>5500</v>
      </c>
      <c r="K543" s="36">
        <v>5500</v>
      </c>
      <c r="L543" s="22">
        <f t="shared" si="465"/>
        <v>22000</v>
      </c>
      <c r="M543" s="36"/>
      <c r="N543" s="36"/>
      <c r="O543" s="36"/>
      <c r="P543" s="36"/>
      <c r="Q543" s="22">
        <f t="shared" si="467"/>
        <v>0</v>
      </c>
    </row>
    <row r="544" spans="1:17" ht="15.75" thickBot="1" x14ac:dyDescent="0.3">
      <c r="A544" s="34"/>
      <c r="B544" s="35" t="s">
        <v>38</v>
      </c>
      <c r="C544" s="21"/>
      <c r="D544" s="36"/>
      <c r="E544" s="36"/>
      <c r="F544" s="36">
        <f t="shared" ref="F544:F607" si="521">D544+E544</f>
        <v>0</v>
      </c>
      <c r="G544" s="22">
        <f t="shared" ref="G544:G607" si="522">L544+Q544</f>
        <v>68000</v>
      </c>
      <c r="H544" s="36">
        <v>17000</v>
      </c>
      <c r="I544" s="36">
        <v>17000</v>
      </c>
      <c r="J544" s="36">
        <v>17000</v>
      </c>
      <c r="K544" s="36">
        <v>17000</v>
      </c>
      <c r="L544" s="22">
        <f t="shared" ref="L544:L607" si="523">H544+I544+J544+K544</f>
        <v>68000</v>
      </c>
      <c r="M544" s="36"/>
      <c r="N544" s="36"/>
      <c r="O544" s="36"/>
      <c r="P544" s="36"/>
      <c r="Q544" s="22">
        <f t="shared" ref="Q544:Q607" si="524">M544+N544+O544+P544</f>
        <v>0</v>
      </c>
    </row>
    <row r="545" spans="1:17" s="29" customFormat="1" ht="33" customHeight="1" thickBot="1" x14ac:dyDescent="0.3">
      <c r="A545" s="37" t="s">
        <v>108</v>
      </c>
      <c r="B545" s="38"/>
      <c r="C545" s="21">
        <v>320105000000000</v>
      </c>
      <c r="D545" s="22"/>
      <c r="E545" s="22"/>
      <c r="F545" s="22">
        <f t="shared" si="521"/>
        <v>0</v>
      </c>
      <c r="G545" s="22">
        <f t="shared" si="522"/>
        <v>52473</v>
      </c>
      <c r="H545" s="22">
        <f>H546</f>
        <v>13118</v>
      </c>
      <c r="I545" s="22">
        <f t="shared" ref="I545:K547" si="525">I546</f>
        <v>13118</v>
      </c>
      <c r="J545" s="22">
        <f t="shared" si="525"/>
        <v>13118</v>
      </c>
      <c r="K545" s="22">
        <f t="shared" si="525"/>
        <v>13119</v>
      </c>
      <c r="L545" s="22">
        <f t="shared" si="523"/>
        <v>52473</v>
      </c>
      <c r="M545" s="22">
        <f>M546</f>
        <v>0</v>
      </c>
      <c r="N545" s="22">
        <f t="shared" ref="N545:P547" si="526">N546</f>
        <v>0</v>
      </c>
      <c r="O545" s="22">
        <f t="shared" si="526"/>
        <v>0</v>
      </c>
      <c r="P545" s="22">
        <f t="shared" si="526"/>
        <v>0</v>
      </c>
      <c r="Q545" s="22">
        <f t="shared" si="524"/>
        <v>0</v>
      </c>
    </row>
    <row r="546" spans="1:17" s="29" customFormat="1" ht="28.5" customHeight="1" thickBot="1" x14ac:dyDescent="0.3">
      <c r="A546" s="30" t="s">
        <v>35</v>
      </c>
      <c r="B546" s="31"/>
      <c r="C546" s="21"/>
      <c r="D546" s="22"/>
      <c r="E546" s="22"/>
      <c r="F546" s="22">
        <f t="shared" si="521"/>
        <v>0</v>
      </c>
      <c r="G546" s="22">
        <f t="shared" si="522"/>
        <v>52473</v>
      </c>
      <c r="H546" s="22">
        <f>H547</f>
        <v>13118</v>
      </c>
      <c r="I546" s="22">
        <f t="shared" si="525"/>
        <v>13118</v>
      </c>
      <c r="J546" s="22">
        <f t="shared" si="525"/>
        <v>13118</v>
      </c>
      <c r="K546" s="22">
        <f t="shared" si="525"/>
        <v>13119</v>
      </c>
      <c r="L546" s="22">
        <f t="shared" si="523"/>
        <v>52473</v>
      </c>
      <c r="M546" s="22">
        <f>M547</f>
        <v>0</v>
      </c>
      <c r="N546" s="22">
        <f t="shared" si="526"/>
        <v>0</v>
      </c>
      <c r="O546" s="22">
        <f t="shared" si="526"/>
        <v>0</v>
      </c>
      <c r="P546" s="22">
        <f t="shared" si="526"/>
        <v>0</v>
      </c>
      <c r="Q546" s="22">
        <f t="shared" si="524"/>
        <v>0</v>
      </c>
    </row>
    <row r="547" spans="1:17" s="29" customFormat="1" ht="15.75" thickBot="1" x14ac:dyDescent="0.3">
      <c r="A547" s="30" t="s">
        <v>36</v>
      </c>
      <c r="B547" s="31"/>
      <c r="C547" s="21"/>
      <c r="D547" s="22"/>
      <c r="E547" s="22"/>
      <c r="F547" s="22">
        <f t="shared" si="521"/>
        <v>0</v>
      </c>
      <c r="G547" s="22">
        <f t="shared" si="522"/>
        <v>52473</v>
      </c>
      <c r="H547" s="22">
        <f>H548</f>
        <v>13118</v>
      </c>
      <c r="I547" s="22">
        <f t="shared" si="525"/>
        <v>13118</v>
      </c>
      <c r="J547" s="22">
        <f t="shared" si="525"/>
        <v>13118</v>
      </c>
      <c r="K547" s="22">
        <f t="shared" si="525"/>
        <v>13119</v>
      </c>
      <c r="L547" s="22">
        <f t="shared" si="523"/>
        <v>52473</v>
      </c>
      <c r="M547" s="22">
        <f>M548</f>
        <v>0</v>
      </c>
      <c r="N547" s="22">
        <f t="shared" si="526"/>
        <v>0</v>
      </c>
      <c r="O547" s="22">
        <f t="shared" si="526"/>
        <v>0</v>
      </c>
      <c r="P547" s="22">
        <f t="shared" si="526"/>
        <v>0</v>
      </c>
      <c r="Q547" s="22">
        <f t="shared" si="524"/>
        <v>0</v>
      </c>
    </row>
    <row r="548" spans="1:17" ht="15.75" thickBot="1" x14ac:dyDescent="0.3">
      <c r="A548" s="34"/>
      <c r="B548" s="35" t="s">
        <v>38</v>
      </c>
      <c r="C548" s="21"/>
      <c r="D548" s="36"/>
      <c r="E548" s="36"/>
      <c r="F548" s="36">
        <f t="shared" si="521"/>
        <v>0</v>
      </c>
      <c r="G548" s="22">
        <f t="shared" si="522"/>
        <v>52473</v>
      </c>
      <c r="H548" s="36">
        <v>13118</v>
      </c>
      <c r="I548" s="36">
        <v>13118</v>
      </c>
      <c r="J548" s="36">
        <v>13118</v>
      </c>
      <c r="K548" s="36">
        <v>13119</v>
      </c>
      <c r="L548" s="22">
        <f t="shared" si="523"/>
        <v>52473</v>
      </c>
      <c r="M548" s="36"/>
      <c r="N548" s="36"/>
      <c r="O548" s="36"/>
      <c r="P548" s="36"/>
      <c r="Q548" s="22">
        <f t="shared" si="524"/>
        <v>0</v>
      </c>
    </row>
    <row r="549" spans="1:17" s="29" customFormat="1" ht="31.5" customHeight="1" thickBot="1" x14ac:dyDescent="0.3">
      <c r="A549" s="37" t="s">
        <v>109</v>
      </c>
      <c r="B549" s="38"/>
      <c r="C549" s="21">
        <v>320105000000000</v>
      </c>
      <c r="D549" s="22"/>
      <c r="E549" s="22"/>
      <c r="F549" s="22">
        <f t="shared" si="521"/>
        <v>0</v>
      </c>
      <c r="G549" s="22">
        <f t="shared" si="522"/>
        <v>25128</v>
      </c>
      <c r="H549" s="22">
        <f>H550+H555+H558+H561+H564+H567+H570+H573+H576+H579+H582+H585+H588+H591+H594+H597</f>
        <v>6467</v>
      </c>
      <c r="I549" s="22">
        <f t="shared" ref="I549:K549" si="527">I550+I555+I558+I561+I564+I567+I570+I573+I576+I579+I582+I585+I588+I591+I594+I597</f>
        <v>7289</v>
      </c>
      <c r="J549" s="22">
        <f t="shared" si="527"/>
        <v>6182</v>
      </c>
      <c r="K549" s="22">
        <f t="shared" si="527"/>
        <v>5190</v>
      </c>
      <c r="L549" s="22">
        <f t="shared" si="523"/>
        <v>25128</v>
      </c>
      <c r="M549" s="22">
        <f>M550+M555+M558+M561+M564+M567+M570+M573+M576+M579+M582+M585+M588+M591+M594+M597</f>
        <v>0</v>
      </c>
      <c r="N549" s="22">
        <f t="shared" ref="N549:P549" si="528">N550+N555+N558+N561+N564+N567+N570+N573+N576+N579+N582+N585+N588+N591+N594+N597</f>
        <v>0</v>
      </c>
      <c r="O549" s="22">
        <f t="shared" si="528"/>
        <v>0</v>
      </c>
      <c r="P549" s="22">
        <f t="shared" si="528"/>
        <v>0</v>
      </c>
      <c r="Q549" s="22">
        <f t="shared" si="524"/>
        <v>0</v>
      </c>
    </row>
    <row r="550" spans="1:17" s="29" customFormat="1" ht="15.75" thickBot="1" x14ac:dyDescent="0.3">
      <c r="A550" s="30" t="s">
        <v>35</v>
      </c>
      <c r="B550" s="31"/>
      <c r="C550" s="21"/>
      <c r="D550" s="22"/>
      <c r="E550" s="22"/>
      <c r="F550" s="22">
        <f t="shared" si="521"/>
        <v>0</v>
      </c>
      <c r="G550" s="22">
        <f t="shared" si="522"/>
        <v>7848</v>
      </c>
      <c r="H550" s="22">
        <f>H551+H553</f>
        <v>2530</v>
      </c>
      <c r="I550" s="22">
        <f t="shared" ref="I550:K550" si="529">I551+I553</f>
        <v>2488</v>
      </c>
      <c r="J550" s="22">
        <f t="shared" si="529"/>
        <v>1740</v>
      </c>
      <c r="K550" s="22">
        <f t="shared" si="529"/>
        <v>1090</v>
      </c>
      <c r="L550" s="22">
        <f t="shared" si="523"/>
        <v>7848</v>
      </c>
      <c r="M550" s="22">
        <f>M551+M553</f>
        <v>0</v>
      </c>
      <c r="N550" s="22">
        <f t="shared" ref="N550:P550" si="530">N551+N553</f>
        <v>0</v>
      </c>
      <c r="O550" s="22">
        <f t="shared" si="530"/>
        <v>0</v>
      </c>
      <c r="P550" s="22">
        <f t="shared" si="530"/>
        <v>0</v>
      </c>
      <c r="Q550" s="22">
        <f t="shared" si="524"/>
        <v>0</v>
      </c>
    </row>
    <row r="551" spans="1:17" s="29" customFormat="1" ht="15.75" thickBot="1" x14ac:dyDescent="0.3">
      <c r="A551" s="30" t="s">
        <v>36</v>
      </c>
      <c r="B551" s="31"/>
      <c r="C551" s="21"/>
      <c r="D551" s="22"/>
      <c r="E551" s="22"/>
      <c r="F551" s="22">
        <f t="shared" si="521"/>
        <v>0</v>
      </c>
      <c r="G551" s="22">
        <f t="shared" si="522"/>
        <v>5385</v>
      </c>
      <c r="H551" s="22">
        <f>H552</f>
        <v>1913</v>
      </c>
      <c r="I551" s="22">
        <f t="shared" ref="I551:K551" si="531">I552</f>
        <v>1913</v>
      </c>
      <c r="J551" s="22">
        <f t="shared" si="531"/>
        <v>1163</v>
      </c>
      <c r="K551" s="22">
        <f t="shared" si="531"/>
        <v>396</v>
      </c>
      <c r="L551" s="22">
        <f t="shared" si="523"/>
        <v>5385</v>
      </c>
      <c r="M551" s="22">
        <f>M552</f>
        <v>0</v>
      </c>
      <c r="N551" s="22">
        <f t="shared" ref="N551:P551" si="532">N552</f>
        <v>0</v>
      </c>
      <c r="O551" s="22">
        <f t="shared" si="532"/>
        <v>0</v>
      </c>
      <c r="P551" s="22">
        <f t="shared" si="532"/>
        <v>0</v>
      </c>
      <c r="Q551" s="22">
        <f t="shared" si="524"/>
        <v>0</v>
      </c>
    </row>
    <row r="552" spans="1:17" ht="15.75" thickBot="1" x14ac:dyDescent="0.3">
      <c r="A552" s="34"/>
      <c r="B552" s="35" t="s">
        <v>38</v>
      </c>
      <c r="C552" s="21"/>
      <c r="D552" s="36">
        <v>1188</v>
      </c>
      <c r="E552" s="36">
        <v>4025</v>
      </c>
      <c r="F552" s="36">
        <f t="shared" si="521"/>
        <v>5213</v>
      </c>
      <c r="G552" s="22">
        <f t="shared" si="522"/>
        <v>5385</v>
      </c>
      <c r="H552" s="36">
        <v>1913</v>
      </c>
      <c r="I552" s="36">
        <v>1913</v>
      </c>
      <c r="J552" s="36">
        <v>1163</v>
      </c>
      <c r="K552" s="36">
        <v>396</v>
      </c>
      <c r="L552" s="22">
        <f t="shared" si="523"/>
        <v>5385</v>
      </c>
      <c r="M552" s="36"/>
      <c r="N552" s="36"/>
      <c r="O552" s="36"/>
      <c r="P552" s="36"/>
      <c r="Q552" s="22">
        <f t="shared" si="524"/>
        <v>0</v>
      </c>
    </row>
    <row r="553" spans="1:17" s="29" customFormat="1" ht="15.75" thickBot="1" x14ac:dyDescent="0.3">
      <c r="A553" s="30" t="s">
        <v>39</v>
      </c>
      <c r="B553" s="31"/>
      <c r="C553" s="21"/>
      <c r="D553" s="22"/>
      <c r="E553" s="22"/>
      <c r="F553" s="22">
        <f t="shared" si="521"/>
        <v>0</v>
      </c>
      <c r="G553" s="22">
        <f t="shared" si="522"/>
        <v>2463</v>
      </c>
      <c r="H553" s="22">
        <f>H554</f>
        <v>617</v>
      </c>
      <c r="I553" s="22">
        <f t="shared" ref="I553:K553" si="533">I554</f>
        <v>575</v>
      </c>
      <c r="J553" s="22">
        <f t="shared" si="533"/>
        <v>577</v>
      </c>
      <c r="K553" s="22">
        <f t="shared" si="533"/>
        <v>694</v>
      </c>
      <c r="L553" s="22">
        <f t="shared" si="523"/>
        <v>2463</v>
      </c>
      <c r="M553" s="22">
        <f>M554</f>
        <v>0</v>
      </c>
      <c r="N553" s="22">
        <f t="shared" ref="N553:P553" si="534">N554</f>
        <v>0</v>
      </c>
      <c r="O553" s="22">
        <f t="shared" si="534"/>
        <v>0</v>
      </c>
      <c r="P553" s="22">
        <f t="shared" si="534"/>
        <v>0</v>
      </c>
      <c r="Q553" s="22">
        <f t="shared" si="524"/>
        <v>0</v>
      </c>
    </row>
    <row r="554" spans="1:17" ht="15.75" thickBot="1" x14ac:dyDescent="0.3">
      <c r="A554" s="34"/>
      <c r="B554" s="35" t="s">
        <v>38</v>
      </c>
      <c r="C554" s="21"/>
      <c r="D554" s="36">
        <v>1502</v>
      </c>
      <c r="E554" s="36">
        <v>914</v>
      </c>
      <c r="F554" s="36">
        <f t="shared" si="521"/>
        <v>2416</v>
      </c>
      <c r="G554" s="22">
        <f t="shared" si="522"/>
        <v>2463</v>
      </c>
      <c r="H554" s="36">
        <v>617</v>
      </c>
      <c r="I554" s="36">
        <v>575</v>
      </c>
      <c r="J554" s="36">
        <v>577</v>
      </c>
      <c r="K554" s="36">
        <v>694</v>
      </c>
      <c r="L554" s="22">
        <f t="shared" si="523"/>
        <v>2463</v>
      </c>
      <c r="M554" s="36"/>
      <c r="N554" s="36"/>
      <c r="O554" s="36"/>
      <c r="P554" s="36"/>
      <c r="Q554" s="22">
        <f t="shared" si="524"/>
        <v>0</v>
      </c>
    </row>
    <row r="555" spans="1:17" s="29" customFormat="1" ht="15.75" thickBot="1" x14ac:dyDescent="0.3">
      <c r="A555" s="30" t="s">
        <v>40</v>
      </c>
      <c r="B555" s="31"/>
      <c r="C555" s="21"/>
      <c r="D555" s="22"/>
      <c r="E555" s="22"/>
      <c r="F555" s="22">
        <f t="shared" si="521"/>
        <v>0</v>
      </c>
      <c r="G555" s="22">
        <f t="shared" si="522"/>
        <v>973</v>
      </c>
      <c r="H555" s="22">
        <f>H556</f>
        <v>213</v>
      </c>
      <c r="I555" s="22">
        <f t="shared" ref="I555:K556" si="535">I556</f>
        <v>224</v>
      </c>
      <c r="J555" s="22">
        <f t="shared" si="535"/>
        <v>300</v>
      </c>
      <c r="K555" s="22">
        <f t="shared" si="535"/>
        <v>236</v>
      </c>
      <c r="L555" s="22">
        <f t="shared" si="523"/>
        <v>973</v>
      </c>
      <c r="M555" s="22">
        <f>M556</f>
        <v>0</v>
      </c>
      <c r="N555" s="22">
        <f t="shared" ref="N555:P556" si="536">N556</f>
        <v>0</v>
      </c>
      <c r="O555" s="22">
        <f t="shared" si="536"/>
        <v>0</v>
      </c>
      <c r="P555" s="22">
        <f t="shared" si="536"/>
        <v>0</v>
      </c>
      <c r="Q555" s="22">
        <f t="shared" si="524"/>
        <v>0</v>
      </c>
    </row>
    <row r="556" spans="1:17" s="29" customFormat="1" ht="15.75" thickBot="1" x14ac:dyDescent="0.3">
      <c r="A556" s="30" t="s">
        <v>41</v>
      </c>
      <c r="B556" s="31"/>
      <c r="C556" s="21"/>
      <c r="D556" s="22"/>
      <c r="E556" s="22"/>
      <c r="F556" s="22">
        <f t="shared" si="521"/>
        <v>0</v>
      </c>
      <c r="G556" s="22">
        <f t="shared" si="522"/>
        <v>973</v>
      </c>
      <c r="H556" s="22">
        <f>H557</f>
        <v>213</v>
      </c>
      <c r="I556" s="22">
        <f t="shared" si="535"/>
        <v>224</v>
      </c>
      <c r="J556" s="22">
        <f t="shared" si="535"/>
        <v>300</v>
      </c>
      <c r="K556" s="22">
        <f t="shared" si="535"/>
        <v>236</v>
      </c>
      <c r="L556" s="22">
        <f t="shared" si="523"/>
        <v>973</v>
      </c>
      <c r="M556" s="22">
        <f>M557</f>
        <v>0</v>
      </c>
      <c r="N556" s="22">
        <f t="shared" si="536"/>
        <v>0</v>
      </c>
      <c r="O556" s="22">
        <f t="shared" si="536"/>
        <v>0</v>
      </c>
      <c r="P556" s="22">
        <f t="shared" si="536"/>
        <v>0</v>
      </c>
      <c r="Q556" s="22">
        <f t="shared" si="524"/>
        <v>0</v>
      </c>
    </row>
    <row r="557" spans="1:17" ht="15.75" thickBot="1" x14ac:dyDescent="0.3">
      <c r="A557" s="34"/>
      <c r="B557" s="35" t="s">
        <v>38</v>
      </c>
      <c r="C557" s="21"/>
      <c r="D557" s="36">
        <v>688</v>
      </c>
      <c r="E557" s="36">
        <v>238</v>
      </c>
      <c r="F557" s="36">
        <f t="shared" si="521"/>
        <v>926</v>
      </c>
      <c r="G557" s="22">
        <f t="shared" si="522"/>
        <v>973</v>
      </c>
      <c r="H557" s="36">
        <v>213</v>
      </c>
      <c r="I557" s="36">
        <v>224</v>
      </c>
      <c r="J557" s="36">
        <v>300</v>
      </c>
      <c r="K557" s="36">
        <v>236</v>
      </c>
      <c r="L557" s="22">
        <f t="shared" si="523"/>
        <v>973</v>
      </c>
      <c r="M557" s="36"/>
      <c r="N557" s="36"/>
      <c r="O557" s="36"/>
      <c r="P557" s="36"/>
      <c r="Q557" s="22">
        <f t="shared" si="524"/>
        <v>0</v>
      </c>
    </row>
    <row r="558" spans="1:17" s="29" customFormat="1" ht="28.5" customHeight="1" thickBot="1" x14ac:dyDescent="0.3">
      <c r="A558" s="30" t="s">
        <v>42</v>
      </c>
      <c r="B558" s="31"/>
      <c r="C558" s="21"/>
      <c r="D558" s="22"/>
      <c r="E558" s="22"/>
      <c r="F558" s="22">
        <f t="shared" si="521"/>
        <v>0</v>
      </c>
      <c r="G558" s="22">
        <f t="shared" si="522"/>
        <v>1024</v>
      </c>
      <c r="H558" s="22">
        <f>H559</f>
        <v>241</v>
      </c>
      <c r="I558" s="22">
        <f t="shared" ref="I558:K559" si="537">I559</f>
        <v>475</v>
      </c>
      <c r="J558" s="22">
        <f t="shared" si="537"/>
        <v>245</v>
      </c>
      <c r="K558" s="22">
        <f t="shared" si="537"/>
        <v>63</v>
      </c>
      <c r="L558" s="22">
        <f t="shared" si="523"/>
        <v>1024</v>
      </c>
      <c r="M558" s="22">
        <f>M559</f>
        <v>0</v>
      </c>
      <c r="N558" s="22">
        <f t="shared" ref="N558:P559" si="538">N559</f>
        <v>0</v>
      </c>
      <c r="O558" s="22">
        <f t="shared" si="538"/>
        <v>0</v>
      </c>
      <c r="P558" s="22">
        <f t="shared" si="538"/>
        <v>0</v>
      </c>
      <c r="Q558" s="22">
        <f t="shared" si="524"/>
        <v>0</v>
      </c>
    </row>
    <row r="559" spans="1:17" s="29" customFormat="1" ht="27.75" customHeight="1" thickBot="1" x14ac:dyDescent="0.3">
      <c r="A559" s="30" t="s">
        <v>43</v>
      </c>
      <c r="B559" s="31"/>
      <c r="C559" s="21"/>
      <c r="D559" s="22"/>
      <c r="E559" s="22"/>
      <c r="F559" s="22">
        <f t="shared" si="521"/>
        <v>0</v>
      </c>
      <c r="G559" s="22">
        <f t="shared" si="522"/>
        <v>1024</v>
      </c>
      <c r="H559" s="22">
        <f>H560</f>
        <v>241</v>
      </c>
      <c r="I559" s="22">
        <f t="shared" si="537"/>
        <v>475</v>
      </c>
      <c r="J559" s="22">
        <f t="shared" si="537"/>
        <v>245</v>
      </c>
      <c r="K559" s="22">
        <f t="shared" si="537"/>
        <v>63</v>
      </c>
      <c r="L559" s="22">
        <f t="shared" si="523"/>
        <v>1024</v>
      </c>
      <c r="M559" s="22">
        <f>M560</f>
        <v>0</v>
      </c>
      <c r="N559" s="22">
        <f t="shared" si="538"/>
        <v>0</v>
      </c>
      <c r="O559" s="22">
        <f t="shared" si="538"/>
        <v>0</v>
      </c>
      <c r="P559" s="22">
        <f t="shared" si="538"/>
        <v>0</v>
      </c>
      <c r="Q559" s="22">
        <f t="shared" si="524"/>
        <v>0</v>
      </c>
    </row>
    <row r="560" spans="1:17" ht="27.75" customHeight="1" thickBot="1" x14ac:dyDescent="0.3">
      <c r="A560" s="34"/>
      <c r="B560" s="35" t="s">
        <v>38</v>
      </c>
      <c r="C560" s="21"/>
      <c r="D560" s="36">
        <v>788</v>
      </c>
      <c r="E560" s="36">
        <v>189</v>
      </c>
      <c r="F560" s="36">
        <f t="shared" si="521"/>
        <v>977</v>
      </c>
      <c r="G560" s="22">
        <f t="shared" si="522"/>
        <v>1024</v>
      </c>
      <c r="H560" s="36">
        <v>241</v>
      </c>
      <c r="I560" s="36">
        <v>475</v>
      </c>
      <c r="J560" s="36">
        <v>245</v>
      </c>
      <c r="K560" s="36">
        <v>63</v>
      </c>
      <c r="L560" s="22">
        <f t="shared" si="523"/>
        <v>1024</v>
      </c>
      <c r="M560" s="36"/>
      <c r="N560" s="36"/>
      <c r="O560" s="36"/>
      <c r="P560" s="36"/>
      <c r="Q560" s="22">
        <f t="shared" si="524"/>
        <v>0</v>
      </c>
    </row>
    <row r="561" spans="1:17" s="29" customFormat="1" ht="15.75" thickBot="1" x14ac:dyDescent="0.3">
      <c r="A561" s="30" t="s">
        <v>44</v>
      </c>
      <c r="B561" s="31"/>
      <c r="C561" s="21"/>
      <c r="D561" s="22"/>
      <c r="E561" s="22"/>
      <c r="F561" s="22">
        <f t="shared" si="521"/>
        <v>0</v>
      </c>
      <c r="G561" s="22">
        <f t="shared" si="522"/>
        <v>877</v>
      </c>
      <c r="H561" s="22">
        <f>H562</f>
        <v>164</v>
      </c>
      <c r="I561" s="22">
        <f t="shared" ref="I561:K562" si="539">I562</f>
        <v>190</v>
      </c>
      <c r="J561" s="22">
        <f t="shared" si="539"/>
        <v>296</v>
      </c>
      <c r="K561" s="22">
        <f t="shared" si="539"/>
        <v>227</v>
      </c>
      <c r="L561" s="22">
        <f t="shared" si="523"/>
        <v>877</v>
      </c>
      <c r="M561" s="22">
        <f>M562</f>
        <v>0</v>
      </c>
      <c r="N561" s="22">
        <f t="shared" ref="N561:P562" si="540">N562</f>
        <v>0</v>
      </c>
      <c r="O561" s="22">
        <f t="shared" si="540"/>
        <v>0</v>
      </c>
      <c r="P561" s="22">
        <f t="shared" si="540"/>
        <v>0</v>
      </c>
      <c r="Q561" s="22">
        <f t="shared" si="524"/>
        <v>0</v>
      </c>
    </row>
    <row r="562" spans="1:17" s="29" customFormat="1" ht="27" customHeight="1" thickBot="1" x14ac:dyDescent="0.3">
      <c r="A562" s="30" t="s">
        <v>45</v>
      </c>
      <c r="B562" s="31"/>
      <c r="C562" s="21"/>
      <c r="D562" s="22"/>
      <c r="E562" s="22"/>
      <c r="F562" s="22">
        <f t="shared" si="521"/>
        <v>0</v>
      </c>
      <c r="G562" s="22">
        <f t="shared" si="522"/>
        <v>877</v>
      </c>
      <c r="H562" s="22">
        <f>H563</f>
        <v>164</v>
      </c>
      <c r="I562" s="22">
        <f t="shared" si="539"/>
        <v>190</v>
      </c>
      <c r="J562" s="22">
        <f t="shared" si="539"/>
        <v>296</v>
      </c>
      <c r="K562" s="22">
        <f t="shared" si="539"/>
        <v>227</v>
      </c>
      <c r="L562" s="22">
        <f t="shared" si="523"/>
        <v>877</v>
      </c>
      <c r="M562" s="22">
        <f>M563</f>
        <v>0</v>
      </c>
      <c r="N562" s="22">
        <f t="shared" si="540"/>
        <v>0</v>
      </c>
      <c r="O562" s="22">
        <f t="shared" si="540"/>
        <v>0</v>
      </c>
      <c r="P562" s="22">
        <f t="shared" si="540"/>
        <v>0</v>
      </c>
      <c r="Q562" s="22">
        <f t="shared" si="524"/>
        <v>0</v>
      </c>
    </row>
    <row r="563" spans="1:17" ht="15.75" thickBot="1" x14ac:dyDescent="0.3">
      <c r="A563" s="34"/>
      <c r="B563" s="35" t="s">
        <v>38</v>
      </c>
      <c r="C563" s="21"/>
      <c r="D563" s="36">
        <v>494</v>
      </c>
      <c r="E563" s="36">
        <v>336</v>
      </c>
      <c r="F563" s="36">
        <f t="shared" si="521"/>
        <v>830</v>
      </c>
      <c r="G563" s="22">
        <f t="shared" si="522"/>
        <v>877</v>
      </c>
      <c r="H563" s="36">
        <v>164</v>
      </c>
      <c r="I563" s="36">
        <v>190</v>
      </c>
      <c r="J563" s="36">
        <v>296</v>
      </c>
      <c r="K563" s="36">
        <v>227</v>
      </c>
      <c r="L563" s="22">
        <f t="shared" si="523"/>
        <v>877</v>
      </c>
      <c r="M563" s="36"/>
      <c r="N563" s="36"/>
      <c r="O563" s="36"/>
      <c r="P563" s="36"/>
      <c r="Q563" s="22">
        <f t="shared" si="524"/>
        <v>0</v>
      </c>
    </row>
    <row r="564" spans="1:17" s="29" customFormat="1" ht="15.75" thickBot="1" x14ac:dyDescent="0.3">
      <c r="A564" s="30" t="s">
        <v>46</v>
      </c>
      <c r="B564" s="31"/>
      <c r="C564" s="21"/>
      <c r="D564" s="22"/>
      <c r="E564" s="22"/>
      <c r="F564" s="22">
        <f t="shared" si="521"/>
        <v>0</v>
      </c>
      <c r="G564" s="58">
        <f t="shared" si="522"/>
        <v>1608</v>
      </c>
      <c r="H564" s="22">
        <f>H565</f>
        <v>280</v>
      </c>
      <c r="I564" s="22">
        <f t="shared" ref="I564:K565" si="541">I565</f>
        <v>395</v>
      </c>
      <c r="J564" s="22">
        <f t="shared" si="541"/>
        <v>312</v>
      </c>
      <c r="K564" s="22">
        <f t="shared" si="541"/>
        <v>621</v>
      </c>
      <c r="L564" s="22">
        <f t="shared" si="523"/>
        <v>1608</v>
      </c>
      <c r="M564" s="22">
        <f>M565</f>
        <v>0</v>
      </c>
      <c r="N564" s="22">
        <f t="shared" ref="N564:P565" si="542">N565</f>
        <v>0</v>
      </c>
      <c r="O564" s="22">
        <f t="shared" si="542"/>
        <v>0</v>
      </c>
      <c r="P564" s="22">
        <f t="shared" si="542"/>
        <v>0</v>
      </c>
      <c r="Q564" s="22">
        <f t="shared" si="524"/>
        <v>0</v>
      </c>
    </row>
    <row r="565" spans="1:17" s="29" customFormat="1" ht="28.5" customHeight="1" thickBot="1" x14ac:dyDescent="0.3">
      <c r="A565" s="30" t="s">
        <v>47</v>
      </c>
      <c r="B565" s="31"/>
      <c r="C565" s="21"/>
      <c r="D565" s="22"/>
      <c r="E565" s="22"/>
      <c r="F565" s="22">
        <f t="shared" si="521"/>
        <v>0</v>
      </c>
      <c r="G565" s="22">
        <f t="shared" si="522"/>
        <v>1608</v>
      </c>
      <c r="H565" s="22">
        <f>H566</f>
        <v>280</v>
      </c>
      <c r="I565" s="22">
        <f t="shared" si="541"/>
        <v>395</v>
      </c>
      <c r="J565" s="22">
        <f t="shared" si="541"/>
        <v>312</v>
      </c>
      <c r="K565" s="22">
        <f t="shared" si="541"/>
        <v>621</v>
      </c>
      <c r="L565" s="22">
        <f t="shared" si="523"/>
        <v>1608</v>
      </c>
      <c r="M565" s="22">
        <f>M566</f>
        <v>0</v>
      </c>
      <c r="N565" s="22">
        <f t="shared" si="542"/>
        <v>0</v>
      </c>
      <c r="O565" s="22">
        <f t="shared" si="542"/>
        <v>0</v>
      </c>
      <c r="P565" s="22">
        <f t="shared" si="542"/>
        <v>0</v>
      </c>
      <c r="Q565" s="22">
        <f t="shared" si="524"/>
        <v>0</v>
      </c>
    </row>
    <row r="566" spans="1:17" ht="15.75" thickBot="1" x14ac:dyDescent="0.3">
      <c r="A566" s="34"/>
      <c r="B566" s="35" t="s">
        <v>38</v>
      </c>
      <c r="C566" s="21"/>
      <c r="D566" s="36">
        <v>860</v>
      </c>
      <c r="E566" s="36">
        <v>702</v>
      </c>
      <c r="F566" s="36">
        <f t="shared" si="521"/>
        <v>1562</v>
      </c>
      <c r="G566" s="22">
        <f t="shared" si="522"/>
        <v>1608</v>
      </c>
      <c r="H566" s="36">
        <v>280</v>
      </c>
      <c r="I566" s="36">
        <v>395</v>
      </c>
      <c r="J566" s="36">
        <v>312</v>
      </c>
      <c r="K566" s="36">
        <v>621</v>
      </c>
      <c r="L566" s="22">
        <f t="shared" si="523"/>
        <v>1608</v>
      </c>
      <c r="M566" s="36"/>
      <c r="N566" s="36"/>
      <c r="O566" s="36"/>
      <c r="P566" s="36"/>
      <c r="Q566" s="22">
        <f t="shared" si="524"/>
        <v>0</v>
      </c>
    </row>
    <row r="567" spans="1:17" s="29" customFormat="1" ht="28.5" customHeight="1" thickBot="1" x14ac:dyDescent="0.3">
      <c r="A567" s="30" t="s">
        <v>48</v>
      </c>
      <c r="B567" s="31"/>
      <c r="C567" s="21"/>
      <c r="D567" s="22"/>
      <c r="E567" s="22"/>
      <c r="F567" s="22">
        <f t="shared" si="521"/>
        <v>0</v>
      </c>
      <c r="G567" s="22">
        <f t="shared" si="522"/>
        <v>1058</v>
      </c>
      <c r="H567" s="22">
        <f>H568</f>
        <v>263</v>
      </c>
      <c r="I567" s="22">
        <f t="shared" ref="I567:K568" si="543">I568</f>
        <v>272</v>
      </c>
      <c r="J567" s="22">
        <f t="shared" si="543"/>
        <v>278</v>
      </c>
      <c r="K567" s="22">
        <f t="shared" si="543"/>
        <v>245</v>
      </c>
      <c r="L567" s="22">
        <f t="shared" si="523"/>
        <v>1058</v>
      </c>
      <c r="M567" s="22">
        <f>M568</f>
        <v>0</v>
      </c>
      <c r="N567" s="22">
        <f t="shared" ref="N567:P568" si="544">N568</f>
        <v>0</v>
      </c>
      <c r="O567" s="22">
        <f t="shared" si="544"/>
        <v>0</v>
      </c>
      <c r="P567" s="22">
        <f t="shared" si="544"/>
        <v>0</v>
      </c>
      <c r="Q567" s="22">
        <f t="shared" si="524"/>
        <v>0</v>
      </c>
    </row>
    <row r="568" spans="1:17" s="29" customFormat="1" ht="15.75" thickBot="1" x14ac:dyDescent="0.3">
      <c r="A568" s="30" t="s">
        <v>49</v>
      </c>
      <c r="B568" s="31"/>
      <c r="C568" s="21"/>
      <c r="D568" s="22"/>
      <c r="E568" s="22"/>
      <c r="F568" s="22">
        <f t="shared" si="521"/>
        <v>0</v>
      </c>
      <c r="G568" s="22">
        <f t="shared" si="522"/>
        <v>1058</v>
      </c>
      <c r="H568" s="22">
        <f>H569</f>
        <v>263</v>
      </c>
      <c r="I568" s="22">
        <f t="shared" si="543"/>
        <v>272</v>
      </c>
      <c r="J568" s="22">
        <f t="shared" si="543"/>
        <v>278</v>
      </c>
      <c r="K568" s="22">
        <f t="shared" si="543"/>
        <v>245</v>
      </c>
      <c r="L568" s="22">
        <f t="shared" si="523"/>
        <v>1058</v>
      </c>
      <c r="M568" s="22">
        <f>M569</f>
        <v>0</v>
      </c>
      <c r="N568" s="22">
        <f t="shared" si="544"/>
        <v>0</v>
      </c>
      <c r="O568" s="22">
        <f t="shared" si="544"/>
        <v>0</v>
      </c>
      <c r="P568" s="22">
        <f t="shared" si="544"/>
        <v>0</v>
      </c>
      <c r="Q568" s="22">
        <f t="shared" si="524"/>
        <v>0</v>
      </c>
    </row>
    <row r="569" spans="1:17" ht="15.75" thickBot="1" x14ac:dyDescent="0.3">
      <c r="A569" s="34"/>
      <c r="B569" s="35" t="s">
        <v>38</v>
      </c>
      <c r="C569" s="21"/>
      <c r="D569" s="36">
        <v>778</v>
      </c>
      <c r="E569" s="36">
        <v>233</v>
      </c>
      <c r="F569" s="36">
        <f t="shared" si="521"/>
        <v>1011</v>
      </c>
      <c r="G569" s="22">
        <f t="shared" si="522"/>
        <v>1058</v>
      </c>
      <c r="H569" s="36">
        <v>263</v>
      </c>
      <c r="I569" s="36">
        <v>272</v>
      </c>
      <c r="J569" s="36">
        <v>278</v>
      </c>
      <c r="K569" s="36">
        <v>245</v>
      </c>
      <c r="L569" s="22">
        <f t="shared" si="523"/>
        <v>1058</v>
      </c>
      <c r="M569" s="36"/>
      <c r="N569" s="36"/>
      <c r="O569" s="36"/>
      <c r="P569" s="36"/>
      <c r="Q569" s="22">
        <f t="shared" si="524"/>
        <v>0</v>
      </c>
    </row>
    <row r="570" spans="1:17" s="29" customFormat="1" ht="27.75" customHeight="1" thickBot="1" x14ac:dyDescent="0.3">
      <c r="A570" s="30" t="s">
        <v>50</v>
      </c>
      <c r="B570" s="31"/>
      <c r="C570" s="21"/>
      <c r="D570" s="22"/>
      <c r="E570" s="22"/>
      <c r="F570" s="22">
        <f t="shared" si="521"/>
        <v>0</v>
      </c>
      <c r="G570" s="22">
        <f t="shared" si="522"/>
        <v>769</v>
      </c>
      <c r="H570" s="22">
        <f>H571</f>
        <v>159</v>
      </c>
      <c r="I570" s="22">
        <f t="shared" ref="I570:K571" si="545">I571</f>
        <v>304</v>
      </c>
      <c r="J570" s="22">
        <f t="shared" si="545"/>
        <v>170</v>
      </c>
      <c r="K570" s="22">
        <f t="shared" si="545"/>
        <v>136</v>
      </c>
      <c r="L570" s="22">
        <f t="shared" si="523"/>
        <v>769</v>
      </c>
      <c r="M570" s="22">
        <f>M571</f>
        <v>0</v>
      </c>
      <c r="N570" s="22">
        <f t="shared" ref="N570:P571" si="546">N571</f>
        <v>0</v>
      </c>
      <c r="O570" s="22">
        <f t="shared" si="546"/>
        <v>0</v>
      </c>
      <c r="P570" s="22">
        <f t="shared" si="546"/>
        <v>0</v>
      </c>
      <c r="Q570" s="22">
        <f t="shared" si="524"/>
        <v>0</v>
      </c>
    </row>
    <row r="571" spans="1:17" s="29" customFormat="1" ht="15.75" thickBot="1" x14ac:dyDescent="0.3">
      <c r="A571" s="30" t="s">
        <v>51</v>
      </c>
      <c r="B571" s="31"/>
      <c r="C571" s="21"/>
      <c r="D571" s="22"/>
      <c r="E571" s="22"/>
      <c r="F571" s="22">
        <f t="shared" si="521"/>
        <v>0</v>
      </c>
      <c r="G571" s="22">
        <f t="shared" si="522"/>
        <v>769</v>
      </c>
      <c r="H571" s="22">
        <f>H572</f>
        <v>159</v>
      </c>
      <c r="I571" s="22">
        <f t="shared" si="545"/>
        <v>304</v>
      </c>
      <c r="J571" s="22">
        <f t="shared" si="545"/>
        <v>170</v>
      </c>
      <c r="K571" s="22">
        <f t="shared" si="545"/>
        <v>136</v>
      </c>
      <c r="L571" s="22">
        <f t="shared" si="523"/>
        <v>769</v>
      </c>
      <c r="M571" s="22">
        <f>M572</f>
        <v>0</v>
      </c>
      <c r="N571" s="22">
        <f t="shared" si="546"/>
        <v>0</v>
      </c>
      <c r="O571" s="22">
        <f t="shared" si="546"/>
        <v>0</v>
      </c>
      <c r="P571" s="22">
        <f t="shared" si="546"/>
        <v>0</v>
      </c>
      <c r="Q571" s="22">
        <f t="shared" si="524"/>
        <v>0</v>
      </c>
    </row>
    <row r="572" spans="1:17" ht="28.5" customHeight="1" thickBot="1" x14ac:dyDescent="0.3">
      <c r="A572" s="34"/>
      <c r="B572" s="35" t="s">
        <v>38</v>
      </c>
      <c r="C572" s="21"/>
      <c r="D572" s="36">
        <v>503</v>
      </c>
      <c r="E572" s="36">
        <v>219</v>
      </c>
      <c r="F572" s="36">
        <f t="shared" si="521"/>
        <v>722</v>
      </c>
      <c r="G572" s="22">
        <f t="shared" si="522"/>
        <v>769</v>
      </c>
      <c r="H572" s="36">
        <v>159</v>
      </c>
      <c r="I572" s="36">
        <v>304</v>
      </c>
      <c r="J572" s="36">
        <v>170</v>
      </c>
      <c r="K572" s="36">
        <v>136</v>
      </c>
      <c r="L572" s="22">
        <f t="shared" si="523"/>
        <v>769</v>
      </c>
      <c r="M572" s="36"/>
      <c r="N572" s="36"/>
      <c r="O572" s="36"/>
      <c r="P572" s="36"/>
      <c r="Q572" s="22">
        <f t="shared" si="524"/>
        <v>0</v>
      </c>
    </row>
    <row r="573" spans="1:17" s="29" customFormat="1" ht="15.75" thickBot="1" x14ac:dyDescent="0.3">
      <c r="A573" s="30" t="s">
        <v>52</v>
      </c>
      <c r="B573" s="31"/>
      <c r="C573" s="21"/>
      <c r="D573" s="22"/>
      <c r="E573" s="22"/>
      <c r="F573" s="22">
        <f t="shared" si="521"/>
        <v>0</v>
      </c>
      <c r="G573" s="22">
        <f t="shared" si="522"/>
        <v>1068</v>
      </c>
      <c r="H573" s="22">
        <f>H574</f>
        <v>260</v>
      </c>
      <c r="I573" s="22">
        <f t="shared" ref="I573:K574" si="547">I574</f>
        <v>260</v>
      </c>
      <c r="J573" s="22">
        <f t="shared" si="547"/>
        <v>260</v>
      </c>
      <c r="K573" s="22">
        <f t="shared" si="547"/>
        <v>288</v>
      </c>
      <c r="L573" s="22">
        <f t="shared" si="523"/>
        <v>1068</v>
      </c>
      <c r="M573" s="22">
        <f>M574</f>
        <v>0</v>
      </c>
      <c r="N573" s="22">
        <f t="shared" ref="N573:P574" si="548">N574</f>
        <v>0</v>
      </c>
      <c r="O573" s="22">
        <f t="shared" si="548"/>
        <v>0</v>
      </c>
      <c r="P573" s="22">
        <f t="shared" si="548"/>
        <v>0</v>
      </c>
      <c r="Q573" s="22">
        <f t="shared" si="524"/>
        <v>0</v>
      </c>
    </row>
    <row r="574" spans="1:17" s="29" customFormat="1" ht="15.75" thickBot="1" x14ac:dyDescent="0.3">
      <c r="A574" s="30" t="s">
        <v>53</v>
      </c>
      <c r="B574" s="31"/>
      <c r="C574" s="21"/>
      <c r="D574" s="22"/>
      <c r="E574" s="22"/>
      <c r="F574" s="22">
        <f t="shared" si="521"/>
        <v>0</v>
      </c>
      <c r="G574" s="22">
        <f t="shared" si="522"/>
        <v>1068</v>
      </c>
      <c r="H574" s="22">
        <f>H575</f>
        <v>260</v>
      </c>
      <c r="I574" s="22">
        <f t="shared" si="547"/>
        <v>260</v>
      </c>
      <c r="J574" s="22">
        <f t="shared" si="547"/>
        <v>260</v>
      </c>
      <c r="K574" s="22">
        <f t="shared" si="547"/>
        <v>288</v>
      </c>
      <c r="L574" s="22">
        <f t="shared" si="523"/>
        <v>1068</v>
      </c>
      <c r="M574" s="22">
        <f>M575</f>
        <v>0</v>
      </c>
      <c r="N574" s="22">
        <f t="shared" si="548"/>
        <v>0</v>
      </c>
      <c r="O574" s="22">
        <f t="shared" si="548"/>
        <v>0</v>
      </c>
      <c r="P574" s="22">
        <f t="shared" si="548"/>
        <v>0</v>
      </c>
      <c r="Q574" s="22">
        <f t="shared" si="524"/>
        <v>0</v>
      </c>
    </row>
    <row r="575" spans="1:17" ht="27.75" customHeight="1" thickBot="1" x14ac:dyDescent="0.3">
      <c r="A575" s="34"/>
      <c r="B575" s="35" t="s">
        <v>38</v>
      </c>
      <c r="C575" s="21"/>
      <c r="D575" s="36">
        <v>577</v>
      </c>
      <c r="E575" s="36">
        <v>445</v>
      </c>
      <c r="F575" s="36">
        <f t="shared" si="521"/>
        <v>1022</v>
      </c>
      <c r="G575" s="22">
        <f t="shared" si="522"/>
        <v>1068</v>
      </c>
      <c r="H575" s="36">
        <v>260</v>
      </c>
      <c r="I575" s="36">
        <v>260</v>
      </c>
      <c r="J575" s="36">
        <v>260</v>
      </c>
      <c r="K575" s="36">
        <v>288</v>
      </c>
      <c r="L575" s="22">
        <f t="shared" si="523"/>
        <v>1068</v>
      </c>
      <c r="M575" s="36"/>
      <c r="N575" s="36"/>
      <c r="O575" s="36"/>
      <c r="P575" s="36"/>
      <c r="Q575" s="22">
        <f t="shared" si="524"/>
        <v>0</v>
      </c>
    </row>
    <row r="576" spans="1:17" s="29" customFormat="1" ht="15.75" thickBot="1" x14ac:dyDescent="0.3">
      <c r="A576" s="30" t="s">
        <v>54</v>
      </c>
      <c r="B576" s="31"/>
      <c r="C576" s="21"/>
      <c r="D576" s="22"/>
      <c r="E576" s="22"/>
      <c r="F576" s="22">
        <f t="shared" si="521"/>
        <v>0</v>
      </c>
      <c r="G576" s="22">
        <f t="shared" si="522"/>
        <v>993</v>
      </c>
      <c r="H576" s="22">
        <f>H577</f>
        <v>225</v>
      </c>
      <c r="I576" s="22">
        <f t="shared" ref="I576:K577" si="549">I577</f>
        <v>348</v>
      </c>
      <c r="J576" s="22">
        <f t="shared" si="549"/>
        <v>210</v>
      </c>
      <c r="K576" s="22">
        <f t="shared" si="549"/>
        <v>210</v>
      </c>
      <c r="L576" s="22">
        <f t="shared" si="523"/>
        <v>993</v>
      </c>
      <c r="M576" s="22">
        <f>M577</f>
        <v>0</v>
      </c>
      <c r="N576" s="22">
        <f t="shared" ref="N576:P577" si="550">N577</f>
        <v>0</v>
      </c>
      <c r="O576" s="22">
        <f t="shared" si="550"/>
        <v>0</v>
      </c>
      <c r="P576" s="22">
        <f t="shared" si="550"/>
        <v>0</v>
      </c>
      <c r="Q576" s="22">
        <f t="shared" si="524"/>
        <v>0</v>
      </c>
    </row>
    <row r="577" spans="1:17" s="29" customFormat="1" ht="15.75" thickBot="1" x14ac:dyDescent="0.3">
      <c r="A577" s="30" t="s">
        <v>55</v>
      </c>
      <c r="B577" s="31"/>
      <c r="C577" s="21"/>
      <c r="D577" s="22"/>
      <c r="E577" s="22"/>
      <c r="F577" s="22">
        <f t="shared" si="521"/>
        <v>0</v>
      </c>
      <c r="G577" s="22">
        <f t="shared" si="522"/>
        <v>993</v>
      </c>
      <c r="H577" s="22">
        <f>H578</f>
        <v>225</v>
      </c>
      <c r="I577" s="22">
        <f t="shared" si="549"/>
        <v>348</v>
      </c>
      <c r="J577" s="22">
        <f t="shared" si="549"/>
        <v>210</v>
      </c>
      <c r="K577" s="22">
        <f t="shared" si="549"/>
        <v>210</v>
      </c>
      <c r="L577" s="22">
        <f t="shared" si="523"/>
        <v>993</v>
      </c>
      <c r="M577" s="22">
        <f>M578</f>
        <v>0</v>
      </c>
      <c r="N577" s="22">
        <f t="shared" si="550"/>
        <v>0</v>
      </c>
      <c r="O577" s="22">
        <f t="shared" si="550"/>
        <v>0</v>
      </c>
      <c r="P577" s="22">
        <f t="shared" si="550"/>
        <v>0</v>
      </c>
      <c r="Q577" s="22">
        <f t="shared" si="524"/>
        <v>0</v>
      </c>
    </row>
    <row r="578" spans="1:17" ht="15.75" thickBot="1" x14ac:dyDescent="0.3">
      <c r="A578" s="34"/>
      <c r="B578" s="35" t="s">
        <v>38</v>
      </c>
      <c r="C578" s="21"/>
      <c r="D578" s="36">
        <v>643</v>
      </c>
      <c r="E578" s="36">
        <v>774</v>
      </c>
      <c r="F578" s="36">
        <f t="shared" si="521"/>
        <v>1417</v>
      </c>
      <c r="G578" s="22">
        <f t="shared" si="522"/>
        <v>993</v>
      </c>
      <c r="H578" s="36">
        <v>225</v>
      </c>
      <c r="I578" s="36">
        <v>348</v>
      </c>
      <c r="J578" s="36">
        <v>210</v>
      </c>
      <c r="K578" s="36">
        <v>210</v>
      </c>
      <c r="L578" s="22">
        <f t="shared" si="523"/>
        <v>993</v>
      </c>
      <c r="M578" s="36"/>
      <c r="N578" s="36"/>
      <c r="O578" s="36"/>
      <c r="P578" s="36"/>
      <c r="Q578" s="22">
        <f t="shared" si="524"/>
        <v>0</v>
      </c>
    </row>
    <row r="579" spans="1:17" s="29" customFormat="1" ht="27.75" customHeight="1" thickBot="1" x14ac:dyDescent="0.3">
      <c r="A579" s="30" t="s">
        <v>56</v>
      </c>
      <c r="B579" s="31"/>
      <c r="C579" s="21"/>
      <c r="D579" s="22"/>
      <c r="E579" s="22"/>
      <c r="F579" s="22">
        <f t="shared" si="521"/>
        <v>0</v>
      </c>
      <c r="G579" s="22">
        <f t="shared" si="522"/>
        <v>2499</v>
      </c>
      <c r="H579" s="22">
        <f>H580</f>
        <v>624</v>
      </c>
      <c r="I579" s="22">
        <f t="shared" ref="I579:K580" si="551">I580</f>
        <v>624</v>
      </c>
      <c r="J579" s="22">
        <f t="shared" si="551"/>
        <v>624</v>
      </c>
      <c r="K579" s="22">
        <f t="shared" si="551"/>
        <v>627</v>
      </c>
      <c r="L579" s="22">
        <f t="shared" si="523"/>
        <v>2499</v>
      </c>
      <c r="M579" s="22">
        <f>M580</f>
        <v>0</v>
      </c>
      <c r="N579" s="22">
        <f t="shared" ref="N579:P580" si="552">N580</f>
        <v>0</v>
      </c>
      <c r="O579" s="22">
        <f t="shared" si="552"/>
        <v>0</v>
      </c>
      <c r="P579" s="22">
        <f t="shared" si="552"/>
        <v>0</v>
      </c>
      <c r="Q579" s="22">
        <f t="shared" si="524"/>
        <v>0</v>
      </c>
    </row>
    <row r="580" spans="1:17" s="29" customFormat="1" ht="15.75" thickBot="1" x14ac:dyDescent="0.3">
      <c r="A580" s="30" t="s">
        <v>57</v>
      </c>
      <c r="B580" s="31"/>
      <c r="C580" s="21"/>
      <c r="D580" s="22"/>
      <c r="E580" s="22"/>
      <c r="F580" s="22">
        <f t="shared" si="521"/>
        <v>0</v>
      </c>
      <c r="G580" s="22">
        <f t="shared" si="522"/>
        <v>2499</v>
      </c>
      <c r="H580" s="22">
        <f>H581</f>
        <v>624</v>
      </c>
      <c r="I580" s="22">
        <f t="shared" si="551"/>
        <v>624</v>
      </c>
      <c r="J580" s="22">
        <f t="shared" si="551"/>
        <v>624</v>
      </c>
      <c r="K580" s="22">
        <f t="shared" si="551"/>
        <v>627</v>
      </c>
      <c r="L580" s="22">
        <f t="shared" si="523"/>
        <v>2499</v>
      </c>
      <c r="M580" s="22">
        <f>M581</f>
        <v>0</v>
      </c>
      <c r="N580" s="22">
        <f t="shared" si="552"/>
        <v>0</v>
      </c>
      <c r="O580" s="22">
        <f t="shared" si="552"/>
        <v>0</v>
      </c>
      <c r="P580" s="22">
        <f t="shared" si="552"/>
        <v>0</v>
      </c>
      <c r="Q580" s="22">
        <f t="shared" si="524"/>
        <v>0</v>
      </c>
    </row>
    <row r="581" spans="1:17" ht="15.75" thickBot="1" x14ac:dyDescent="0.3">
      <c r="A581" s="34"/>
      <c r="B581" s="35" t="s">
        <v>38</v>
      </c>
      <c r="C581" s="21"/>
      <c r="D581" s="36">
        <v>1616</v>
      </c>
      <c r="E581" s="36">
        <v>340</v>
      </c>
      <c r="F581" s="36">
        <f t="shared" si="521"/>
        <v>1956</v>
      </c>
      <c r="G581" s="22">
        <f t="shared" si="522"/>
        <v>2499</v>
      </c>
      <c r="H581" s="36">
        <v>624</v>
      </c>
      <c r="I581" s="36">
        <v>624</v>
      </c>
      <c r="J581" s="36">
        <v>624</v>
      </c>
      <c r="K581" s="36">
        <v>627</v>
      </c>
      <c r="L581" s="22">
        <f t="shared" si="523"/>
        <v>2499</v>
      </c>
      <c r="M581" s="36"/>
      <c r="N581" s="36"/>
      <c r="O581" s="36"/>
      <c r="P581" s="36"/>
      <c r="Q581" s="22">
        <f t="shared" si="524"/>
        <v>0</v>
      </c>
    </row>
    <row r="582" spans="1:17" s="29" customFormat="1" ht="28.5" customHeight="1" thickBot="1" x14ac:dyDescent="0.3">
      <c r="A582" s="30" t="s">
        <v>58</v>
      </c>
      <c r="B582" s="31"/>
      <c r="C582" s="21"/>
      <c r="D582" s="22"/>
      <c r="E582" s="22"/>
      <c r="F582" s="22">
        <f t="shared" si="521"/>
        <v>0</v>
      </c>
      <c r="G582" s="22">
        <f t="shared" si="522"/>
        <v>1049</v>
      </c>
      <c r="H582" s="22">
        <f>H583</f>
        <v>262</v>
      </c>
      <c r="I582" s="22">
        <f t="shared" ref="I582:K583" si="553">I583</f>
        <v>262</v>
      </c>
      <c r="J582" s="22">
        <f t="shared" si="553"/>
        <v>262</v>
      </c>
      <c r="K582" s="22">
        <f t="shared" si="553"/>
        <v>263</v>
      </c>
      <c r="L582" s="22">
        <f t="shared" si="523"/>
        <v>1049</v>
      </c>
      <c r="M582" s="22">
        <f>M583</f>
        <v>0</v>
      </c>
      <c r="N582" s="22">
        <f t="shared" ref="N582:P583" si="554">N583</f>
        <v>0</v>
      </c>
      <c r="O582" s="22">
        <f t="shared" si="554"/>
        <v>0</v>
      </c>
      <c r="P582" s="22">
        <f t="shared" si="554"/>
        <v>0</v>
      </c>
      <c r="Q582" s="22">
        <f t="shared" si="524"/>
        <v>0</v>
      </c>
    </row>
    <row r="583" spans="1:17" s="29" customFormat="1" ht="15.75" thickBot="1" x14ac:dyDescent="0.3">
      <c r="A583" s="30" t="s">
        <v>59</v>
      </c>
      <c r="B583" s="31"/>
      <c r="C583" s="21"/>
      <c r="D583" s="22"/>
      <c r="E583" s="22"/>
      <c r="F583" s="22">
        <f t="shared" si="521"/>
        <v>0</v>
      </c>
      <c r="G583" s="22">
        <f t="shared" si="522"/>
        <v>1049</v>
      </c>
      <c r="H583" s="22">
        <f>H584</f>
        <v>262</v>
      </c>
      <c r="I583" s="22">
        <f t="shared" si="553"/>
        <v>262</v>
      </c>
      <c r="J583" s="22">
        <f t="shared" si="553"/>
        <v>262</v>
      </c>
      <c r="K583" s="22">
        <f t="shared" si="553"/>
        <v>263</v>
      </c>
      <c r="L583" s="22">
        <f t="shared" si="523"/>
        <v>1049</v>
      </c>
      <c r="M583" s="22">
        <f>M584</f>
        <v>0</v>
      </c>
      <c r="N583" s="22">
        <f t="shared" si="554"/>
        <v>0</v>
      </c>
      <c r="O583" s="22">
        <f t="shared" si="554"/>
        <v>0</v>
      </c>
      <c r="P583" s="22">
        <f t="shared" si="554"/>
        <v>0</v>
      </c>
      <c r="Q583" s="22">
        <f t="shared" si="524"/>
        <v>0</v>
      </c>
    </row>
    <row r="584" spans="1:17" ht="15.75" thickBot="1" x14ac:dyDescent="0.3">
      <c r="A584" s="34"/>
      <c r="B584" s="35" t="s">
        <v>38</v>
      </c>
      <c r="C584" s="21"/>
      <c r="D584" s="36">
        <v>601</v>
      </c>
      <c r="E584" s="36">
        <v>401</v>
      </c>
      <c r="F584" s="36">
        <f t="shared" si="521"/>
        <v>1002</v>
      </c>
      <c r="G584" s="22">
        <f t="shared" si="522"/>
        <v>1049</v>
      </c>
      <c r="H584" s="36">
        <v>262</v>
      </c>
      <c r="I584" s="36">
        <v>262</v>
      </c>
      <c r="J584" s="36">
        <v>262</v>
      </c>
      <c r="K584" s="36">
        <v>263</v>
      </c>
      <c r="L584" s="22">
        <f t="shared" si="523"/>
        <v>1049</v>
      </c>
      <c r="M584" s="36"/>
      <c r="N584" s="36"/>
      <c r="O584" s="36"/>
      <c r="P584" s="36"/>
      <c r="Q584" s="22">
        <f t="shared" si="524"/>
        <v>0</v>
      </c>
    </row>
    <row r="585" spans="1:17" s="29" customFormat="1" ht="28.5" customHeight="1" thickBot="1" x14ac:dyDescent="0.3">
      <c r="A585" s="30" t="s">
        <v>60</v>
      </c>
      <c r="B585" s="31"/>
      <c r="C585" s="21"/>
      <c r="D585" s="22"/>
      <c r="E585" s="22"/>
      <c r="F585" s="22">
        <f t="shared" si="521"/>
        <v>0</v>
      </c>
      <c r="G585" s="22">
        <f t="shared" si="522"/>
        <v>1409</v>
      </c>
      <c r="H585" s="22">
        <f>H586</f>
        <v>355</v>
      </c>
      <c r="I585" s="22">
        <f t="shared" ref="I585:K586" si="555">I586</f>
        <v>406</v>
      </c>
      <c r="J585" s="22">
        <f t="shared" si="555"/>
        <v>343</v>
      </c>
      <c r="K585" s="22">
        <f t="shared" si="555"/>
        <v>305</v>
      </c>
      <c r="L585" s="22">
        <f t="shared" si="523"/>
        <v>1409</v>
      </c>
      <c r="M585" s="22">
        <f>M586</f>
        <v>0</v>
      </c>
      <c r="N585" s="22">
        <f t="shared" ref="N585:P586" si="556">N586</f>
        <v>0</v>
      </c>
      <c r="O585" s="22">
        <f t="shared" si="556"/>
        <v>0</v>
      </c>
      <c r="P585" s="22">
        <f t="shared" si="556"/>
        <v>0</v>
      </c>
      <c r="Q585" s="22">
        <f t="shared" si="524"/>
        <v>0</v>
      </c>
    </row>
    <row r="586" spans="1:17" s="29" customFormat="1" ht="15.75" thickBot="1" x14ac:dyDescent="0.3">
      <c r="A586" s="30" t="s">
        <v>61</v>
      </c>
      <c r="B586" s="31"/>
      <c r="C586" s="21"/>
      <c r="D586" s="22"/>
      <c r="E586" s="22"/>
      <c r="F586" s="22">
        <f t="shared" si="521"/>
        <v>0</v>
      </c>
      <c r="G586" s="22">
        <f t="shared" si="522"/>
        <v>1409</v>
      </c>
      <c r="H586" s="22">
        <f>H587</f>
        <v>355</v>
      </c>
      <c r="I586" s="22">
        <f t="shared" si="555"/>
        <v>406</v>
      </c>
      <c r="J586" s="22">
        <f t="shared" si="555"/>
        <v>343</v>
      </c>
      <c r="K586" s="22">
        <f t="shared" si="555"/>
        <v>305</v>
      </c>
      <c r="L586" s="22">
        <f t="shared" si="523"/>
        <v>1409</v>
      </c>
      <c r="M586" s="22">
        <f>M587</f>
        <v>0</v>
      </c>
      <c r="N586" s="22">
        <f t="shared" si="556"/>
        <v>0</v>
      </c>
      <c r="O586" s="22">
        <f t="shared" si="556"/>
        <v>0</v>
      </c>
      <c r="P586" s="22">
        <f t="shared" si="556"/>
        <v>0</v>
      </c>
      <c r="Q586" s="22">
        <f t="shared" si="524"/>
        <v>0</v>
      </c>
    </row>
    <row r="587" spans="1:17" ht="15.75" thickBot="1" x14ac:dyDescent="0.3">
      <c r="A587" s="34"/>
      <c r="B587" s="35" t="s">
        <v>38</v>
      </c>
      <c r="C587" s="21"/>
      <c r="D587" s="36">
        <v>920</v>
      </c>
      <c r="E587" s="36">
        <v>442</v>
      </c>
      <c r="F587" s="36">
        <f t="shared" si="521"/>
        <v>1362</v>
      </c>
      <c r="G587" s="22">
        <f t="shared" si="522"/>
        <v>1409</v>
      </c>
      <c r="H587" s="36">
        <v>355</v>
      </c>
      <c r="I587" s="36">
        <v>406</v>
      </c>
      <c r="J587" s="36">
        <v>343</v>
      </c>
      <c r="K587" s="36">
        <v>305</v>
      </c>
      <c r="L587" s="22">
        <f t="shared" si="523"/>
        <v>1409</v>
      </c>
      <c r="M587" s="36"/>
      <c r="N587" s="36"/>
      <c r="O587" s="36"/>
      <c r="P587" s="36"/>
      <c r="Q587" s="22">
        <f t="shared" si="524"/>
        <v>0</v>
      </c>
    </row>
    <row r="588" spans="1:17" s="29" customFormat="1" ht="15.75" thickBot="1" x14ac:dyDescent="0.3">
      <c r="A588" s="30" t="s">
        <v>62</v>
      </c>
      <c r="B588" s="31"/>
      <c r="C588" s="21"/>
      <c r="D588" s="22"/>
      <c r="E588" s="22"/>
      <c r="F588" s="22">
        <f t="shared" si="521"/>
        <v>0</v>
      </c>
      <c r="G588" s="22">
        <f t="shared" si="522"/>
        <v>997</v>
      </c>
      <c r="H588" s="22">
        <f>H589</f>
        <v>249</v>
      </c>
      <c r="I588" s="22">
        <f t="shared" ref="I588:K589" si="557">I589</f>
        <v>249</v>
      </c>
      <c r="J588" s="22">
        <f t="shared" si="557"/>
        <v>249</v>
      </c>
      <c r="K588" s="22">
        <f t="shared" si="557"/>
        <v>250</v>
      </c>
      <c r="L588" s="22">
        <f t="shared" si="523"/>
        <v>997</v>
      </c>
      <c r="M588" s="22">
        <f>M589</f>
        <v>0</v>
      </c>
      <c r="N588" s="22">
        <f t="shared" ref="N588:P589" si="558">N589</f>
        <v>0</v>
      </c>
      <c r="O588" s="22">
        <f t="shared" si="558"/>
        <v>0</v>
      </c>
      <c r="P588" s="22">
        <f t="shared" si="558"/>
        <v>0</v>
      </c>
      <c r="Q588" s="22">
        <f t="shared" si="524"/>
        <v>0</v>
      </c>
    </row>
    <row r="589" spans="1:17" s="29" customFormat="1" ht="15.75" thickBot="1" x14ac:dyDescent="0.3">
      <c r="A589" s="30" t="s">
        <v>63</v>
      </c>
      <c r="B589" s="31"/>
      <c r="C589" s="21"/>
      <c r="D589" s="22"/>
      <c r="E589" s="22"/>
      <c r="F589" s="22">
        <f t="shared" si="521"/>
        <v>0</v>
      </c>
      <c r="G589" s="22">
        <f t="shared" si="522"/>
        <v>997</v>
      </c>
      <c r="H589" s="22">
        <f>H590</f>
        <v>249</v>
      </c>
      <c r="I589" s="22">
        <f t="shared" si="557"/>
        <v>249</v>
      </c>
      <c r="J589" s="22">
        <f t="shared" si="557"/>
        <v>249</v>
      </c>
      <c r="K589" s="22">
        <f t="shared" si="557"/>
        <v>250</v>
      </c>
      <c r="L589" s="22">
        <f t="shared" si="523"/>
        <v>997</v>
      </c>
      <c r="M589" s="22">
        <f>M590</f>
        <v>0</v>
      </c>
      <c r="N589" s="22">
        <f t="shared" si="558"/>
        <v>0</v>
      </c>
      <c r="O589" s="22">
        <f t="shared" si="558"/>
        <v>0</v>
      </c>
      <c r="P589" s="22">
        <f t="shared" si="558"/>
        <v>0</v>
      </c>
      <c r="Q589" s="22">
        <f t="shared" si="524"/>
        <v>0</v>
      </c>
    </row>
    <row r="590" spans="1:17" ht="15.75" thickBot="1" x14ac:dyDescent="0.3">
      <c r="A590" s="34"/>
      <c r="B590" s="35" t="s">
        <v>38</v>
      </c>
      <c r="C590" s="21"/>
      <c r="D590" s="36">
        <v>657</v>
      </c>
      <c r="E590" s="36">
        <v>293</v>
      </c>
      <c r="F590" s="36">
        <f t="shared" si="521"/>
        <v>950</v>
      </c>
      <c r="G590" s="22">
        <f t="shared" si="522"/>
        <v>997</v>
      </c>
      <c r="H590" s="36">
        <v>249</v>
      </c>
      <c r="I590" s="36">
        <v>249</v>
      </c>
      <c r="J590" s="36">
        <v>249</v>
      </c>
      <c r="K590" s="36">
        <v>250</v>
      </c>
      <c r="L590" s="22">
        <f t="shared" si="523"/>
        <v>997</v>
      </c>
      <c r="M590" s="36"/>
      <c r="N590" s="36"/>
      <c r="O590" s="36"/>
      <c r="P590" s="36"/>
      <c r="Q590" s="22">
        <f t="shared" si="524"/>
        <v>0</v>
      </c>
    </row>
    <row r="591" spans="1:17" s="29" customFormat="1" ht="27.75" customHeight="1" thickBot="1" x14ac:dyDescent="0.3">
      <c r="A591" s="30" t="s">
        <v>64</v>
      </c>
      <c r="B591" s="31"/>
      <c r="C591" s="21"/>
      <c r="D591" s="22"/>
      <c r="E591" s="22"/>
      <c r="F591" s="22">
        <f t="shared" si="521"/>
        <v>0</v>
      </c>
      <c r="G591" s="22">
        <f t="shared" si="522"/>
        <v>1073</v>
      </c>
      <c r="H591" s="22">
        <f>H592</f>
        <v>211</v>
      </c>
      <c r="I591" s="22">
        <f t="shared" ref="I591:K592" si="559">I592</f>
        <v>254</v>
      </c>
      <c r="J591" s="22">
        <f t="shared" si="559"/>
        <v>365</v>
      </c>
      <c r="K591" s="22">
        <f t="shared" si="559"/>
        <v>243</v>
      </c>
      <c r="L591" s="22">
        <f t="shared" si="523"/>
        <v>1073</v>
      </c>
      <c r="M591" s="22">
        <f>M592</f>
        <v>0</v>
      </c>
      <c r="N591" s="22">
        <f t="shared" ref="N591:P592" si="560">N592</f>
        <v>0</v>
      </c>
      <c r="O591" s="22">
        <f t="shared" si="560"/>
        <v>0</v>
      </c>
      <c r="P591" s="22">
        <f t="shared" si="560"/>
        <v>0</v>
      </c>
      <c r="Q591" s="22">
        <f t="shared" si="524"/>
        <v>0</v>
      </c>
    </row>
    <row r="592" spans="1:17" s="29" customFormat="1" ht="27.75" customHeight="1" thickBot="1" x14ac:dyDescent="0.3">
      <c r="A592" s="30" t="s">
        <v>65</v>
      </c>
      <c r="B592" s="31"/>
      <c r="C592" s="21"/>
      <c r="D592" s="22"/>
      <c r="E592" s="22"/>
      <c r="F592" s="22">
        <f t="shared" si="521"/>
        <v>0</v>
      </c>
      <c r="G592" s="22">
        <f t="shared" si="522"/>
        <v>1073</v>
      </c>
      <c r="H592" s="22">
        <f>H593</f>
        <v>211</v>
      </c>
      <c r="I592" s="22">
        <f t="shared" si="559"/>
        <v>254</v>
      </c>
      <c r="J592" s="22">
        <f t="shared" si="559"/>
        <v>365</v>
      </c>
      <c r="K592" s="22">
        <f t="shared" si="559"/>
        <v>243</v>
      </c>
      <c r="L592" s="22">
        <f t="shared" si="523"/>
        <v>1073</v>
      </c>
      <c r="M592" s="22">
        <f>M593</f>
        <v>0</v>
      </c>
      <c r="N592" s="22">
        <f t="shared" si="560"/>
        <v>0</v>
      </c>
      <c r="O592" s="22">
        <f t="shared" si="560"/>
        <v>0</v>
      </c>
      <c r="P592" s="22">
        <f t="shared" si="560"/>
        <v>0</v>
      </c>
      <c r="Q592" s="22">
        <f t="shared" si="524"/>
        <v>0</v>
      </c>
    </row>
    <row r="593" spans="1:17" ht="15.75" thickBot="1" x14ac:dyDescent="0.3">
      <c r="A593" s="34"/>
      <c r="B593" s="35" t="s">
        <v>38</v>
      </c>
      <c r="C593" s="21"/>
      <c r="D593" s="36">
        <v>913</v>
      </c>
      <c r="E593" s="36">
        <v>113</v>
      </c>
      <c r="F593" s="36">
        <f t="shared" si="521"/>
        <v>1026</v>
      </c>
      <c r="G593" s="22">
        <f t="shared" si="522"/>
        <v>1073</v>
      </c>
      <c r="H593" s="36">
        <v>211</v>
      </c>
      <c r="I593" s="36">
        <v>254</v>
      </c>
      <c r="J593" s="36">
        <v>365</v>
      </c>
      <c r="K593" s="36">
        <v>243</v>
      </c>
      <c r="L593" s="22">
        <f t="shared" si="523"/>
        <v>1073</v>
      </c>
      <c r="M593" s="36"/>
      <c r="N593" s="36"/>
      <c r="O593" s="36"/>
      <c r="P593" s="36"/>
      <c r="Q593" s="22">
        <f t="shared" si="524"/>
        <v>0</v>
      </c>
    </row>
    <row r="594" spans="1:17" s="29" customFormat="1" ht="26.25" customHeight="1" thickBot="1" x14ac:dyDescent="0.3">
      <c r="A594" s="30" t="s">
        <v>66</v>
      </c>
      <c r="B594" s="31"/>
      <c r="C594" s="21"/>
      <c r="D594" s="22"/>
      <c r="E594" s="22"/>
      <c r="F594" s="22">
        <f t="shared" si="521"/>
        <v>0</v>
      </c>
      <c r="G594" s="22">
        <f t="shared" si="522"/>
        <v>941</v>
      </c>
      <c r="H594" s="22">
        <f>H595</f>
        <v>195</v>
      </c>
      <c r="I594" s="22">
        <f t="shared" ref="I594:K595" si="561">I595</f>
        <v>258</v>
      </c>
      <c r="J594" s="22">
        <f t="shared" si="561"/>
        <v>258</v>
      </c>
      <c r="K594" s="22">
        <f t="shared" si="561"/>
        <v>230</v>
      </c>
      <c r="L594" s="22">
        <f t="shared" si="523"/>
        <v>941</v>
      </c>
      <c r="M594" s="22">
        <f>M595</f>
        <v>0</v>
      </c>
      <c r="N594" s="22">
        <f t="shared" ref="N594:P595" si="562">N595</f>
        <v>0</v>
      </c>
      <c r="O594" s="22">
        <f t="shared" si="562"/>
        <v>0</v>
      </c>
      <c r="P594" s="22">
        <f t="shared" si="562"/>
        <v>0</v>
      </c>
      <c r="Q594" s="22">
        <f t="shared" si="524"/>
        <v>0</v>
      </c>
    </row>
    <row r="595" spans="1:17" s="29" customFormat="1" ht="15.75" thickBot="1" x14ac:dyDescent="0.3">
      <c r="A595" s="30" t="s">
        <v>67</v>
      </c>
      <c r="B595" s="31"/>
      <c r="C595" s="21"/>
      <c r="D595" s="22"/>
      <c r="E595" s="22"/>
      <c r="F595" s="22">
        <f t="shared" si="521"/>
        <v>0</v>
      </c>
      <c r="G595" s="22">
        <f t="shared" si="522"/>
        <v>941</v>
      </c>
      <c r="H595" s="22">
        <f>H596</f>
        <v>195</v>
      </c>
      <c r="I595" s="22">
        <f t="shared" si="561"/>
        <v>258</v>
      </c>
      <c r="J595" s="22">
        <f t="shared" si="561"/>
        <v>258</v>
      </c>
      <c r="K595" s="22">
        <f t="shared" si="561"/>
        <v>230</v>
      </c>
      <c r="L595" s="22">
        <f t="shared" si="523"/>
        <v>941</v>
      </c>
      <c r="M595" s="22">
        <f>M596</f>
        <v>0</v>
      </c>
      <c r="N595" s="22">
        <f t="shared" si="562"/>
        <v>0</v>
      </c>
      <c r="O595" s="22">
        <f t="shared" si="562"/>
        <v>0</v>
      </c>
      <c r="P595" s="22">
        <f t="shared" si="562"/>
        <v>0</v>
      </c>
      <c r="Q595" s="22">
        <f t="shared" si="524"/>
        <v>0</v>
      </c>
    </row>
    <row r="596" spans="1:17" ht="15.75" thickBot="1" x14ac:dyDescent="0.3">
      <c r="A596" s="34"/>
      <c r="B596" s="35" t="s">
        <v>38</v>
      </c>
      <c r="C596" s="21"/>
      <c r="D596" s="36">
        <v>426</v>
      </c>
      <c r="E596" s="36">
        <v>468</v>
      </c>
      <c r="F596" s="36">
        <f t="shared" si="521"/>
        <v>894</v>
      </c>
      <c r="G596" s="22">
        <f t="shared" si="522"/>
        <v>941</v>
      </c>
      <c r="H596" s="36">
        <v>195</v>
      </c>
      <c r="I596" s="36">
        <v>258</v>
      </c>
      <c r="J596" s="36">
        <v>258</v>
      </c>
      <c r="K596" s="36">
        <v>230</v>
      </c>
      <c r="L596" s="22">
        <f t="shared" si="523"/>
        <v>941</v>
      </c>
      <c r="M596" s="36"/>
      <c r="N596" s="36"/>
      <c r="O596" s="36"/>
      <c r="P596" s="36"/>
      <c r="Q596" s="22">
        <f t="shared" si="524"/>
        <v>0</v>
      </c>
    </row>
    <row r="597" spans="1:17" s="29" customFormat="1" ht="15.75" thickBot="1" x14ac:dyDescent="0.3">
      <c r="A597" s="30" t="s">
        <v>68</v>
      </c>
      <c r="B597" s="31"/>
      <c r="C597" s="21"/>
      <c r="D597" s="22"/>
      <c r="E597" s="22"/>
      <c r="F597" s="22">
        <f t="shared" si="521"/>
        <v>0</v>
      </c>
      <c r="G597" s="22">
        <f t="shared" si="522"/>
        <v>942</v>
      </c>
      <c r="H597" s="22">
        <f>H598</f>
        <v>236</v>
      </c>
      <c r="I597" s="22">
        <f t="shared" ref="I597:K598" si="563">I598</f>
        <v>280</v>
      </c>
      <c r="J597" s="22">
        <f t="shared" si="563"/>
        <v>270</v>
      </c>
      <c r="K597" s="22">
        <f t="shared" si="563"/>
        <v>156</v>
      </c>
      <c r="L597" s="22">
        <f t="shared" si="523"/>
        <v>942</v>
      </c>
      <c r="M597" s="22">
        <f>M598</f>
        <v>0</v>
      </c>
      <c r="N597" s="22">
        <f t="shared" ref="N597:P598" si="564">N598</f>
        <v>0</v>
      </c>
      <c r="O597" s="22">
        <f t="shared" si="564"/>
        <v>0</v>
      </c>
      <c r="P597" s="22">
        <f t="shared" si="564"/>
        <v>0</v>
      </c>
      <c r="Q597" s="22">
        <f t="shared" si="524"/>
        <v>0</v>
      </c>
    </row>
    <row r="598" spans="1:17" s="29" customFormat="1" ht="15.75" thickBot="1" x14ac:dyDescent="0.3">
      <c r="A598" s="30" t="s">
        <v>69</v>
      </c>
      <c r="B598" s="31"/>
      <c r="C598" s="21"/>
      <c r="D598" s="22"/>
      <c r="E598" s="22"/>
      <c r="F598" s="22">
        <f t="shared" si="521"/>
        <v>0</v>
      </c>
      <c r="G598" s="22">
        <f t="shared" si="522"/>
        <v>942</v>
      </c>
      <c r="H598" s="22">
        <f>H599</f>
        <v>236</v>
      </c>
      <c r="I598" s="22">
        <f t="shared" si="563"/>
        <v>280</v>
      </c>
      <c r="J598" s="22">
        <f t="shared" si="563"/>
        <v>270</v>
      </c>
      <c r="K598" s="22">
        <f t="shared" si="563"/>
        <v>156</v>
      </c>
      <c r="L598" s="22">
        <f t="shared" si="523"/>
        <v>942</v>
      </c>
      <c r="M598" s="22">
        <f>M599</f>
        <v>0</v>
      </c>
      <c r="N598" s="22">
        <f t="shared" si="564"/>
        <v>0</v>
      </c>
      <c r="O598" s="22">
        <f t="shared" si="564"/>
        <v>0</v>
      </c>
      <c r="P598" s="22">
        <f t="shared" si="564"/>
        <v>0</v>
      </c>
      <c r="Q598" s="22">
        <f t="shared" si="524"/>
        <v>0</v>
      </c>
    </row>
    <row r="599" spans="1:17" ht="15.75" thickBot="1" x14ac:dyDescent="0.3">
      <c r="A599" s="34"/>
      <c r="B599" s="35" t="s">
        <v>38</v>
      </c>
      <c r="C599" s="21"/>
      <c r="D599" s="36">
        <v>889</v>
      </c>
      <c r="E599" s="36">
        <v>6</v>
      </c>
      <c r="F599" s="36">
        <f t="shared" si="521"/>
        <v>895</v>
      </c>
      <c r="G599" s="22">
        <f t="shared" si="522"/>
        <v>942</v>
      </c>
      <c r="H599" s="36">
        <v>236</v>
      </c>
      <c r="I599" s="36">
        <v>280</v>
      </c>
      <c r="J599" s="36">
        <v>270</v>
      </c>
      <c r="K599" s="36">
        <v>156</v>
      </c>
      <c r="L599" s="22">
        <f t="shared" si="523"/>
        <v>942</v>
      </c>
      <c r="M599" s="36"/>
      <c r="N599" s="36"/>
      <c r="O599" s="36"/>
      <c r="P599" s="36"/>
      <c r="Q599" s="22">
        <f t="shared" si="524"/>
        <v>0</v>
      </c>
    </row>
    <row r="600" spans="1:17" s="29" customFormat="1" ht="39.75" customHeight="1" thickBot="1" x14ac:dyDescent="0.3">
      <c r="A600" s="46" t="s">
        <v>110</v>
      </c>
      <c r="B600" s="47"/>
      <c r="C600" s="21">
        <v>330000000000000</v>
      </c>
      <c r="D600" s="22"/>
      <c r="E600" s="22"/>
      <c r="F600" s="22">
        <f t="shared" si="521"/>
        <v>0</v>
      </c>
      <c r="G600" s="22">
        <f t="shared" si="522"/>
        <v>4899865.7</v>
      </c>
      <c r="H600" s="22">
        <f>H601</f>
        <v>294219</v>
      </c>
      <c r="I600" s="22">
        <f t="shared" ref="I600:K600" si="565">I601</f>
        <v>893496</v>
      </c>
      <c r="J600" s="22">
        <f t="shared" si="565"/>
        <v>968414</v>
      </c>
      <c r="K600" s="22">
        <f t="shared" si="565"/>
        <v>1287789</v>
      </c>
      <c r="L600" s="22">
        <f t="shared" si="523"/>
        <v>3443918</v>
      </c>
      <c r="M600" s="22">
        <f>M601</f>
        <v>161089.5</v>
      </c>
      <c r="N600" s="22">
        <f t="shared" ref="N600:P600" si="566">N601</f>
        <v>229532.79999999999</v>
      </c>
      <c r="O600" s="22">
        <f t="shared" si="566"/>
        <v>256120.19999999998</v>
      </c>
      <c r="P600" s="22">
        <f t="shared" si="566"/>
        <v>809205.2</v>
      </c>
      <c r="Q600" s="22">
        <f t="shared" si="524"/>
        <v>1455947.7</v>
      </c>
    </row>
    <row r="601" spans="1:17" s="29" customFormat="1" ht="22.5" customHeight="1" thickBot="1" x14ac:dyDescent="0.3">
      <c r="A601" s="54" t="s">
        <v>111</v>
      </c>
      <c r="B601" s="55"/>
      <c r="C601" s="21">
        <v>330100000000000</v>
      </c>
      <c r="D601" s="22"/>
      <c r="E601" s="22"/>
      <c r="F601" s="22">
        <f t="shared" si="521"/>
        <v>0</v>
      </c>
      <c r="G601" s="22">
        <f t="shared" si="522"/>
        <v>4899865.7</v>
      </c>
      <c r="H601" s="22">
        <f>+H602+H607+H611+H615+H620+H624</f>
        <v>294219</v>
      </c>
      <c r="I601" s="22">
        <f>+I602+I607+I611+I615+I620+I624</f>
        <v>893496</v>
      </c>
      <c r="J601" s="22">
        <f t="shared" ref="J601:K601" si="567">+J602+J607+J611+J615+J620+J624</f>
        <v>968414</v>
      </c>
      <c r="K601" s="22">
        <f t="shared" si="567"/>
        <v>1287789</v>
      </c>
      <c r="L601" s="22">
        <f t="shared" si="523"/>
        <v>3443918</v>
      </c>
      <c r="M601" s="22">
        <f>+M602+M607+M611+M615+M620+M624</f>
        <v>161089.5</v>
      </c>
      <c r="N601" s="22">
        <f t="shared" ref="N601:P601" si="568">+N602+N607+N611+N615+N620+N624</f>
        <v>229532.79999999999</v>
      </c>
      <c r="O601" s="22">
        <f t="shared" si="568"/>
        <v>256120.19999999998</v>
      </c>
      <c r="P601" s="22">
        <f t="shared" si="568"/>
        <v>809205.2</v>
      </c>
      <c r="Q601" s="22">
        <f t="shared" si="524"/>
        <v>1455947.7</v>
      </c>
    </row>
    <row r="602" spans="1:17" s="29" customFormat="1" ht="36" customHeight="1" thickBot="1" x14ac:dyDescent="0.3">
      <c r="A602" s="27" t="s">
        <v>112</v>
      </c>
      <c r="B602" s="28"/>
      <c r="C602" s="21">
        <v>330100000000000</v>
      </c>
      <c r="D602" s="22"/>
      <c r="E602" s="22"/>
      <c r="F602" s="22">
        <f t="shared" si="521"/>
        <v>0</v>
      </c>
      <c r="G602" s="22">
        <f t="shared" si="522"/>
        <v>2148098</v>
      </c>
      <c r="H602" s="22">
        <v>282603</v>
      </c>
      <c r="I602" s="22">
        <v>663577</v>
      </c>
      <c r="J602" s="22">
        <v>733646</v>
      </c>
      <c r="K602" s="22">
        <v>468272</v>
      </c>
      <c r="L602" s="22">
        <f t="shared" si="523"/>
        <v>2148098</v>
      </c>
      <c r="M602" s="22"/>
      <c r="N602" s="22"/>
      <c r="O602" s="22"/>
      <c r="P602" s="22"/>
      <c r="Q602" s="22">
        <f t="shared" si="524"/>
        <v>0</v>
      </c>
    </row>
    <row r="603" spans="1:17" s="29" customFormat="1" ht="15.75" thickBot="1" x14ac:dyDescent="0.3">
      <c r="A603" s="30" t="s">
        <v>35</v>
      </c>
      <c r="B603" s="31"/>
      <c r="C603" s="21"/>
      <c r="D603" s="22"/>
      <c r="E603" s="22"/>
      <c r="F603" s="22">
        <f t="shared" si="521"/>
        <v>0</v>
      </c>
      <c r="G603" s="22">
        <f t="shared" si="522"/>
        <v>2148098</v>
      </c>
      <c r="H603" s="22">
        <v>282603</v>
      </c>
      <c r="I603" s="22">
        <v>663577</v>
      </c>
      <c r="J603" s="22">
        <v>733646</v>
      </c>
      <c r="K603" s="22">
        <v>468272</v>
      </c>
      <c r="L603" s="22">
        <f t="shared" si="523"/>
        <v>2148098</v>
      </c>
      <c r="M603" s="22"/>
      <c r="N603" s="22"/>
      <c r="O603" s="22"/>
      <c r="P603" s="22"/>
      <c r="Q603" s="22">
        <f t="shared" si="524"/>
        <v>0</v>
      </c>
    </row>
    <row r="604" spans="1:17" s="29" customFormat="1" ht="15.75" thickBot="1" x14ac:dyDescent="0.3">
      <c r="A604" s="30" t="s">
        <v>36</v>
      </c>
      <c r="B604" s="31"/>
      <c r="C604" s="21"/>
      <c r="D604" s="22"/>
      <c r="E604" s="22"/>
      <c r="F604" s="22">
        <f t="shared" si="521"/>
        <v>0</v>
      </c>
      <c r="G604" s="22">
        <f t="shared" si="522"/>
        <v>2148098</v>
      </c>
      <c r="H604" s="22">
        <v>282603</v>
      </c>
      <c r="I604" s="22">
        <v>663577</v>
      </c>
      <c r="J604" s="22">
        <v>733646</v>
      </c>
      <c r="K604" s="22">
        <v>468272</v>
      </c>
      <c r="L604" s="22">
        <f t="shared" si="523"/>
        <v>2148098</v>
      </c>
      <c r="M604" s="22"/>
      <c r="N604" s="22"/>
      <c r="O604" s="22"/>
      <c r="P604" s="22"/>
      <c r="Q604" s="22">
        <f t="shared" si="524"/>
        <v>0</v>
      </c>
    </row>
    <row r="605" spans="1:17" ht="15.75" thickBot="1" x14ac:dyDescent="0.3">
      <c r="A605" s="34"/>
      <c r="B605" s="35" t="s">
        <v>37</v>
      </c>
      <c r="C605" s="21"/>
      <c r="D605" s="36"/>
      <c r="E605" s="36"/>
      <c r="F605" s="36">
        <f t="shared" si="521"/>
        <v>0</v>
      </c>
      <c r="G605" s="22">
        <f t="shared" si="522"/>
        <v>1582</v>
      </c>
      <c r="H605" s="36">
        <v>395</v>
      </c>
      <c r="I605" s="36">
        <v>395</v>
      </c>
      <c r="J605" s="36">
        <v>395</v>
      </c>
      <c r="K605" s="36">
        <v>397</v>
      </c>
      <c r="L605" s="22">
        <f t="shared" si="523"/>
        <v>1582</v>
      </c>
      <c r="M605" s="36"/>
      <c r="N605" s="36"/>
      <c r="O605" s="36"/>
      <c r="P605" s="36"/>
      <c r="Q605" s="22">
        <f t="shared" si="524"/>
        <v>0</v>
      </c>
    </row>
    <row r="606" spans="1:17" ht="15.75" thickBot="1" x14ac:dyDescent="0.3">
      <c r="A606" s="34"/>
      <c r="B606" s="35" t="s">
        <v>38</v>
      </c>
      <c r="C606" s="21"/>
      <c r="D606" s="36">
        <v>1005377</v>
      </c>
      <c r="E606" s="36">
        <v>66596</v>
      </c>
      <c r="F606" s="36">
        <f t="shared" si="521"/>
        <v>1071973</v>
      </c>
      <c r="G606" s="22">
        <f t="shared" si="522"/>
        <v>2146516</v>
      </c>
      <c r="H606" s="36">
        <v>282208</v>
      </c>
      <c r="I606" s="36">
        <v>663182</v>
      </c>
      <c r="J606" s="36">
        <v>733251</v>
      </c>
      <c r="K606" s="36">
        <v>467875</v>
      </c>
      <c r="L606" s="22">
        <f t="shared" si="523"/>
        <v>2146516</v>
      </c>
      <c r="M606" s="36"/>
      <c r="N606" s="36"/>
      <c r="O606" s="36"/>
      <c r="P606" s="36"/>
      <c r="Q606" s="22">
        <f t="shared" si="524"/>
        <v>0</v>
      </c>
    </row>
    <row r="607" spans="1:17" s="29" customFormat="1" ht="23.25" customHeight="1" thickBot="1" x14ac:dyDescent="0.3">
      <c r="A607" s="37" t="s">
        <v>113</v>
      </c>
      <c r="B607" s="38"/>
      <c r="C607" s="21">
        <v>330100000000000</v>
      </c>
      <c r="D607" s="22"/>
      <c r="E607" s="22"/>
      <c r="F607" s="22">
        <f t="shared" si="521"/>
        <v>0</v>
      </c>
      <c r="G607" s="22">
        <f t="shared" si="522"/>
        <v>45820</v>
      </c>
      <c r="H607" s="22">
        <v>11616</v>
      </c>
      <c r="I607" s="22">
        <v>10019</v>
      </c>
      <c r="J607" s="22">
        <v>12168</v>
      </c>
      <c r="K607" s="22">
        <v>12017</v>
      </c>
      <c r="L607" s="22">
        <f t="shared" si="523"/>
        <v>45820</v>
      </c>
      <c r="M607" s="22"/>
      <c r="N607" s="22"/>
      <c r="O607" s="22"/>
      <c r="P607" s="22"/>
      <c r="Q607" s="22">
        <f t="shared" si="524"/>
        <v>0</v>
      </c>
    </row>
    <row r="608" spans="1:17" s="29" customFormat="1" ht="15.75" thickBot="1" x14ac:dyDescent="0.3">
      <c r="A608" s="30" t="s">
        <v>35</v>
      </c>
      <c r="B608" s="31"/>
      <c r="C608" s="21"/>
      <c r="D608" s="22"/>
      <c r="E608" s="22"/>
      <c r="F608" s="22">
        <f t="shared" ref="F608:F679" si="569">D608+E608</f>
        <v>0</v>
      </c>
      <c r="G608" s="22">
        <f t="shared" ref="G608:G679" si="570">L608+Q608</f>
        <v>45820</v>
      </c>
      <c r="H608" s="22">
        <v>11616</v>
      </c>
      <c r="I608" s="22">
        <v>10019</v>
      </c>
      <c r="J608" s="22">
        <v>12168</v>
      </c>
      <c r="K608" s="22">
        <v>12017</v>
      </c>
      <c r="L608" s="22">
        <f t="shared" ref="L608:L679" si="571">H608+I608+J608+K608</f>
        <v>45820</v>
      </c>
      <c r="M608" s="22"/>
      <c r="N608" s="22"/>
      <c r="O608" s="22"/>
      <c r="P608" s="22"/>
      <c r="Q608" s="22">
        <f t="shared" ref="Q608:Q679" si="572">M608+N608+O608+P608</f>
        <v>0</v>
      </c>
    </row>
    <row r="609" spans="1:17" s="29" customFormat="1" ht="15.75" thickBot="1" x14ac:dyDescent="0.3">
      <c r="A609" s="30" t="s">
        <v>36</v>
      </c>
      <c r="B609" s="31"/>
      <c r="C609" s="21"/>
      <c r="D609" s="22"/>
      <c r="E609" s="22"/>
      <c r="F609" s="22">
        <f t="shared" si="569"/>
        <v>0</v>
      </c>
      <c r="G609" s="22">
        <f t="shared" si="570"/>
        <v>45820</v>
      </c>
      <c r="H609" s="22">
        <v>11616</v>
      </c>
      <c r="I609" s="22">
        <v>10019</v>
      </c>
      <c r="J609" s="22">
        <v>12168</v>
      </c>
      <c r="K609" s="22">
        <v>12017</v>
      </c>
      <c r="L609" s="22">
        <f t="shared" si="571"/>
        <v>45820</v>
      </c>
      <c r="M609" s="22"/>
      <c r="N609" s="22"/>
      <c r="O609" s="22"/>
      <c r="P609" s="22"/>
      <c r="Q609" s="22">
        <f t="shared" si="572"/>
        <v>0</v>
      </c>
    </row>
    <row r="610" spans="1:17" ht="15.75" thickBot="1" x14ac:dyDescent="0.3">
      <c r="A610" s="34"/>
      <c r="B610" s="35" t="s">
        <v>38</v>
      </c>
      <c r="C610" s="21"/>
      <c r="D610" s="36"/>
      <c r="E610" s="36"/>
      <c r="F610" s="36">
        <f t="shared" si="569"/>
        <v>0</v>
      </c>
      <c r="G610" s="22">
        <f t="shared" si="570"/>
        <v>45820</v>
      </c>
      <c r="H610" s="36">
        <v>11616</v>
      </c>
      <c r="I610" s="36">
        <v>10019</v>
      </c>
      <c r="J610" s="36">
        <v>12168</v>
      </c>
      <c r="K610" s="36">
        <v>12017</v>
      </c>
      <c r="L610" s="22">
        <f t="shared" si="571"/>
        <v>45820</v>
      </c>
      <c r="M610" s="36"/>
      <c r="N610" s="36"/>
      <c r="O610" s="36"/>
      <c r="P610" s="36"/>
      <c r="Q610" s="22">
        <f t="shared" si="572"/>
        <v>0</v>
      </c>
    </row>
    <row r="611" spans="1:17" ht="16.5" thickBot="1" x14ac:dyDescent="0.3">
      <c r="A611" s="37" t="s">
        <v>114</v>
      </c>
      <c r="B611" s="38"/>
      <c r="C611" s="21"/>
      <c r="D611" s="36"/>
      <c r="E611" s="36"/>
      <c r="F611" s="36">
        <f t="shared" si="569"/>
        <v>0</v>
      </c>
      <c r="G611" s="22">
        <f t="shared" si="570"/>
        <v>1250000</v>
      </c>
      <c r="H611" s="22">
        <f>H612</f>
        <v>0</v>
      </c>
      <c r="I611" s="22">
        <f t="shared" ref="I611:K613" si="573">I612</f>
        <v>219900</v>
      </c>
      <c r="J611" s="22">
        <f t="shared" si="573"/>
        <v>222600</v>
      </c>
      <c r="K611" s="22">
        <f t="shared" si="573"/>
        <v>807500</v>
      </c>
      <c r="L611" s="22">
        <f t="shared" si="571"/>
        <v>1250000</v>
      </c>
      <c r="M611" s="22">
        <f>M612</f>
        <v>0</v>
      </c>
      <c r="N611" s="22">
        <f t="shared" ref="N611:P613" si="574">N612</f>
        <v>0</v>
      </c>
      <c r="O611" s="22">
        <f t="shared" si="574"/>
        <v>0</v>
      </c>
      <c r="P611" s="22">
        <f t="shared" si="574"/>
        <v>0</v>
      </c>
      <c r="Q611" s="22">
        <f t="shared" si="572"/>
        <v>0</v>
      </c>
    </row>
    <row r="612" spans="1:17" ht="15.75" thickBot="1" x14ac:dyDescent="0.3">
      <c r="A612" s="30" t="s">
        <v>35</v>
      </c>
      <c r="B612" s="31"/>
      <c r="C612" s="21"/>
      <c r="D612" s="36"/>
      <c r="E612" s="36"/>
      <c r="F612" s="36">
        <f t="shared" si="569"/>
        <v>0</v>
      </c>
      <c r="G612" s="22">
        <f t="shared" si="570"/>
        <v>1250000</v>
      </c>
      <c r="H612" s="22">
        <f>H613</f>
        <v>0</v>
      </c>
      <c r="I612" s="22">
        <f t="shared" si="573"/>
        <v>219900</v>
      </c>
      <c r="J612" s="22">
        <f t="shared" si="573"/>
        <v>222600</v>
      </c>
      <c r="K612" s="22">
        <f t="shared" si="573"/>
        <v>807500</v>
      </c>
      <c r="L612" s="22">
        <f t="shared" si="571"/>
        <v>1250000</v>
      </c>
      <c r="M612" s="22">
        <f>M613</f>
        <v>0</v>
      </c>
      <c r="N612" s="22">
        <f t="shared" si="574"/>
        <v>0</v>
      </c>
      <c r="O612" s="22">
        <f t="shared" si="574"/>
        <v>0</v>
      </c>
      <c r="P612" s="22">
        <f t="shared" si="574"/>
        <v>0</v>
      </c>
      <c r="Q612" s="22">
        <f t="shared" si="572"/>
        <v>0</v>
      </c>
    </row>
    <row r="613" spans="1:17" ht="15.75" thickBot="1" x14ac:dyDescent="0.3">
      <c r="A613" s="30" t="s">
        <v>36</v>
      </c>
      <c r="B613" s="31"/>
      <c r="C613" s="21"/>
      <c r="D613" s="36"/>
      <c r="E613" s="36"/>
      <c r="F613" s="36">
        <f t="shared" si="569"/>
        <v>0</v>
      </c>
      <c r="G613" s="22">
        <f t="shared" si="570"/>
        <v>1250000</v>
      </c>
      <c r="H613" s="22">
        <f>H614</f>
        <v>0</v>
      </c>
      <c r="I613" s="22">
        <f t="shared" si="573"/>
        <v>219900</v>
      </c>
      <c r="J613" s="22">
        <f t="shared" si="573"/>
        <v>222600</v>
      </c>
      <c r="K613" s="22">
        <f t="shared" si="573"/>
        <v>807500</v>
      </c>
      <c r="L613" s="22">
        <f t="shared" si="571"/>
        <v>1250000</v>
      </c>
      <c r="M613" s="22">
        <f>M614</f>
        <v>0</v>
      </c>
      <c r="N613" s="22">
        <f t="shared" si="574"/>
        <v>0</v>
      </c>
      <c r="O613" s="22">
        <f t="shared" si="574"/>
        <v>0</v>
      </c>
      <c r="P613" s="22">
        <f t="shared" si="574"/>
        <v>0</v>
      </c>
      <c r="Q613" s="22">
        <f t="shared" si="572"/>
        <v>0</v>
      </c>
    </row>
    <row r="614" spans="1:17" ht="15.75" thickBot="1" x14ac:dyDescent="0.3">
      <c r="A614" s="34"/>
      <c r="B614" s="35" t="s">
        <v>38</v>
      </c>
      <c r="C614" s="21"/>
      <c r="D614" s="36"/>
      <c r="E614" s="36"/>
      <c r="F614" s="36">
        <f t="shared" si="569"/>
        <v>0</v>
      </c>
      <c r="G614" s="22">
        <f t="shared" si="570"/>
        <v>1250000</v>
      </c>
      <c r="H614" s="36">
        <v>0</v>
      </c>
      <c r="I614" s="36">
        <v>219900</v>
      </c>
      <c r="J614" s="36">
        <v>222600</v>
      </c>
      <c r="K614" s="36">
        <v>807500</v>
      </c>
      <c r="L614" s="22">
        <f t="shared" si="571"/>
        <v>1250000</v>
      </c>
      <c r="M614" s="36"/>
      <c r="N614" s="36"/>
      <c r="O614" s="36"/>
      <c r="P614" s="36"/>
      <c r="Q614" s="22">
        <f t="shared" si="572"/>
        <v>0</v>
      </c>
    </row>
    <row r="615" spans="1:17" ht="16.5" thickBot="1" x14ac:dyDescent="0.3">
      <c r="A615" s="37" t="s">
        <v>115</v>
      </c>
      <c r="B615" s="38"/>
      <c r="C615" s="21"/>
      <c r="D615" s="36"/>
      <c r="E615" s="36"/>
      <c r="F615" s="36">
        <f t="shared" si="569"/>
        <v>0</v>
      </c>
      <c r="G615" s="22">
        <f t="shared" si="570"/>
        <v>2000</v>
      </c>
      <c r="H615" s="22">
        <f>H616</f>
        <v>0</v>
      </c>
      <c r="I615" s="22">
        <f t="shared" ref="I615:K617" si="575">I616</f>
        <v>0</v>
      </c>
      <c r="J615" s="22">
        <f t="shared" si="575"/>
        <v>0</v>
      </c>
      <c r="K615" s="22">
        <f t="shared" si="575"/>
        <v>0</v>
      </c>
      <c r="L615" s="22">
        <f t="shared" si="571"/>
        <v>0</v>
      </c>
      <c r="M615" s="22">
        <f>M616</f>
        <v>2000</v>
      </c>
      <c r="N615" s="22">
        <f t="shared" ref="N615:P617" si="576">N616</f>
        <v>0</v>
      </c>
      <c r="O615" s="22">
        <f t="shared" si="576"/>
        <v>0</v>
      </c>
      <c r="P615" s="22">
        <f t="shared" si="576"/>
        <v>0</v>
      </c>
      <c r="Q615" s="22">
        <f t="shared" si="572"/>
        <v>2000</v>
      </c>
    </row>
    <row r="616" spans="1:17" ht="15.75" thickBot="1" x14ac:dyDescent="0.3">
      <c r="A616" s="30" t="s">
        <v>35</v>
      </c>
      <c r="B616" s="31"/>
      <c r="C616" s="21"/>
      <c r="D616" s="36"/>
      <c r="E616" s="36"/>
      <c r="F616" s="36">
        <f t="shared" si="569"/>
        <v>0</v>
      </c>
      <c r="G616" s="22">
        <f t="shared" si="570"/>
        <v>2000</v>
      </c>
      <c r="H616" s="22">
        <f>H617</f>
        <v>0</v>
      </c>
      <c r="I616" s="22">
        <f t="shared" si="575"/>
        <v>0</v>
      </c>
      <c r="J616" s="22">
        <f t="shared" si="575"/>
        <v>0</v>
      </c>
      <c r="K616" s="22">
        <f t="shared" si="575"/>
        <v>0</v>
      </c>
      <c r="L616" s="22">
        <f t="shared" si="571"/>
        <v>0</v>
      </c>
      <c r="M616" s="22">
        <f>M617</f>
        <v>2000</v>
      </c>
      <c r="N616" s="22">
        <f t="shared" si="576"/>
        <v>0</v>
      </c>
      <c r="O616" s="22">
        <f t="shared" si="576"/>
        <v>0</v>
      </c>
      <c r="P616" s="22">
        <f t="shared" si="576"/>
        <v>0</v>
      </c>
      <c r="Q616" s="22">
        <f t="shared" si="572"/>
        <v>2000</v>
      </c>
    </row>
    <row r="617" spans="1:17" ht="15.75" thickBot="1" x14ac:dyDescent="0.3">
      <c r="A617" s="30" t="s">
        <v>36</v>
      </c>
      <c r="B617" s="31"/>
      <c r="C617" s="21"/>
      <c r="D617" s="36"/>
      <c r="E617" s="36"/>
      <c r="F617" s="36">
        <f t="shared" si="569"/>
        <v>0</v>
      </c>
      <c r="G617" s="22">
        <f t="shared" si="570"/>
        <v>2000</v>
      </c>
      <c r="H617" s="22">
        <f>H618</f>
        <v>0</v>
      </c>
      <c r="I617" s="22">
        <f t="shared" si="575"/>
        <v>0</v>
      </c>
      <c r="J617" s="22">
        <f t="shared" si="575"/>
        <v>0</v>
      </c>
      <c r="K617" s="22">
        <f t="shared" si="575"/>
        <v>0</v>
      </c>
      <c r="L617" s="22">
        <f t="shared" si="571"/>
        <v>0</v>
      </c>
      <c r="M617" s="22">
        <f>M618</f>
        <v>2000</v>
      </c>
      <c r="N617" s="22">
        <f t="shared" si="576"/>
        <v>0</v>
      </c>
      <c r="O617" s="22">
        <f t="shared" si="576"/>
        <v>0</v>
      </c>
      <c r="P617" s="22">
        <f t="shared" si="576"/>
        <v>0</v>
      </c>
      <c r="Q617" s="22">
        <f t="shared" si="572"/>
        <v>2000</v>
      </c>
    </row>
    <row r="618" spans="1:17" ht="15.75" thickBot="1" x14ac:dyDescent="0.3">
      <c r="A618" s="34"/>
      <c r="B618" s="35" t="s">
        <v>73</v>
      </c>
      <c r="C618" s="21"/>
      <c r="D618" s="36"/>
      <c r="E618" s="36"/>
      <c r="F618" s="36">
        <f t="shared" si="569"/>
        <v>0</v>
      </c>
      <c r="G618" s="22">
        <f t="shared" si="570"/>
        <v>2000</v>
      </c>
      <c r="H618" s="36"/>
      <c r="I618" s="36"/>
      <c r="J618" s="36"/>
      <c r="K618" s="36"/>
      <c r="L618" s="22">
        <f t="shared" si="571"/>
        <v>0</v>
      </c>
      <c r="M618" s="36">
        <v>2000</v>
      </c>
      <c r="N618" s="36"/>
      <c r="O618" s="36"/>
      <c r="P618" s="36"/>
      <c r="Q618" s="22">
        <f t="shared" si="572"/>
        <v>2000</v>
      </c>
    </row>
    <row r="619" spans="1:17" s="29" customFormat="1" ht="15.75" thickBot="1" x14ac:dyDescent="0.3">
      <c r="A619" s="40" t="s">
        <v>77</v>
      </c>
      <c r="B619" s="41"/>
      <c r="C619" s="21">
        <v>330100000000000</v>
      </c>
      <c r="D619" s="22"/>
      <c r="E619" s="22"/>
      <c r="F619" s="36">
        <f t="shared" si="569"/>
        <v>0</v>
      </c>
      <c r="G619" s="22">
        <f t="shared" si="570"/>
        <v>1453947.7</v>
      </c>
      <c r="H619" s="22"/>
      <c r="I619" s="22"/>
      <c r="J619" s="22"/>
      <c r="K619" s="22"/>
      <c r="L619" s="22">
        <f t="shared" si="571"/>
        <v>0</v>
      </c>
      <c r="M619" s="22">
        <f>M620+M624</f>
        <v>159089.5</v>
      </c>
      <c r="N619" s="22">
        <f t="shared" ref="N619:P619" si="577">N620+N624</f>
        <v>229532.79999999999</v>
      </c>
      <c r="O619" s="22">
        <f t="shared" si="577"/>
        <v>256120.19999999998</v>
      </c>
      <c r="P619" s="22">
        <f t="shared" si="577"/>
        <v>809205.2</v>
      </c>
      <c r="Q619" s="22">
        <f t="shared" si="572"/>
        <v>1453947.7</v>
      </c>
    </row>
    <row r="620" spans="1:17" s="29" customFormat="1" ht="65.25" customHeight="1" thickBot="1" x14ac:dyDescent="0.3">
      <c r="A620" s="37" t="s">
        <v>116</v>
      </c>
      <c r="B620" s="38"/>
      <c r="C620" s="21">
        <v>330100000000000</v>
      </c>
      <c r="D620" s="22"/>
      <c r="E620" s="22"/>
      <c r="F620" s="22">
        <f t="shared" si="569"/>
        <v>0</v>
      </c>
      <c r="G620" s="22">
        <f t="shared" si="570"/>
        <v>798395.9</v>
      </c>
      <c r="H620" s="22">
        <f>H621</f>
        <v>0</v>
      </c>
      <c r="I620" s="22">
        <f t="shared" ref="I620:K622" si="578">I621</f>
        <v>0</v>
      </c>
      <c r="J620" s="22">
        <f t="shared" si="578"/>
        <v>0</v>
      </c>
      <c r="K620" s="22">
        <f t="shared" si="578"/>
        <v>0</v>
      </c>
      <c r="L620" s="22">
        <f t="shared" si="571"/>
        <v>0</v>
      </c>
      <c r="M620" s="22">
        <f>M621</f>
        <v>59144.4</v>
      </c>
      <c r="N620" s="22">
        <f t="shared" ref="N620:P622" si="579">N621</f>
        <v>65912.7</v>
      </c>
      <c r="O620" s="22">
        <f t="shared" si="579"/>
        <v>49544.4</v>
      </c>
      <c r="P620" s="22">
        <f t="shared" si="579"/>
        <v>623794.4</v>
      </c>
      <c r="Q620" s="22">
        <f>M620+N620+O620+P620</f>
        <v>798395.9</v>
      </c>
    </row>
    <row r="621" spans="1:17" s="29" customFormat="1" ht="15.75" thickBot="1" x14ac:dyDescent="0.3">
      <c r="A621" s="30" t="s">
        <v>35</v>
      </c>
      <c r="B621" s="31"/>
      <c r="C621" s="21"/>
      <c r="D621" s="22"/>
      <c r="E621" s="22"/>
      <c r="F621" s="22">
        <f t="shared" si="569"/>
        <v>0</v>
      </c>
      <c r="G621" s="22">
        <f t="shared" si="570"/>
        <v>798395.9</v>
      </c>
      <c r="H621" s="22">
        <f>H622</f>
        <v>0</v>
      </c>
      <c r="I621" s="22">
        <f t="shared" si="578"/>
        <v>0</v>
      </c>
      <c r="J621" s="22">
        <f t="shared" si="578"/>
        <v>0</v>
      </c>
      <c r="K621" s="22">
        <f t="shared" si="578"/>
        <v>0</v>
      </c>
      <c r="L621" s="22">
        <f t="shared" si="571"/>
        <v>0</v>
      </c>
      <c r="M621" s="22">
        <f>M622</f>
        <v>59144.4</v>
      </c>
      <c r="N621" s="22">
        <f t="shared" si="579"/>
        <v>65912.7</v>
      </c>
      <c r="O621" s="22">
        <f t="shared" si="579"/>
        <v>49544.4</v>
      </c>
      <c r="P621" s="22">
        <f t="shared" si="579"/>
        <v>623794.4</v>
      </c>
      <c r="Q621" s="22">
        <f t="shared" si="572"/>
        <v>798395.9</v>
      </c>
    </row>
    <row r="622" spans="1:17" s="29" customFormat="1" ht="15.75" thickBot="1" x14ac:dyDescent="0.3">
      <c r="A622" s="30" t="s">
        <v>36</v>
      </c>
      <c r="B622" s="31"/>
      <c r="C622" s="21"/>
      <c r="D622" s="22"/>
      <c r="E622" s="22"/>
      <c r="F622" s="22">
        <f t="shared" si="569"/>
        <v>0</v>
      </c>
      <c r="G622" s="22">
        <f t="shared" si="570"/>
        <v>798395.9</v>
      </c>
      <c r="H622" s="22">
        <f>H623</f>
        <v>0</v>
      </c>
      <c r="I622" s="22">
        <f t="shared" si="578"/>
        <v>0</v>
      </c>
      <c r="J622" s="22">
        <f t="shared" si="578"/>
        <v>0</v>
      </c>
      <c r="K622" s="22">
        <f t="shared" si="578"/>
        <v>0</v>
      </c>
      <c r="L622" s="22">
        <f t="shared" si="571"/>
        <v>0</v>
      </c>
      <c r="M622" s="22">
        <f>M623</f>
        <v>59144.4</v>
      </c>
      <c r="N622" s="22">
        <f t="shared" si="579"/>
        <v>65912.7</v>
      </c>
      <c r="O622" s="22">
        <f t="shared" si="579"/>
        <v>49544.4</v>
      </c>
      <c r="P622" s="22">
        <f t="shared" si="579"/>
        <v>623794.4</v>
      </c>
      <c r="Q622" s="22">
        <f t="shared" si="572"/>
        <v>798395.9</v>
      </c>
    </row>
    <row r="623" spans="1:17" ht="15.75" thickBot="1" x14ac:dyDescent="0.3">
      <c r="A623" s="34"/>
      <c r="B623" s="35" t="s">
        <v>38</v>
      </c>
      <c r="C623" s="21"/>
      <c r="D623" s="36">
        <v>2468</v>
      </c>
      <c r="E623" s="36">
        <v>176</v>
      </c>
      <c r="F623" s="36">
        <f t="shared" si="569"/>
        <v>2644</v>
      </c>
      <c r="G623" s="22">
        <f t="shared" si="570"/>
        <v>798395.9</v>
      </c>
      <c r="H623" s="36"/>
      <c r="I623" s="36"/>
      <c r="J623" s="36"/>
      <c r="K623" s="36"/>
      <c r="L623" s="22">
        <f t="shared" si="571"/>
        <v>0</v>
      </c>
      <c r="M623" s="36">
        <v>59144.4</v>
      </c>
      <c r="N623" s="36">
        <v>65912.7</v>
      </c>
      <c r="O623" s="36">
        <v>49544.4</v>
      </c>
      <c r="P623" s="36">
        <v>623794.4</v>
      </c>
      <c r="Q623" s="22">
        <f t="shared" si="572"/>
        <v>798395.9</v>
      </c>
    </row>
    <row r="624" spans="1:17" s="29" customFormat="1" ht="66" customHeight="1" thickBot="1" x14ac:dyDescent="0.3">
      <c r="A624" s="37" t="s">
        <v>117</v>
      </c>
      <c r="B624" s="38"/>
      <c r="C624" s="21">
        <v>330100000000000</v>
      </c>
      <c r="D624" s="22"/>
      <c r="E624" s="22"/>
      <c r="F624" s="22">
        <f t="shared" si="569"/>
        <v>0</v>
      </c>
      <c r="G624" s="22">
        <f t="shared" si="570"/>
        <v>655551.80000000005</v>
      </c>
      <c r="H624" s="22">
        <f>H625</f>
        <v>0</v>
      </c>
      <c r="I624" s="22">
        <f t="shared" ref="I624:K626" si="580">I625</f>
        <v>0</v>
      </c>
      <c r="J624" s="22">
        <f t="shared" si="580"/>
        <v>0</v>
      </c>
      <c r="K624" s="22">
        <f t="shared" si="580"/>
        <v>0</v>
      </c>
      <c r="L624" s="22">
        <f t="shared" si="571"/>
        <v>0</v>
      </c>
      <c r="M624" s="22">
        <f>M625</f>
        <v>99945.1</v>
      </c>
      <c r="N624" s="22">
        <f t="shared" ref="N624:P626" si="581">N625</f>
        <v>163620.1</v>
      </c>
      <c r="O624" s="22">
        <f t="shared" si="581"/>
        <v>206575.8</v>
      </c>
      <c r="P624" s="22">
        <f t="shared" si="581"/>
        <v>185410.8</v>
      </c>
      <c r="Q624" s="22">
        <f t="shared" si="572"/>
        <v>655551.80000000005</v>
      </c>
    </row>
    <row r="625" spans="1:17" s="29" customFormat="1" ht="15.75" thickBot="1" x14ac:dyDescent="0.3">
      <c r="A625" s="30" t="s">
        <v>35</v>
      </c>
      <c r="B625" s="31"/>
      <c r="C625" s="21"/>
      <c r="D625" s="22"/>
      <c r="E625" s="22"/>
      <c r="F625" s="22">
        <f t="shared" si="569"/>
        <v>0</v>
      </c>
      <c r="G625" s="22">
        <f t="shared" si="570"/>
        <v>655551.80000000005</v>
      </c>
      <c r="H625" s="22">
        <f>H626</f>
        <v>0</v>
      </c>
      <c r="I625" s="22">
        <f t="shared" si="580"/>
        <v>0</v>
      </c>
      <c r="J625" s="22">
        <f t="shared" si="580"/>
        <v>0</v>
      </c>
      <c r="K625" s="22">
        <f t="shared" si="580"/>
        <v>0</v>
      </c>
      <c r="L625" s="22">
        <f t="shared" si="571"/>
        <v>0</v>
      </c>
      <c r="M625" s="22">
        <f>M626</f>
        <v>99945.1</v>
      </c>
      <c r="N625" s="22">
        <f t="shared" si="581"/>
        <v>163620.1</v>
      </c>
      <c r="O625" s="22">
        <f t="shared" si="581"/>
        <v>206575.8</v>
      </c>
      <c r="P625" s="22">
        <f t="shared" si="581"/>
        <v>185410.8</v>
      </c>
      <c r="Q625" s="22">
        <f t="shared" si="572"/>
        <v>655551.80000000005</v>
      </c>
    </row>
    <row r="626" spans="1:17" s="29" customFormat="1" ht="15.75" thickBot="1" x14ac:dyDescent="0.3">
      <c r="A626" s="30" t="s">
        <v>36</v>
      </c>
      <c r="B626" s="31"/>
      <c r="C626" s="21"/>
      <c r="D626" s="22"/>
      <c r="E626" s="22"/>
      <c r="F626" s="22">
        <f t="shared" si="569"/>
        <v>0</v>
      </c>
      <c r="G626" s="22">
        <f t="shared" si="570"/>
        <v>655551.80000000005</v>
      </c>
      <c r="H626" s="22">
        <f>H627</f>
        <v>0</v>
      </c>
      <c r="I626" s="22">
        <f t="shared" si="580"/>
        <v>0</v>
      </c>
      <c r="J626" s="22">
        <f t="shared" si="580"/>
        <v>0</v>
      </c>
      <c r="K626" s="22">
        <f t="shared" si="580"/>
        <v>0</v>
      </c>
      <c r="L626" s="22">
        <f t="shared" si="571"/>
        <v>0</v>
      </c>
      <c r="M626" s="22">
        <f>M627</f>
        <v>99945.1</v>
      </c>
      <c r="N626" s="22">
        <f t="shared" si="581"/>
        <v>163620.1</v>
      </c>
      <c r="O626" s="22">
        <f t="shared" si="581"/>
        <v>206575.8</v>
      </c>
      <c r="P626" s="22">
        <f t="shared" si="581"/>
        <v>185410.8</v>
      </c>
      <c r="Q626" s="22">
        <f t="shared" si="572"/>
        <v>655551.80000000005</v>
      </c>
    </row>
    <row r="627" spans="1:17" ht="15.75" thickBot="1" x14ac:dyDescent="0.3">
      <c r="A627" s="34"/>
      <c r="B627" s="35" t="s">
        <v>38</v>
      </c>
      <c r="C627" s="21"/>
      <c r="D627" s="36">
        <v>75502</v>
      </c>
      <c r="E627" s="36">
        <v>554652</v>
      </c>
      <c r="F627" s="36">
        <f t="shared" si="569"/>
        <v>630154</v>
      </c>
      <c r="G627" s="22">
        <f t="shared" si="570"/>
        <v>655551.80000000005</v>
      </c>
      <c r="H627" s="36"/>
      <c r="I627" s="36"/>
      <c r="J627" s="36"/>
      <c r="K627" s="36"/>
      <c r="L627" s="22">
        <f t="shared" si="571"/>
        <v>0</v>
      </c>
      <c r="M627" s="36">
        <v>99945.1</v>
      </c>
      <c r="N627" s="36">
        <v>163620.1</v>
      </c>
      <c r="O627" s="36">
        <v>206575.8</v>
      </c>
      <c r="P627" s="36">
        <v>185410.8</v>
      </c>
      <c r="Q627" s="22">
        <f t="shared" si="572"/>
        <v>655551.80000000005</v>
      </c>
    </row>
    <row r="628" spans="1:17" s="29" customFormat="1" ht="15.75" thickBot="1" x14ac:dyDescent="0.3">
      <c r="A628" s="64" t="s">
        <v>79</v>
      </c>
      <c r="B628" s="65"/>
      <c r="C628" s="21" t="s">
        <v>118</v>
      </c>
      <c r="D628" s="22"/>
      <c r="E628" s="22"/>
      <c r="F628" s="22">
        <f t="shared" si="569"/>
        <v>0</v>
      </c>
      <c r="G628" s="22">
        <f t="shared" si="570"/>
        <v>1453947.7</v>
      </c>
      <c r="H628" s="22">
        <f>H620+H624</f>
        <v>0</v>
      </c>
      <c r="I628" s="22">
        <f t="shared" ref="I628:K628" si="582">I620+I624</f>
        <v>0</v>
      </c>
      <c r="J628" s="22">
        <f t="shared" si="582"/>
        <v>0</v>
      </c>
      <c r="K628" s="22">
        <f t="shared" si="582"/>
        <v>0</v>
      </c>
      <c r="L628" s="22">
        <f t="shared" si="571"/>
        <v>0</v>
      </c>
      <c r="M628" s="22">
        <f>M620+M624</f>
        <v>159089.5</v>
      </c>
      <c r="N628" s="22">
        <f t="shared" ref="N628:P628" si="583">N620+N624</f>
        <v>229532.79999999999</v>
      </c>
      <c r="O628" s="22">
        <f t="shared" si="583"/>
        <v>256120.19999999998</v>
      </c>
      <c r="P628" s="22">
        <f t="shared" si="583"/>
        <v>809205.2</v>
      </c>
      <c r="Q628" s="22">
        <f t="shared" si="572"/>
        <v>1453947.7</v>
      </c>
    </row>
    <row r="629" spans="1:17" s="29" customFormat="1" ht="51.75" customHeight="1" thickBot="1" x14ac:dyDescent="0.3">
      <c r="A629" s="46" t="s">
        <v>119</v>
      </c>
      <c r="B629" s="47"/>
      <c r="C629" s="21">
        <v>340000000000000</v>
      </c>
      <c r="D629" s="22"/>
      <c r="E629" s="22"/>
      <c r="F629" s="22">
        <f t="shared" si="569"/>
        <v>0</v>
      </c>
      <c r="G629" s="22">
        <f t="shared" si="570"/>
        <v>67918</v>
      </c>
      <c r="H629" s="22">
        <v>16458</v>
      </c>
      <c r="I629" s="22">
        <v>17340</v>
      </c>
      <c r="J629" s="22">
        <v>20823</v>
      </c>
      <c r="K629" s="22">
        <v>13297</v>
      </c>
      <c r="L629" s="22">
        <f t="shared" si="571"/>
        <v>67918</v>
      </c>
      <c r="M629" s="22"/>
      <c r="N629" s="22"/>
      <c r="O629" s="22"/>
      <c r="P629" s="22"/>
      <c r="Q629" s="22">
        <f t="shared" si="572"/>
        <v>0</v>
      </c>
    </row>
    <row r="630" spans="1:17" s="29" customFormat="1" ht="35.25" customHeight="1" thickBot="1" x14ac:dyDescent="0.3">
      <c r="A630" s="48" t="s">
        <v>120</v>
      </c>
      <c r="B630" s="49"/>
      <c r="C630" s="21">
        <v>340100000000000</v>
      </c>
      <c r="D630" s="22"/>
      <c r="E630" s="22"/>
      <c r="F630" s="22">
        <f t="shared" si="569"/>
        <v>0</v>
      </c>
      <c r="G630" s="22">
        <f t="shared" si="570"/>
        <v>67918</v>
      </c>
      <c r="H630" s="22">
        <v>16458</v>
      </c>
      <c r="I630" s="22">
        <v>17340</v>
      </c>
      <c r="J630" s="22">
        <v>20823</v>
      </c>
      <c r="K630" s="22">
        <v>13297</v>
      </c>
      <c r="L630" s="22">
        <f t="shared" si="571"/>
        <v>67918</v>
      </c>
      <c r="M630" s="22"/>
      <c r="N630" s="22"/>
      <c r="O630" s="22"/>
      <c r="P630" s="22"/>
      <c r="Q630" s="22">
        <f t="shared" si="572"/>
        <v>0</v>
      </c>
    </row>
    <row r="631" spans="1:17" s="29" customFormat="1" ht="34.5" customHeight="1" thickBot="1" x14ac:dyDescent="0.3">
      <c r="A631" s="27" t="s">
        <v>121</v>
      </c>
      <c r="B631" s="28"/>
      <c r="C631" s="21">
        <v>340100000000000</v>
      </c>
      <c r="D631" s="22"/>
      <c r="E631" s="22"/>
      <c r="F631" s="22">
        <f t="shared" si="569"/>
        <v>0</v>
      </c>
      <c r="G631" s="22">
        <f t="shared" si="570"/>
        <v>67918</v>
      </c>
      <c r="H631" s="22">
        <v>16458</v>
      </c>
      <c r="I631" s="22">
        <v>17340</v>
      </c>
      <c r="J631" s="22">
        <v>20823</v>
      </c>
      <c r="K631" s="22">
        <v>13297</v>
      </c>
      <c r="L631" s="22">
        <f t="shared" si="571"/>
        <v>67918</v>
      </c>
      <c r="M631" s="22"/>
      <c r="N631" s="22"/>
      <c r="O631" s="22"/>
      <c r="P631" s="22"/>
      <c r="Q631" s="22">
        <f t="shared" si="572"/>
        <v>0</v>
      </c>
    </row>
    <row r="632" spans="1:17" s="29" customFormat="1" ht="15.75" thickBot="1" x14ac:dyDescent="0.3">
      <c r="A632" s="30" t="s">
        <v>35</v>
      </c>
      <c r="B632" s="31"/>
      <c r="C632" s="21"/>
      <c r="D632" s="22"/>
      <c r="E632" s="22"/>
      <c r="F632" s="22">
        <f t="shared" si="569"/>
        <v>0</v>
      </c>
      <c r="G632" s="22">
        <f t="shared" si="570"/>
        <v>67918</v>
      </c>
      <c r="H632" s="22">
        <v>16458</v>
      </c>
      <c r="I632" s="22">
        <v>17340</v>
      </c>
      <c r="J632" s="22">
        <v>20823</v>
      </c>
      <c r="K632" s="22">
        <v>13297</v>
      </c>
      <c r="L632" s="22">
        <f t="shared" si="571"/>
        <v>67918</v>
      </c>
      <c r="M632" s="22"/>
      <c r="N632" s="22"/>
      <c r="O632" s="22"/>
      <c r="P632" s="22"/>
      <c r="Q632" s="22">
        <f t="shared" si="572"/>
        <v>0</v>
      </c>
    </row>
    <row r="633" spans="1:17" s="29" customFormat="1" ht="15.75" thickBot="1" x14ac:dyDescent="0.3">
      <c r="A633" s="30" t="s">
        <v>36</v>
      </c>
      <c r="B633" s="31"/>
      <c r="C633" s="21"/>
      <c r="D633" s="22"/>
      <c r="E633" s="22"/>
      <c r="F633" s="22">
        <f t="shared" si="569"/>
        <v>0</v>
      </c>
      <c r="G633" s="22">
        <f t="shared" si="570"/>
        <v>67918</v>
      </c>
      <c r="H633" s="22">
        <v>16458</v>
      </c>
      <c r="I633" s="22">
        <v>17340</v>
      </c>
      <c r="J633" s="22">
        <v>20823</v>
      </c>
      <c r="K633" s="22">
        <v>13297</v>
      </c>
      <c r="L633" s="22">
        <f t="shared" si="571"/>
        <v>67918</v>
      </c>
      <c r="M633" s="22"/>
      <c r="N633" s="22"/>
      <c r="O633" s="22"/>
      <c r="P633" s="22"/>
      <c r="Q633" s="22">
        <f t="shared" si="572"/>
        <v>0</v>
      </c>
    </row>
    <row r="634" spans="1:17" ht="15.75" thickBot="1" x14ac:dyDescent="0.3">
      <c r="A634" s="34"/>
      <c r="B634" s="35" t="s">
        <v>37</v>
      </c>
      <c r="C634" s="21"/>
      <c r="D634" s="36"/>
      <c r="E634" s="36"/>
      <c r="F634" s="36">
        <f t="shared" si="569"/>
        <v>0</v>
      </c>
      <c r="G634" s="22">
        <f t="shared" si="570"/>
        <v>22113</v>
      </c>
      <c r="H634" s="36">
        <v>5528</v>
      </c>
      <c r="I634" s="36">
        <v>5528</v>
      </c>
      <c r="J634" s="36">
        <v>5528</v>
      </c>
      <c r="K634" s="36">
        <v>5529</v>
      </c>
      <c r="L634" s="22">
        <f t="shared" si="571"/>
        <v>22113</v>
      </c>
      <c r="M634" s="36"/>
      <c r="N634" s="36"/>
      <c r="O634" s="36"/>
      <c r="P634" s="36"/>
      <c r="Q634" s="22">
        <f t="shared" si="572"/>
        <v>0</v>
      </c>
    </row>
    <row r="635" spans="1:17" ht="15.75" thickBot="1" x14ac:dyDescent="0.3">
      <c r="A635" s="34"/>
      <c r="B635" s="35" t="s">
        <v>38</v>
      </c>
      <c r="C635" s="21"/>
      <c r="D635" s="36"/>
      <c r="E635" s="36"/>
      <c r="F635" s="36">
        <f t="shared" si="569"/>
        <v>0</v>
      </c>
      <c r="G635" s="22">
        <f t="shared" si="570"/>
        <v>45805</v>
      </c>
      <c r="H635" s="36">
        <v>10930</v>
      </c>
      <c r="I635" s="36">
        <v>11812</v>
      </c>
      <c r="J635" s="36">
        <v>15295</v>
      </c>
      <c r="K635" s="36">
        <v>7768</v>
      </c>
      <c r="L635" s="22">
        <f t="shared" si="571"/>
        <v>45805</v>
      </c>
      <c r="M635" s="36"/>
      <c r="N635" s="36"/>
      <c r="O635" s="36"/>
      <c r="P635" s="36"/>
      <c r="Q635" s="22">
        <f t="shared" si="572"/>
        <v>0</v>
      </c>
    </row>
    <row r="636" spans="1:17" s="29" customFormat="1" ht="54" customHeight="1" thickBot="1" x14ac:dyDescent="0.3">
      <c r="A636" s="46" t="s">
        <v>122</v>
      </c>
      <c r="B636" s="47"/>
      <c r="C636" s="21">
        <v>350000000000000</v>
      </c>
      <c r="D636" s="22"/>
      <c r="E636" s="22"/>
      <c r="F636" s="22">
        <f t="shared" si="569"/>
        <v>0</v>
      </c>
      <c r="G636" s="22">
        <f t="shared" si="570"/>
        <v>929862</v>
      </c>
      <c r="H636" s="22">
        <f>H637</f>
        <v>213931</v>
      </c>
      <c r="I636" s="22">
        <f t="shared" ref="I636:K636" si="584">I637</f>
        <v>246720</v>
      </c>
      <c r="J636" s="22">
        <f t="shared" si="584"/>
        <v>210471</v>
      </c>
      <c r="K636" s="22">
        <f t="shared" si="584"/>
        <v>258740</v>
      </c>
      <c r="L636" s="22">
        <f t="shared" si="571"/>
        <v>929862</v>
      </c>
      <c r="M636" s="22">
        <f>M637</f>
        <v>0</v>
      </c>
      <c r="N636" s="22">
        <f t="shared" ref="N636:P636" si="585">N637</f>
        <v>0</v>
      </c>
      <c r="O636" s="22">
        <f t="shared" si="585"/>
        <v>0</v>
      </c>
      <c r="P636" s="22">
        <f t="shared" si="585"/>
        <v>0</v>
      </c>
      <c r="Q636" s="22">
        <f t="shared" si="572"/>
        <v>0</v>
      </c>
    </row>
    <row r="637" spans="1:17" s="29" customFormat="1" ht="57.75" customHeight="1" thickBot="1" x14ac:dyDescent="0.3">
      <c r="A637" s="54" t="s">
        <v>123</v>
      </c>
      <c r="B637" s="55"/>
      <c r="C637" s="21">
        <v>350100000000000</v>
      </c>
      <c r="D637" s="22"/>
      <c r="E637" s="22"/>
      <c r="F637" s="22">
        <f t="shared" si="569"/>
        <v>0</v>
      </c>
      <c r="G637" s="22">
        <f t="shared" si="570"/>
        <v>929862</v>
      </c>
      <c r="H637" s="22">
        <f>H638+H703</f>
        <v>213931</v>
      </c>
      <c r="I637" s="22">
        <f t="shared" ref="I637:K637" si="586">I638+I703</f>
        <v>246720</v>
      </c>
      <c r="J637" s="22">
        <f t="shared" si="586"/>
        <v>210471</v>
      </c>
      <c r="K637" s="22">
        <f t="shared" si="586"/>
        <v>258740</v>
      </c>
      <c r="L637" s="22">
        <f t="shared" si="571"/>
        <v>929862</v>
      </c>
      <c r="M637" s="22">
        <f>M638+M703</f>
        <v>0</v>
      </c>
      <c r="N637" s="22">
        <f t="shared" ref="N637:P637" si="587">N638+N703</f>
        <v>0</v>
      </c>
      <c r="O637" s="22">
        <f t="shared" si="587"/>
        <v>0</v>
      </c>
      <c r="P637" s="22">
        <f t="shared" si="587"/>
        <v>0</v>
      </c>
      <c r="Q637" s="22">
        <f t="shared" si="572"/>
        <v>0</v>
      </c>
    </row>
    <row r="638" spans="1:17" s="29" customFormat="1" ht="33" customHeight="1" thickBot="1" x14ac:dyDescent="0.3">
      <c r="A638" s="27" t="s">
        <v>124</v>
      </c>
      <c r="B638" s="28"/>
      <c r="C638" s="21">
        <v>350100000000000</v>
      </c>
      <c r="D638" s="22"/>
      <c r="E638" s="22"/>
      <c r="F638" s="22">
        <f t="shared" si="569"/>
        <v>0</v>
      </c>
      <c r="G638" s="22">
        <f t="shared" si="570"/>
        <v>891518</v>
      </c>
      <c r="H638" s="22">
        <f>H639+H643+H647+H651+H655+H659+H663+H667+H671+H675+H679+H683+H687+H691+H695+H699</f>
        <v>205534</v>
      </c>
      <c r="I638" s="22">
        <f t="shared" ref="I638:K638" si="588">I639+I643+I647+I651+I655+I659+I663+I667+I671+I675+I679+I683+I687+I691+I695+I699</f>
        <v>233914</v>
      </c>
      <c r="J638" s="22">
        <f t="shared" si="588"/>
        <v>200926</v>
      </c>
      <c r="K638" s="22">
        <f t="shared" si="588"/>
        <v>251144</v>
      </c>
      <c r="L638" s="22">
        <f t="shared" si="571"/>
        <v>891518</v>
      </c>
      <c r="M638" s="22">
        <f>M639+M643+M647+M651+M655+M659+M663+M667+M671+M675+M679+M683+M687+M691+M695+M699</f>
        <v>0</v>
      </c>
      <c r="N638" s="22">
        <f t="shared" ref="N638:P638" si="589">N639+N643+N647+N651+N655+N659+N663+N667+N671+N675+N679+N683+N687+N691+N695+N699</f>
        <v>0</v>
      </c>
      <c r="O638" s="22">
        <f t="shared" si="589"/>
        <v>0</v>
      </c>
      <c r="P638" s="22">
        <f t="shared" si="589"/>
        <v>0</v>
      </c>
      <c r="Q638" s="22">
        <f t="shared" si="572"/>
        <v>0</v>
      </c>
    </row>
    <row r="639" spans="1:17" s="29" customFormat="1" ht="28.5" customHeight="1" thickBot="1" x14ac:dyDescent="0.3">
      <c r="A639" s="30" t="s">
        <v>35</v>
      </c>
      <c r="B639" s="31"/>
      <c r="C639" s="21"/>
      <c r="D639" s="22"/>
      <c r="E639" s="22"/>
      <c r="F639" s="22">
        <f t="shared" si="569"/>
        <v>0</v>
      </c>
      <c r="G639" s="22">
        <f t="shared" si="570"/>
        <v>94843</v>
      </c>
      <c r="H639" s="22">
        <f>H640</f>
        <v>21725</v>
      </c>
      <c r="I639" s="22">
        <f t="shared" ref="I639:K639" si="590">I640</f>
        <v>25347</v>
      </c>
      <c r="J639" s="22">
        <f t="shared" si="590"/>
        <v>20895</v>
      </c>
      <c r="K639" s="22">
        <f t="shared" si="590"/>
        <v>26876</v>
      </c>
      <c r="L639" s="22">
        <f t="shared" si="571"/>
        <v>94843</v>
      </c>
      <c r="M639" s="22">
        <f>M640</f>
        <v>0</v>
      </c>
      <c r="N639" s="22">
        <f t="shared" ref="N639:P639" si="591">N640</f>
        <v>0</v>
      </c>
      <c r="O639" s="22">
        <f t="shared" si="591"/>
        <v>0</v>
      </c>
      <c r="P639" s="22">
        <f t="shared" si="591"/>
        <v>0</v>
      </c>
      <c r="Q639" s="22">
        <f t="shared" si="572"/>
        <v>0</v>
      </c>
    </row>
    <row r="640" spans="1:17" s="29" customFormat="1" ht="27" customHeight="1" thickBot="1" x14ac:dyDescent="0.3">
      <c r="A640" s="30" t="s">
        <v>39</v>
      </c>
      <c r="B640" s="31"/>
      <c r="C640" s="21"/>
      <c r="D640" s="22"/>
      <c r="E640" s="22"/>
      <c r="F640" s="22">
        <f t="shared" si="569"/>
        <v>0</v>
      </c>
      <c r="G640" s="22">
        <f t="shared" si="570"/>
        <v>94843</v>
      </c>
      <c r="H640" s="22">
        <f>SUM(H641:H642)</f>
        <v>21725</v>
      </c>
      <c r="I640" s="22">
        <f t="shared" ref="I640:K640" si="592">SUM(I641:I642)</f>
        <v>25347</v>
      </c>
      <c r="J640" s="22">
        <f t="shared" si="592"/>
        <v>20895</v>
      </c>
      <c r="K640" s="22">
        <f t="shared" si="592"/>
        <v>26876</v>
      </c>
      <c r="L640" s="22">
        <f t="shared" si="571"/>
        <v>94843</v>
      </c>
      <c r="M640" s="22">
        <f>SUM(M641:M642)</f>
        <v>0</v>
      </c>
      <c r="N640" s="22">
        <f t="shared" ref="N640:P640" si="593">SUM(N641:N642)</f>
        <v>0</v>
      </c>
      <c r="O640" s="22">
        <f t="shared" si="593"/>
        <v>0</v>
      </c>
      <c r="P640" s="22">
        <f t="shared" si="593"/>
        <v>0</v>
      </c>
      <c r="Q640" s="22">
        <f t="shared" si="572"/>
        <v>0</v>
      </c>
    </row>
    <row r="641" spans="1:17" ht="15.75" thickBot="1" x14ac:dyDescent="0.3">
      <c r="A641" s="34"/>
      <c r="B641" s="35" t="s">
        <v>37</v>
      </c>
      <c r="C641" s="21"/>
      <c r="D641" s="36">
        <v>50983</v>
      </c>
      <c r="E641" s="36">
        <v>22061</v>
      </c>
      <c r="F641" s="36">
        <f>D641+E641</f>
        <v>73044</v>
      </c>
      <c r="G641" s="22">
        <f t="shared" si="570"/>
        <v>81034</v>
      </c>
      <c r="H641" s="36">
        <v>18273</v>
      </c>
      <c r="I641" s="36">
        <v>21895</v>
      </c>
      <c r="J641" s="36">
        <v>17443</v>
      </c>
      <c r="K641" s="36">
        <v>23423</v>
      </c>
      <c r="L641" s="22">
        <f t="shared" si="571"/>
        <v>81034</v>
      </c>
      <c r="M641" s="36"/>
      <c r="N641" s="36"/>
      <c r="O641" s="36"/>
      <c r="P641" s="36"/>
      <c r="Q641" s="22">
        <f t="shared" si="572"/>
        <v>0</v>
      </c>
    </row>
    <row r="642" spans="1:17" ht="15.75" thickBot="1" x14ac:dyDescent="0.3">
      <c r="A642" s="34"/>
      <c r="B642" s="35" t="s">
        <v>38</v>
      </c>
      <c r="C642" s="21"/>
      <c r="D642" s="36">
        <v>8433</v>
      </c>
      <c r="E642" s="36">
        <v>5133</v>
      </c>
      <c r="F642" s="36">
        <f t="shared" si="569"/>
        <v>13566</v>
      </c>
      <c r="G642" s="22">
        <f t="shared" si="570"/>
        <v>13809</v>
      </c>
      <c r="H642" s="36">
        <v>3452</v>
      </c>
      <c r="I642" s="36">
        <v>3452</v>
      </c>
      <c r="J642" s="36">
        <v>3452</v>
      </c>
      <c r="K642" s="36">
        <v>3453</v>
      </c>
      <c r="L642" s="22">
        <f t="shared" si="571"/>
        <v>13809</v>
      </c>
      <c r="M642" s="36"/>
      <c r="N642" s="36"/>
      <c r="O642" s="36"/>
      <c r="P642" s="36"/>
      <c r="Q642" s="22">
        <f t="shared" si="572"/>
        <v>0</v>
      </c>
    </row>
    <row r="643" spans="1:17" s="29" customFormat="1" ht="15.75" customHeight="1" thickBot="1" x14ac:dyDescent="0.3">
      <c r="A643" s="30" t="s">
        <v>40</v>
      </c>
      <c r="B643" s="31"/>
      <c r="C643" s="21"/>
      <c r="D643" s="22"/>
      <c r="E643" s="22"/>
      <c r="F643" s="22">
        <f t="shared" si="569"/>
        <v>0</v>
      </c>
      <c r="G643" s="22">
        <f t="shared" si="570"/>
        <v>43956</v>
      </c>
      <c r="H643" s="22">
        <f>H644</f>
        <v>9669</v>
      </c>
      <c r="I643" s="22">
        <f t="shared" ref="I643:K643" si="594">I644</f>
        <v>12262</v>
      </c>
      <c r="J643" s="22">
        <f t="shared" si="594"/>
        <v>10269</v>
      </c>
      <c r="K643" s="22">
        <f t="shared" si="594"/>
        <v>11756</v>
      </c>
      <c r="L643" s="22">
        <f t="shared" si="571"/>
        <v>43956</v>
      </c>
      <c r="M643" s="22">
        <f>M644</f>
        <v>0</v>
      </c>
      <c r="N643" s="22">
        <f t="shared" ref="N643:P643" si="595">N644</f>
        <v>0</v>
      </c>
      <c r="O643" s="22">
        <f t="shared" si="595"/>
        <v>0</v>
      </c>
      <c r="P643" s="22">
        <f t="shared" si="595"/>
        <v>0</v>
      </c>
      <c r="Q643" s="22">
        <f t="shared" si="572"/>
        <v>0</v>
      </c>
    </row>
    <row r="644" spans="1:17" s="29" customFormat="1" ht="15.75" customHeight="1" thickBot="1" x14ac:dyDescent="0.3">
      <c r="A644" s="30" t="s">
        <v>41</v>
      </c>
      <c r="B644" s="31"/>
      <c r="C644" s="21"/>
      <c r="D644" s="22"/>
      <c r="E644" s="22"/>
      <c r="F644" s="22">
        <f t="shared" si="569"/>
        <v>0</v>
      </c>
      <c r="G644" s="22">
        <f t="shared" si="570"/>
        <v>43956</v>
      </c>
      <c r="H644" s="22">
        <f>SUM(H645:H646)</f>
        <v>9669</v>
      </c>
      <c r="I644" s="22">
        <f t="shared" ref="I644:K644" si="596">SUM(I645:I646)</f>
        <v>12262</v>
      </c>
      <c r="J644" s="22">
        <f t="shared" si="596"/>
        <v>10269</v>
      </c>
      <c r="K644" s="22">
        <f t="shared" si="596"/>
        <v>11756</v>
      </c>
      <c r="L644" s="22">
        <f t="shared" si="571"/>
        <v>43956</v>
      </c>
      <c r="M644" s="22">
        <f>SUM(M645:M646)</f>
        <v>0</v>
      </c>
      <c r="N644" s="22">
        <f t="shared" ref="N644:P644" si="597">SUM(N645:N646)</f>
        <v>0</v>
      </c>
      <c r="O644" s="22">
        <f t="shared" si="597"/>
        <v>0</v>
      </c>
      <c r="P644" s="22">
        <f t="shared" si="597"/>
        <v>0</v>
      </c>
      <c r="Q644" s="22">
        <f t="shared" si="572"/>
        <v>0</v>
      </c>
    </row>
    <row r="645" spans="1:17" ht="15.75" thickBot="1" x14ac:dyDescent="0.3">
      <c r="A645" s="34"/>
      <c r="B645" s="35" t="s">
        <v>37</v>
      </c>
      <c r="C645" s="21"/>
      <c r="D645" s="36">
        <v>27126</v>
      </c>
      <c r="E645" s="36">
        <v>7006</v>
      </c>
      <c r="F645" s="36">
        <f t="shared" si="569"/>
        <v>34132</v>
      </c>
      <c r="G645" s="22">
        <f t="shared" si="570"/>
        <v>36397</v>
      </c>
      <c r="H645" s="36">
        <v>7779</v>
      </c>
      <c r="I645" s="36">
        <v>10262</v>
      </c>
      <c r="J645" s="36">
        <v>7769</v>
      </c>
      <c r="K645" s="36">
        <v>10587</v>
      </c>
      <c r="L645" s="22">
        <f t="shared" si="571"/>
        <v>36397</v>
      </c>
      <c r="M645" s="36"/>
      <c r="N645" s="36"/>
      <c r="O645" s="36"/>
      <c r="P645" s="36"/>
      <c r="Q645" s="22">
        <f t="shared" si="572"/>
        <v>0</v>
      </c>
    </row>
    <row r="646" spans="1:17" ht="15.75" thickBot="1" x14ac:dyDescent="0.3">
      <c r="A646" s="34"/>
      <c r="B646" s="35" t="s">
        <v>38</v>
      </c>
      <c r="C646" s="21"/>
      <c r="D646" s="36">
        <v>2547</v>
      </c>
      <c r="E646" s="36">
        <v>4878</v>
      </c>
      <c r="F646" s="36">
        <f t="shared" si="569"/>
        <v>7425</v>
      </c>
      <c r="G646" s="22">
        <f t="shared" si="570"/>
        <v>7559</v>
      </c>
      <c r="H646" s="36">
        <v>1890</v>
      </c>
      <c r="I646" s="36">
        <v>2000</v>
      </c>
      <c r="J646" s="36">
        <v>2500</v>
      </c>
      <c r="K646" s="36">
        <v>1169</v>
      </c>
      <c r="L646" s="22">
        <f t="shared" si="571"/>
        <v>7559</v>
      </c>
      <c r="M646" s="36"/>
      <c r="N646" s="36"/>
      <c r="O646" s="36"/>
      <c r="P646" s="36"/>
      <c r="Q646" s="22">
        <f t="shared" si="572"/>
        <v>0</v>
      </c>
    </row>
    <row r="647" spans="1:17" s="29" customFormat="1" ht="28.5" customHeight="1" thickBot="1" x14ac:dyDescent="0.3">
      <c r="A647" s="30" t="s">
        <v>42</v>
      </c>
      <c r="B647" s="31"/>
      <c r="C647" s="21"/>
      <c r="D647" s="22"/>
      <c r="E647" s="22"/>
      <c r="F647" s="22">
        <f t="shared" si="569"/>
        <v>0</v>
      </c>
      <c r="G647" s="22">
        <f t="shared" si="570"/>
        <v>48328</v>
      </c>
      <c r="H647" s="22">
        <f>H648</f>
        <v>12619</v>
      </c>
      <c r="I647" s="22">
        <f t="shared" ref="I647:K647" si="598">I648</f>
        <v>14084</v>
      </c>
      <c r="J647" s="22">
        <f t="shared" si="598"/>
        <v>10450</v>
      </c>
      <c r="K647" s="22">
        <f t="shared" si="598"/>
        <v>11175</v>
      </c>
      <c r="L647" s="22">
        <f t="shared" si="571"/>
        <v>48328</v>
      </c>
      <c r="M647" s="22">
        <f>M648</f>
        <v>0</v>
      </c>
      <c r="N647" s="22">
        <f t="shared" ref="N647:P647" si="599">N648</f>
        <v>0</v>
      </c>
      <c r="O647" s="22">
        <f t="shared" si="599"/>
        <v>0</v>
      </c>
      <c r="P647" s="22">
        <f t="shared" si="599"/>
        <v>0</v>
      </c>
      <c r="Q647" s="22">
        <f t="shared" si="572"/>
        <v>0</v>
      </c>
    </row>
    <row r="648" spans="1:17" s="29" customFormat="1" ht="15.75" thickBot="1" x14ac:dyDescent="0.3">
      <c r="A648" s="30" t="s">
        <v>43</v>
      </c>
      <c r="B648" s="31"/>
      <c r="C648" s="21"/>
      <c r="D648" s="22"/>
      <c r="E648" s="22"/>
      <c r="F648" s="22">
        <f t="shared" si="569"/>
        <v>0</v>
      </c>
      <c r="G648" s="22">
        <f t="shared" si="570"/>
        <v>48328</v>
      </c>
      <c r="H648" s="22">
        <f>SUM(H649:H650)</f>
        <v>12619</v>
      </c>
      <c r="I648" s="22">
        <f t="shared" ref="I648:K648" si="600">SUM(I649:I650)</f>
        <v>14084</v>
      </c>
      <c r="J648" s="22">
        <f t="shared" si="600"/>
        <v>10450</v>
      </c>
      <c r="K648" s="22">
        <f t="shared" si="600"/>
        <v>11175</v>
      </c>
      <c r="L648" s="22">
        <f t="shared" si="571"/>
        <v>48328</v>
      </c>
      <c r="M648" s="22">
        <f>SUM(M649:M650)</f>
        <v>0</v>
      </c>
      <c r="N648" s="22">
        <f t="shared" ref="N648:P648" si="601">SUM(N649:N650)</f>
        <v>0</v>
      </c>
      <c r="O648" s="22">
        <f t="shared" si="601"/>
        <v>0</v>
      </c>
      <c r="P648" s="22">
        <f t="shared" si="601"/>
        <v>0</v>
      </c>
      <c r="Q648" s="22">
        <f t="shared" si="572"/>
        <v>0</v>
      </c>
    </row>
    <row r="649" spans="1:17" ht="15.75" thickBot="1" x14ac:dyDescent="0.3">
      <c r="A649" s="34"/>
      <c r="B649" s="35" t="s">
        <v>37</v>
      </c>
      <c r="C649" s="21"/>
      <c r="D649" s="36">
        <v>26384</v>
      </c>
      <c r="E649" s="36">
        <v>8822</v>
      </c>
      <c r="F649" s="36">
        <f t="shared" si="569"/>
        <v>35206</v>
      </c>
      <c r="G649" s="22">
        <f t="shared" si="570"/>
        <v>41555</v>
      </c>
      <c r="H649" s="36">
        <v>9593</v>
      </c>
      <c r="I649" s="36">
        <v>12726</v>
      </c>
      <c r="J649" s="36">
        <v>9593</v>
      </c>
      <c r="K649" s="36">
        <v>9643</v>
      </c>
      <c r="L649" s="22">
        <f t="shared" si="571"/>
        <v>41555</v>
      </c>
      <c r="M649" s="36"/>
      <c r="N649" s="36"/>
      <c r="O649" s="36"/>
      <c r="P649" s="36"/>
      <c r="Q649" s="22">
        <f t="shared" si="572"/>
        <v>0</v>
      </c>
    </row>
    <row r="650" spans="1:17" ht="15.75" thickBot="1" x14ac:dyDescent="0.3">
      <c r="A650" s="34"/>
      <c r="B650" s="35" t="s">
        <v>38</v>
      </c>
      <c r="C650" s="21"/>
      <c r="D650" s="36">
        <v>5166</v>
      </c>
      <c r="E650" s="36">
        <v>1464</v>
      </c>
      <c r="F650" s="36">
        <f t="shared" si="569"/>
        <v>6630</v>
      </c>
      <c r="G650" s="22">
        <f t="shared" si="570"/>
        <v>6773</v>
      </c>
      <c r="H650" s="36">
        <v>3026</v>
      </c>
      <c r="I650" s="36">
        <v>1358</v>
      </c>
      <c r="J650" s="36">
        <v>857</v>
      </c>
      <c r="K650" s="36">
        <v>1532</v>
      </c>
      <c r="L650" s="22">
        <f t="shared" si="571"/>
        <v>6773</v>
      </c>
      <c r="M650" s="36"/>
      <c r="N650" s="36"/>
      <c r="O650" s="36"/>
      <c r="P650" s="36"/>
      <c r="Q650" s="22">
        <f t="shared" si="572"/>
        <v>0</v>
      </c>
    </row>
    <row r="651" spans="1:17" s="29" customFormat="1" ht="15.75" customHeight="1" thickBot="1" x14ac:dyDescent="0.3">
      <c r="A651" s="30" t="s">
        <v>44</v>
      </c>
      <c r="B651" s="31"/>
      <c r="C651" s="21"/>
      <c r="D651" s="22"/>
      <c r="E651" s="22"/>
      <c r="F651" s="22">
        <f t="shared" si="569"/>
        <v>0</v>
      </c>
      <c r="G651" s="22">
        <f t="shared" si="570"/>
        <v>50880</v>
      </c>
      <c r="H651" s="22">
        <f>H652</f>
        <v>11540</v>
      </c>
      <c r="I651" s="22">
        <f t="shared" ref="I651:K651" si="602">I652</f>
        <v>13577</v>
      </c>
      <c r="J651" s="22">
        <f t="shared" si="602"/>
        <v>11094</v>
      </c>
      <c r="K651" s="22">
        <f t="shared" si="602"/>
        <v>14669</v>
      </c>
      <c r="L651" s="22">
        <f t="shared" si="571"/>
        <v>50880</v>
      </c>
      <c r="M651" s="22">
        <f>M652</f>
        <v>0</v>
      </c>
      <c r="N651" s="22">
        <f t="shared" ref="N651:P651" si="603">N652</f>
        <v>0</v>
      </c>
      <c r="O651" s="22">
        <f t="shared" si="603"/>
        <v>0</v>
      </c>
      <c r="P651" s="22">
        <f t="shared" si="603"/>
        <v>0</v>
      </c>
      <c r="Q651" s="22">
        <f t="shared" si="572"/>
        <v>0</v>
      </c>
    </row>
    <row r="652" spans="1:17" s="29" customFormat="1" ht="15.75" customHeight="1" thickBot="1" x14ac:dyDescent="0.3">
      <c r="A652" s="30" t="s">
        <v>45</v>
      </c>
      <c r="B652" s="31"/>
      <c r="C652" s="21"/>
      <c r="D652" s="22"/>
      <c r="E652" s="22"/>
      <c r="F652" s="22">
        <f t="shared" si="569"/>
        <v>0</v>
      </c>
      <c r="G652" s="22">
        <f t="shared" si="570"/>
        <v>50880</v>
      </c>
      <c r="H652" s="22">
        <f>SUM(H653:H654)</f>
        <v>11540</v>
      </c>
      <c r="I652" s="22">
        <f t="shared" ref="I652:K652" si="604">SUM(I653:I654)</f>
        <v>13577</v>
      </c>
      <c r="J652" s="22">
        <f t="shared" si="604"/>
        <v>11094</v>
      </c>
      <c r="K652" s="22">
        <f t="shared" si="604"/>
        <v>14669</v>
      </c>
      <c r="L652" s="22">
        <f t="shared" si="571"/>
        <v>50880</v>
      </c>
      <c r="M652" s="22">
        <f>SUM(M653:M654)</f>
        <v>0</v>
      </c>
      <c r="N652" s="22">
        <f t="shared" ref="N652:P652" si="605">SUM(N653:N654)</f>
        <v>0</v>
      </c>
      <c r="O652" s="22">
        <f t="shared" si="605"/>
        <v>0</v>
      </c>
      <c r="P652" s="22">
        <f t="shared" si="605"/>
        <v>0</v>
      </c>
      <c r="Q652" s="22">
        <f t="shared" si="572"/>
        <v>0</v>
      </c>
    </row>
    <row r="653" spans="1:17" ht="15.75" thickBot="1" x14ac:dyDescent="0.3">
      <c r="A653" s="34"/>
      <c r="B653" s="35" t="s">
        <v>37</v>
      </c>
      <c r="C653" s="21"/>
      <c r="D653" s="36">
        <v>27062</v>
      </c>
      <c r="E653" s="36">
        <v>10791</v>
      </c>
      <c r="F653" s="36">
        <f t="shared" si="569"/>
        <v>37853</v>
      </c>
      <c r="G653" s="22">
        <f t="shared" si="570"/>
        <v>40288</v>
      </c>
      <c r="H653" s="36">
        <v>8948</v>
      </c>
      <c r="I653" s="36">
        <v>10974</v>
      </c>
      <c r="J653" s="36">
        <v>8502</v>
      </c>
      <c r="K653" s="36">
        <v>11864</v>
      </c>
      <c r="L653" s="22">
        <f t="shared" si="571"/>
        <v>40288</v>
      </c>
      <c r="M653" s="36"/>
      <c r="N653" s="36"/>
      <c r="O653" s="36"/>
      <c r="P653" s="36"/>
      <c r="Q653" s="22">
        <f t="shared" si="572"/>
        <v>0</v>
      </c>
    </row>
    <row r="654" spans="1:17" ht="15.75" thickBot="1" x14ac:dyDescent="0.3">
      <c r="A654" s="34"/>
      <c r="B654" s="35" t="s">
        <v>38</v>
      </c>
      <c r="C654" s="21"/>
      <c r="D654" s="36">
        <v>7458</v>
      </c>
      <c r="E654" s="36">
        <v>2896</v>
      </c>
      <c r="F654" s="36">
        <f t="shared" si="569"/>
        <v>10354</v>
      </c>
      <c r="G654" s="22">
        <f t="shared" si="570"/>
        <v>10592</v>
      </c>
      <c r="H654" s="36">
        <v>2592</v>
      </c>
      <c r="I654" s="36">
        <v>2603</v>
      </c>
      <c r="J654" s="36">
        <v>2592</v>
      </c>
      <c r="K654" s="36">
        <v>2805</v>
      </c>
      <c r="L654" s="22">
        <f t="shared" si="571"/>
        <v>10592</v>
      </c>
      <c r="M654" s="36"/>
      <c r="N654" s="36"/>
      <c r="O654" s="36"/>
      <c r="P654" s="36"/>
      <c r="Q654" s="22">
        <f t="shared" si="572"/>
        <v>0</v>
      </c>
    </row>
    <row r="655" spans="1:17" s="29" customFormat="1" ht="15.75" customHeight="1" thickBot="1" x14ac:dyDescent="0.3">
      <c r="A655" s="30" t="s">
        <v>46</v>
      </c>
      <c r="B655" s="31"/>
      <c r="C655" s="21"/>
      <c r="D655" s="22"/>
      <c r="E655" s="22"/>
      <c r="F655" s="22">
        <f t="shared" si="569"/>
        <v>0</v>
      </c>
      <c r="G655" s="22">
        <f t="shared" si="570"/>
        <v>69690</v>
      </c>
      <c r="H655" s="22">
        <f>H656</f>
        <v>14970</v>
      </c>
      <c r="I655" s="22">
        <f t="shared" ref="I655:K655" si="606">I656</f>
        <v>18342</v>
      </c>
      <c r="J655" s="22">
        <f t="shared" si="606"/>
        <v>14763</v>
      </c>
      <c r="K655" s="22">
        <f t="shared" si="606"/>
        <v>21615</v>
      </c>
      <c r="L655" s="22">
        <f t="shared" si="571"/>
        <v>69690</v>
      </c>
      <c r="M655" s="22">
        <f>M656</f>
        <v>0</v>
      </c>
      <c r="N655" s="22">
        <f t="shared" ref="N655:P655" si="607">N656</f>
        <v>0</v>
      </c>
      <c r="O655" s="22">
        <f t="shared" si="607"/>
        <v>0</v>
      </c>
      <c r="P655" s="22">
        <f t="shared" si="607"/>
        <v>0</v>
      </c>
      <c r="Q655" s="22">
        <f t="shared" si="572"/>
        <v>0</v>
      </c>
    </row>
    <row r="656" spans="1:17" s="29" customFormat="1" ht="15.75" customHeight="1" thickBot="1" x14ac:dyDescent="0.3">
      <c r="A656" s="30" t="s">
        <v>47</v>
      </c>
      <c r="B656" s="31"/>
      <c r="C656" s="21"/>
      <c r="D656" s="22"/>
      <c r="E656" s="22"/>
      <c r="F656" s="22">
        <f t="shared" si="569"/>
        <v>0</v>
      </c>
      <c r="G656" s="22">
        <f t="shared" si="570"/>
        <v>69690</v>
      </c>
      <c r="H656" s="22">
        <f>SUM(H657:H658)</f>
        <v>14970</v>
      </c>
      <c r="I656" s="22">
        <f t="shared" ref="I656:K656" si="608">SUM(I657:I658)</f>
        <v>18342</v>
      </c>
      <c r="J656" s="22">
        <f t="shared" si="608"/>
        <v>14763</v>
      </c>
      <c r="K656" s="22">
        <f t="shared" si="608"/>
        <v>21615</v>
      </c>
      <c r="L656" s="22">
        <f t="shared" si="571"/>
        <v>69690</v>
      </c>
      <c r="M656" s="22">
        <f>SUM(M657:M658)</f>
        <v>0</v>
      </c>
      <c r="N656" s="22">
        <f t="shared" ref="N656:P656" si="609">SUM(N657:N658)</f>
        <v>0</v>
      </c>
      <c r="O656" s="22">
        <f t="shared" si="609"/>
        <v>0</v>
      </c>
      <c r="P656" s="22">
        <f t="shared" si="609"/>
        <v>0</v>
      </c>
      <c r="Q656" s="22">
        <f t="shared" si="572"/>
        <v>0</v>
      </c>
    </row>
    <row r="657" spans="1:17" ht="15.75" customHeight="1" thickBot="1" x14ac:dyDescent="0.3">
      <c r="A657" s="34"/>
      <c r="B657" s="35" t="s">
        <v>37</v>
      </c>
      <c r="C657" s="21"/>
      <c r="D657" s="36">
        <v>33251</v>
      </c>
      <c r="E657" s="36">
        <v>18267</v>
      </c>
      <c r="F657" s="36">
        <f t="shared" si="569"/>
        <v>51518</v>
      </c>
      <c r="G657" s="22">
        <f t="shared" si="570"/>
        <v>56802</v>
      </c>
      <c r="H657" s="36">
        <v>12677</v>
      </c>
      <c r="I657" s="36">
        <v>15447</v>
      </c>
      <c r="J657" s="36">
        <v>12122</v>
      </c>
      <c r="K657" s="36">
        <v>16556</v>
      </c>
      <c r="L657" s="22">
        <f t="shared" si="571"/>
        <v>56802</v>
      </c>
      <c r="M657" s="36"/>
      <c r="N657" s="36"/>
      <c r="O657" s="36"/>
      <c r="P657" s="36"/>
      <c r="Q657" s="22">
        <f t="shared" si="572"/>
        <v>0</v>
      </c>
    </row>
    <row r="658" spans="1:17" ht="15.75" customHeight="1" thickBot="1" x14ac:dyDescent="0.3">
      <c r="A658" s="34"/>
      <c r="B658" s="35" t="s">
        <v>38</v>
      </c>
      <c r="C658" s="21"/>
      <c r="D658" s="36">
        <v>6288</v>
      </c>
      <c r="E658" s="36">
        <v>6291</v>
      </c>
      <c r="F658" s="36">
        <f t="shared" si="569"/>
        <v>12579</v>
      </c>
      <c r="G658" s="22">
        <f t="shared" si="570"/>
        <v>12888</v>
      </c>
      <c r="H658" s="36">
        <v>2293</v>
      </c>
      <c r="I658" s="36">
        <v>2895</v>
      </c>
      <c r="J658" s="36">
        <v>2641</v>
      </c>
      <c r="K658" s="36">
        <v>5059</v>
      </c>
      <c r="L658" s="22">
        <f t="shared" si="571"/>
        <v>12888</v>
      </c>
      <c r="M658" s="36"/>
      <c r="N658" s="36"/>
      <c r="O658" s="36"/>
      <c r="P658" s="36"/>
      <c r="Q658" s="22">
        <f t="shared" si="572"/>
        <v>0</v>
      </c>
    </row>
    <row r="659" spans="1:17" s="29" customFormat="1" ht="15.75" customHeight="1" thickBot="1" x14ac:dyDescent="0.3">
      <c r="A659" s="30" t="s">
        <v>48</v>
      </c>
      <c r="B659" s="31"/>
      <c r="C659" s="21"/>
      <c r="D659" s="22"/>
      <c r="E659" s="22"/>
      <c r="F659" s="22">
        <f t="shared" si="569"/>
        <v>0</v>
      </c>
      <c r="G659" s="22">
        <f t="shared" si="570"/>
        <v>60496</v>
      </c>
      <c r="H659" s="22">
        <f>H660</f>
        <v>13925</v>
      </c>
      <c r="I659" s="22">
        <f t="shared" ref="I659:K659" si="610">I660</f>
        <v>16001</v>
      </c>
      <c r="J659" s="22">
        <f t="shared" si="610"/>
        <v>15446</v>
      </c>
      <c r="K659" s="22">
        <f t="shared" si="610"/>
        <v>15124</v>
      </c>
      <c r="L659" s="22">
        <f t="shared" si="571"/>
        <v>60496</v>
      </c>
      <c r="M659" s="22">
        <f>M660</f>
        <v>0</v>
      </c>
      <c r="N659" s="22">
        <f t="shared" ref="N659:P659" si="611">N660</f>
        <v>0</v>
      </c>
      <c r="O659" s="22">
        <f t="shared" si="611"/>
        <v>0</v>
      </c>
      <c r="P659" s="22">
        <f t="shared" si="611"/>
        <v>0</v>
      </c>
      <c r="Q659" s="22">
        <f t="shared" si="572"/>
        <v>0</v>
      </c>
    </row>
    <row r="660" spans="1:17" s="29" customFormat="1" ht="15.75" customHeight="1" thickBot="1" x14ac:dyDescent="0.3">
      <c r="A660" s="30" t="s">
        <v>49</v>
      </c>
      <c r="B660" s="31"/>
      <c r="C660" s="21"/>
      <c r="D660" s="22"/>
      <c r="E660" s="22"/>
      <c r="F660" s="22">
        <f t="shared" si="569"/>
        <v>0</v>
      </c>
      <c r="G660" s="22">
        <f t="shared" si="570"/>
        <v>60496</v>
      </c>
      <c r="H660" s="22">
        <f>SUM(H661:H662)</f>
        <v>13925</v>
      </c>
      <c r="I660" s="22">
        <f t="shared" ref="I660:K660" si="612">SUM(I661:I662)</f>
        <v>16001</v>
      </c>
      <c r="J660" s="22">
        <f t="shared" si="612"/>
        <v>15446</v>
      </c>
      <c r="K660" s="22">
        <f t="shared" si="612"/>
        <v>15124</v>
      </c>
      <c r="L660" s="22">
        <f t="shared" si="571"/>
        <v>60496</v>
      </c>
      <c r="M660" s="22">
        <f>SUM(M661:M662)</f>
        <v>0</v>
      </c>
      <c r="N660" s="22">
        <f t="shared" ref="N660:P660" si="613">SUM(N661:N662)</f>
        <v>0</v>
      </c>
      <c r="O660" s="22">
        <f t="shared" si="613"/>
        <v>0</v>
      </c>
      <c r="P660" s="22">
        <f t="shared" si="613"/>
        <v>0</v>
      </c>
      <c r="Q660" s="22">
        <f t="shared" si="572"/>
        <v>0</v>
      </c>
    </row>
    <row r="661" spans="1:17" ht="15.75" customHeight="1" thickBot="1" x14ac:dyDescent="0.3">
      <c r="A661" s="34"/>
      <c r="B661" s="35" t="s">
        <v>37</v>
      </c>
      <c r="C661" s="21"/>
      <c r="D661" s="36">
        <v>35087</v>
      </c>
      <c r="E661" s="36">
        <v>7522</v>
      </c>
      <c r="F661" s="36">
        <f t="shared" si="569"/>
        <v>42609</v>
      </c>
      <c r="G661" s="22">
        <f t="shared" si="570"/>
        <v>52490</v>
      </c>
      <c r="H661" s="36">
        <v>12875</v>
      </c>
      <c r="I661" s="36">
        <v>13275</v>
      </c>
      <c r="J661" s="36">
        <v>12875</v>
      </c>
      <c r="K661" s="36">
        <v>13465</v>
      </c>
      <c r="L661" s="22">
        <f t="shared" si="571"/>
        <v>52490</v>
      </c>
      <c r="M661" s="36"/>
      <c r="N661" s="36"/>
      <c r="O661" s="36"/>
      <c r="P661" s="36"/>
      <c r="Q661" s="22">
        <f t="shared" si="572"/>
        <v>0</v>
      </c>
    </row>
    <row r="662" spans="1:17" ht="15.75" customHeight="1" thickBot="1" x14ac:dyDescent="0.3">
      <c r="A662" s="34"/>
      <c r="B662" s="35" t="s">
        <v>38</v>
      </c>
      <c r="C662" s="21"/>
      <c r="D662" s="36">
        <v>3569</v>
      </c>
      <c r="E662" s="36">
        <v>4309</v>
      </c>
      <c r="F662" s="36">
        <f t="shared" si="569"/>
        <v>7878</v>
      </c>
      <c r="G662" s="22">
        <f t="shared" si="570"/>
        <v>8006</v>
      </c>
      <c r="H662" s="36">
        <v>1050</v>
      </c>
      <c r="I662" s="36">
        <v>2726</v>
      </c>
      <c r="J662" s="36">
        <v>2571</v>
      </c>
      <c r="K662" s="36">
        <v>1659</v>
      </c>
      <c r="L662" s="22">
        <f t="shared" si="571"/>
        <v>8006</v>
      </c>
      <c r="M662" s="36"/>
      <c r="N662" s="36"/>
      <c r="O662" s="36"/>
      <c r="P662" s="36"/>
      <c r="Q662" s="22">
        <f t="shared" si="572"/>
        <v>0</v>
      </c>
    </row>
    <row r="663" spans="1:17" s="29" customFormat="1" ht="15.75" customHeight="1" thickBot="1" x14ac:dyDescent="0.3">
      <c r="A663" s="30" t="s">
        <v>50</v>
      </c>
      <c r="B663" s="31"/>
      <c r="C663" s="21"/>
      <c r="D663" s="22"/>
      <c r="E663" s="22"/>
      <c r="F663" s="22">
        <f t="shared" si="569"/>
        <v>0</v>
      </c>
      <c r="G663" s="22">
        <f t="shared" si="570"/>
        <v>47528</v>
      </c>
      <c r="H663" s="22">
        <f>H664</f>
        <v>10566</v>
      </c>
      <c r="I663" s="22">
        <f t="shared" ref="I663:K663" si="614">I664</f>
        <v>12438</v>
      </c>
      <c r="J663" s="22">
        <f t="shared" si="614"/>
        <v>9843</v>
      </c>
      <c r="K663" s="22">
        <f t="shared" si="614"/>
        <v>14681</v>
      </c>
      <c r="L663" s="22">
        <f t="shared" si="571"/>
        <v>47528</v>
      </c>
      <c r="M663" s="22">
        <f>M664</f>
        <v>0</v>
      </c>
      <c r="N663" s="22">
        <f t="shared" ref="N663:P663" si="615">N664</f>
        <v>0</v>
      </c>
      <c r="O663" s="22">
        <f t="shared" si="615"/>
        <v>0</v>
      </c>
      <c r="P663" s="22">
        <f t="shared" si="615"/>
        <v>0</v>
      </c>
      <c r="Q663" s="22">
        <f t="shared" si="572"/>
        <v>0</v>
      </c>
    </row>
    <row r="664" spans="1:17" s="29" customFormat="1" ht="15.75" customHeight="1" thickBot="1" x14ac:dyDescent="0.3">
      <c r="A664" s="30" t="s">
        <v>51</v>
      </c>
      <c r="B664" s="31"/>
      <c r="C664" s="21"/>
      <c r="D664" s="22"/>
      <c r="E664" s="22"/>
      <c r="F664" s="22">
        <f t="shared" si="569"/>
        <v>0</v>
      </c>
      <c r="G664" s="22">
        <f t="shared" si="570"/>
        <v>47528</v>
      </c>
      <c r="H664" s="22">
        <f>SUM(H665:H666)</f>
        <v>10566</v>
      </c>
      <c r="I664" s="22">
        <f t="shared" ref="I664:K664" si="616">SUM(I665:I666)</f>
        <v>12438</v>
      </c>
      <c r="J664" s="22">
        <f t="shared" si="616"/>
        <v>9843</v>
      </c>
      <c r="K664" s="22">
        <f t="shared" si="616"/>
        <v>14681</v>
      </c>
      <c r="L664" s="22">
        <f t="shared" si="571"/>
        <v>47528</v>
      </c>
      <c r="M664" s="22">
        <f>SUM(M665:M666)</f>
        <v>0</v>
      </c>
      <c r="N664" s="22">
        <f t="shared" ref="N664:P664" si="617">SUM(N665:N666)</f>
        <v>0</v>
      </c>
      <c r="O664" s="22">
        <f t="shared" si="617"/>
        <v>0</v>
      </c>
      <c r="P664" s="22">
        <f t="shared" si="617"/>
        <v>0</v>
      </c>
      <c r="Q664" s="22">
        <f t="shared" si="572"/>
        <v>0</v>
      </c>
    </row>
    <row r="665" spans="1:17" ht="15.75" customHeight="1" thickBot="1" x14ac:dyDescent="0.3">
      <c r="A665" s="34"/>
      <c r="B665" s="35" t="s">
        <v>37</v>
      </c>
      <c r="C665" s="21"/>
      <c r="D665" s="36">
        <v>22975</v>
      </c>
      <c r="E665" s="36">
        <v>2319</v>
      </c>
      <c r="F665" s="36">
        <f t="shared" si="569"/>
        <v>25294</v>
      </c>
      <c r="G665" s="22">
        <f t="shared" si="570"/>
        <v>36260</v>
      </c>
      <c r="H665" s="36">
        <v>8049</v>
      </c>
      <c r="I665" s="36">
        <v>9838</v>
      </c>
      <c r="J665" s="36">
        <v>7724</v>
      </c>
      <c r="K665" s="36">
        <v>10649</v>
      </c>
      <c r="L665" s="22">
        <f t="shared" si="571"/>
        <v>36260</v>
      </c>
      <c r="M665" s="36"/>
      <c r="N665" s="36"/>
      <c r="O665" s="36"/>
      <c r="P665" s="36"/>
      <c r="Q665" s="22">
        <f t="shared" si="572"/>
        <v>0</v>
      </c>
    </row>
    <row r="666" spans="1:17" ht="15.75" customHeight="1" thickBot="1" x14ac:dyDescent="0.3">
      <c r="A666" s="34"/>
      <c r="B666" s="35" t="s">
        <v>38</v>
      </c>
      <c r="C666" s="21"/>
      <c r="D666" s="36">
        <v>7241</v>
      </c>
      <c r="E666" s="36">
        <v>3779</v>
      </c>
      <c r="F666" s="36">
        <f t="shared" si="569"/>
        <v>11020</v>
      </c>
      <c r="G666" s="22">
        <f t="shared" si="570"/>
        <v>11268</v>
      </c>
      <c r="H666" s="36">
        <v>2517</v>
      </c>
      <c r="I666" s="36">
        <v>2600</v>
      </c>
      <c r="J666" s="36">
        <v>2119</v>
      </c>
      <c r="K666" s="36">
        <v>4032</v>
      </c>
      <c r="L666" s="22">
        <f t="shared" si="571"/>
        <v>11268</v>
      </c>
      <c r="M666" s="36"/>
      <c r="N666" s="36"/>
      <c r="O666" s="36"/>
      <c r="P666" s="36"/>
      <c r="Q666" s="22">
        <f t="shared" si="572"/>
        <v>0</v>
      </c>
    </row>
    <row r="667" spans="1:17" s="29" customFormat="1" ht="15.75" customHeight="1" thickBot="1" x14ac:dyDescent="0.3">
      <c r="A667" s="30" t="s">
        <v>52</v>
      </c>
      <c r="B667" s="31"/>
      <c r="C667" s="21"/>
      <c r="D667" s="22"/>
      <c r="E667" s="22"/>
      <c r="F667" s="22">
        <f t="shared" si="569"/>
        <v>0</v>
      </c>
      <c r="G667" s="22">
        <f t="shared" si="570"/>
        <v>55728</v>
      </c>
      <c r="H667" s="22">
        <f>H668</f>
        <v>12873</v>
      </c>
      <c r="I667" s="22">
        <f t="shared" ref="I667:K667" si="618">I668</f>
        <v>12873</v>
      </c>
      <c r="J667" s="22">
        <f t="shared" si="618"/>
        <v>12873</v>
      </c>
      <c r="K667" s="22">
        <f t="shared" si="618"/>
        <v>17109</v>
      </c>
      <c r="L667" s="22">
        <f t="shared" si="571"/>
        <v>55728</v>
      </c>
      <c r="M667" s="22">
        <f>M668</f>
        <v>0</v>
      </c>
      <c r="N667" s="22">
        <f t="shared" ref="N667:P667" si="619">N668</f>
        <v>0</v>
      </c>
      <c r="O667" s="22">
        <f t="shared" si="619"/>
        <v>0</v>
      </c>
      <c r="P667" s="22">
        <f t="shared" si="619"/>
        <v>0</v>
      </c>
      <c r="Q667" s="22">
        <f t="shared" si="572"/>
        <v>0</v>
      </c>
    </row>
    <row r="668" spans="1:17" s="29" customFormat="1" ht="15.75" customHeight="1" thickBot="1" x14ac:dyDescent="0.3">
      <c r="A668" s="30" t="s">
        <v>53</v>
      </c>
      <c r="B668" s="31"/>
      <c r="C668" s="21"/>
      <c r="D668" s="22"/>
      <c r="E668" s="22"/>
      <c r="F668" s="22">
        <f t="shared" si="569"/>
        <v>0</v>
      </c>
      <c r="G668" s="22">
        <f t="shared" si="570"/>
        <v>55728</v>
      </c>
      <c r="H668" s="22">
        <f>SUM(H669:H670)</f>
        <v>12873</v>
      </c>
      <c r="I668" s="22">
        <f t="shared" ref="I668:K668" si="620">SUM(I669:I670)</f>
        <v>12873</v>
      </c>
      <c r="J668" s="22">
        <f t="shared" si="620"/>
        <v>12873</v>
      </c>
      <c r="K668" s="22">
        <f t="shared" si="620"/>
        <v>17109</v>
      </c>
      <c r="L668" s="22">
        <f t="shared" si="571"/>
        <v>55728</v>
      </c>
      <c r="M668" s="22">
        <f>SUM(M669:M670)</f>
        <v>0</v>
      </c>
      <c r="N668" s="22">
        <f t="shared" ref="N668:P668" si="621">SUM(N669:N670)</f>
        <v>0</v>
      </c>
      <c r="O668" s="22">
        <f t="shared" si="621"/>
        <v>0</v>
      </c>
      <c r="P668" s="22">
        <f t="shared" si="621"/>
        <v>0</v>
      </c>
      <c r="Q668" s="22">
        <f t="shared" si="572"/>
        <v>0</v>
      </c>
    </row>
    <row r="669" spans="1:17" ht="15.75" customHeight="1" thickBot="1" x14ac:dyDescent="0.3">
      <c r="A669" s="34"/>
      <c r="B669" s="35" t="s">
        <v>37</v>
      </c>
      <c r="C669" s="21"/>
      <c r="D669" s="36">
        <v>29623</v>
      </c>
      <c r="E669" s="36">
        <v>5281</v>
      </c>
      <c r="F669" s="36">
        <f t="shared" si="569"/>
        <v>34904</v>
      </c>
      <c r="G669" s="22">
        <f t="shared" si="570"/>
        <v>48860</v>
      </c>
      <c r="H669" s="36">
        <v>11238</v>
      </c>
      <c r="I669" s="36">
        <v>11238</v>
      </c>
      <c r="J669" s="36">
        <v>11238</v>
      </c>
      <c r="K669" s="36">
        <v>15146</v>
      </c>
      <c r="L669" s="22">
        <f t="shared" si="571"/>
        <v>48860</v>
      </c>
      <c r="M669" s="36"/>
      <c r="N669" s="36"/>
      <c r="O669" s="36"/>
      <c r="P669" s="36"/>
      <c r="Q669" s="22">
        <f t="shared" si="572"/>
        <v>0</v>
      </c>
    </row>
    <row r="670" spans="1:17" ht="15.75" customHeight="1" thickBot="1" x14ac:dyDescent="0.3">
      <c r="A670" s="34"/>
      <c r="B670" s="35" t="s">
        <v>38</v>
      </c>
      <c r="C670" s="21"/>
      <c r="D670" s="36">
        <v>3283</v>
      </c>
      <c r="E670" s="36">
        <v>3470</v>
      </c>
      <c r="F670" s="36">
        <f t="shared" si="569"/>
        <v>6753</v>
      </c>
      <c r="G670" s="22">
        <f t="shared" si="570"/>
        <v>6868</v>
      </c>
      <c r="H670" s="36">
        <v>1635</v>
      </c>
      <c r="I670" s="36">
        <v>1635</v>
      </c>
      <c r="J670" s="36">
        <v>1635</v>
      </c>
      <c r="K670" s="36">
        <v>1963</v>
      </c>
      <c r="L670" s="22">
        <f t="shared" si="571"/>
        <v>6868</v>
      </c>
      <c r="M670" s="36"/>
      <c r="N670" s="36"/>
      <c r="O670" s="36"/>
      <c r="P670" s="36"/>
      <c r="Q670" s="22">
        <f t="shared" si="572"/>
        <v>0</v>
      </c>
    </row>
    <row r="671" spans="1:17" s="29" customFormat="1" ht="15.75" customHeight="1" thickBot="1" x14ac:dyDescent="0.3">
      <c r="A671" s="30" t="s">
        <v>54</v>
      </c>
      <c r="B671" s="31"/>
      <c r="C671" s="21"/>
      <c r="D671" s="22"/>
      <c r="E671" s="22"/>
      <c r="F671" s="22">
        <f t="shared" si="569"/>
        <v>0</v>
      </c>
      <c r="G671" s="22">
        <f t="shared" si="570"/>
        <v>55333</v>
      </c>
      <c r="H671" s="22">
        <f>H672</f>
        <v>12392</v>
      </c>
      <c r="I671" s="22">
        <f t="shared" ref="I671:K671" si="622">I672</f>
        <v>15012</v>
      </c>
      <c r="J671" s="22">
        <f t="shared" si="622"/>
        <v>11867</v>
      </c>
      <c r="K671" s="22">
        <f t="shared" si="622"/>
        <v>16062</v>
      </c>
      <c r="L671" s="22">
        <f t="shared" si="571"/>
        <v>55333</v>
      </c>
      <c r="M671" s="22">
        <f>M672</f>
        <v>0</v>
      </c>
      <c r="N671" s="22">
        <f t="shared" ref="N671:P671" si="623">N672</f>
        <v>0</v>
      </c>
      <c r="O671" s="22">
        <f t="shared" si="623"/>
        <v>0</v>
      </c>
      <c r="P671" s="22">
        <f t="shared" si="623"/>
        <v>0</v>
      </c>
      <c r="Q671" s="22">
        <f t="shared" si="572"/>
        <v>0</v>
      </c>
    </row>
    <row r="672" spans="1:17" s="29" customFormat="1" ht="15.75" customHeight="1" thickBot="1" x14ac:dyDescent="0.3">
      <c r="A672" s="30" t="s">
        <v>55</v>
      </c>
      <c r="B672" s="31"/>
      <c r="C672" s="21"/>
      <c r="D672" s="22"/>
      <c r="E672" s="22"/>
      <c r="F672" s="22">
        <f t="shared" si="569"/>
        <v>0</v>
      </c>
      <c r="G672" s="22">
        <f t="shared" si="570"/>
        <v>55333</v>
      </c>
      <c r="H672" s="22">
        <f>SUM(H673:H674)</f>
        <v>12392</v>
      </c>
      <c r="I672" s="22">
        <f t="shared" ref="I672:K672" si="624">SUM(I673:I674)</f>
        <v>15012</v>
      </c>
      <c r="J672" s="22">
        <f t="shared" si="624"/>
        <v>11867</v>
      </c>
      <c r="K672" s="22">
        <f t="shared" si="624"/>
        <v>16062</v>
      </c>
      <c r="L672" s="22">
        <f t="shared" si="571"/>
        <v>55333</v>
      </c>
      <c r="M672" s="22">
        <f>SUM(M673:M674)</f>
        <v>0</v>
      </c>
      <c r="N672" s="22">
        <f t="shared" ref="N672:P672" si="625">SUM(N673:N674)</f>
        <v>0</v>
      </c>
      <c r="O672" s="22">
        <f t="shared" si="625"/>
        <v>0</v>
      </c>
      <c r="P672" s="22">
        <f t="shared" si="625"/>
        <v>0</v>
      </c>
      <c r="Q672" s="22">
        <f t="shared" si="572"/>
        <v>0</v>
      </c>
    </row>
    <row r="673" spans="1:17" ht="15.75" customHeight="1" thickBot="1" x14ac:dyDescent="0.3">
      <c r="A673" s="34"/>
      <c r="B673" s="35" t="s">
        <v>37</v>
      </c>
      <c r="C673" s="21"/>
      <c r="D673" s="36">
        <v>29944</v>
      </c>
      <c r="E673" s="36">
        <v>4097</v>
      </c>
      <c r="F673" s="36">
        <f t="shared" si="569"/>
        <v>34041</v>
      </c>
      <c r="G673" s="22">
        <f t="shared" si="570"/>
        <v>48090</v>
      </c>
      <c r="H673" s="36">
        <v>10582</v>
      </c>
      <c r="I673" s="36">
        <v>13201</v>
      </c>
      <c r="J673" s="36">
        <v>10056</v>
      </c>
      <c r="K673" s="36">
        <v>14251</v>
      </c>
      <c r="L673" s="22">
        <f t="shared" si="571"/>
        <v>48090</v>
      </c>
      <c r="M673" s="36"/>
      <c r="N673" s="36"/>
      <c r="O673" s="36"/>
      <c r="P673" s="36"/>
      <c r="Q673" s="22">
        <f t="shared" si="572"/>
        <v>0</v>
      </c>
    </row>
    <row r="674" spans="1:17" ht="15.75" customHeight="1" thickBot="1" x14ac:dyDescent="0.3">
      <c r="A674" s="34"/>
      <c r="B674" s="35" t="s">
        <v>38</v>
      </c>
      <c r="C674" s="21"/>
      <c r="D674" s="36">
        <v>3114</v>
      </c>
      <c r="E674" s="36">
        <v>2794</v>
      </c>
      <c r="F674" s="36">
        <f t="shared" si="569"/>
        <v>5908</v>
      </c>
      <c r="G674" s="22">
        <f t="shared" si="570"/>
        <v>7243</v>
      </c>
      <c r="H674" s="36">
        <v>1810</v>
      </c>
      <c r="I674" s="36">
        <v>1811</v>
      </c>
      <c r="J674" s="36">
        <v>1811</v>
      </c>
      <c r="K674" s="36">
        <v>1811</v>
      </c>
      <c r="L674" s="22">
        <f t="shared" si="571"/>
        <v>7243</v>
      </c>
      <c r="M674" s="36"/>
      <c r="N674" s="36"/>
      <c r="O674" s="36"/>
      <c r="P674" s="36"/>
      <c r="Q674" s="22">
        <f t="shared" si="572"/>
        <v>0</v>
      </c>
    </row>
    <row r="675" spans="1:17" s="29" customFormat="1" ht="15.75" customHeight="1" thickBot="1" x14ac:dyDescent="0.3">
      <c r="A675" s="30" t="s">
        <v>56</v>
      </c>
      <c r="B675" s="31"/>
      <c r="C675" s="21"/>
      <c r="D675" s="22"/>
      <c r="E675" s="22"/>
      <c r="F675" s="22">
        <f t="shared" si="569"/>
        <v>0</v>
      </c>
      <c r="G675" s="22">
        <f t="shared" si="570"/>
        <v>47811</v>
      </c>
      <c r="H675" s="22">
        <f>H676</f>
        <v>11952</v>
      </c>
      <c r="I675" s="22">
        <f t="shared" ref="I675:K675" si="626">I676</f>
        <v>11952</v>
      </c>
      <c r="J675" s="22">
        <f t="shared" si="626"/>
        <v>11952</v>
      </c>
      <c r="K675" s="22">
        <f t="shared" si="626"/>
        <v>11955</v>
      </c>
      <c r="L675" s="22">
        <f t="shared" si="571"/>
        <v>47811</v>
      </c>
      <c r="M675" s="22">
        <f>M676</f>
        <v>0</v>
      </c>
      <c r="N675" s="22">
        <f t="shared" ref="N675:P675" si="627">N676</f>
        <v>0</v>
      </c>
      <c r="O675" s="22">
        <f t="shared" si="627"/>
        <v>0</v>
      </c>
      <c r="P675" s="22">
        <f t="shared" si="627"/>
        <v>0</v>
      </c>
      <c r="Q675" s="22">
        <f t="shared" si="572"/>
        <v>0</v>
      </c>
    </row>
    <row r="676" spans="1:17" s="29" customFormat="1" ht="15.75" customHeight="1" thickBot="1" x14ac:dyDescent="0.3">
      <c r="A676" s="30" t="s">
        <v>57</v>
      </c>
      <c r="B676" s="31"/>
      <c r="C676" s="21"/>
      <c r="D676" s="22"/>
      <c r="E676" s="22"/>
      <c r="F676" s="22">
        <f t="shared" si="569"/>
        <v>0</v>
      </c>
      <c r="G676" s="22">
        <f t="shared" si="570"/>
        <v>47811</v>
      </c>
      <c r="H676" s="22">
        <f>SUM(H677:H678)</f>
        <v>11952</v>
      </c>
      <c r="I676" s="22">
        <f t="shared" ref="I676:K676" si="628">SUM(I677:I678)</f>
        <v>11952</v>
      </c>
      <c r="J676" s="22">
        <f t="shared" si="628"/>
        <v>11952</v>
      </c>
      <c r="K676" s="22">
        <f t="shared" si="628"/>
        <v>11955</v>
      </c>
      <c r="L676" s="22">
        <f t="shared" si="571"/>
        <v>47811</v>
      </c>
      <c r="M676" s="22">
        <f>SUM(M677:M678)</f>
        <v>0</v>
      </c>
      <c r="N676" s="22">
        <f t="shared" ref="N676:P676" si="629">SUM(N677:N678)</f>
        <v>0</v>
      </c>
      <c r="O676" s="22">
        <f t="shared" si="629"/>
        <v>0</v>
      </c>
      <c r="P676" s="22">
        <f t="shared" si="629"/>
        <v>0</v>
      </c>
      <c r="Q676" s="22">
        <f t="shared" si="572"/>
        <v>0</v>
      </c>
    </row>
    <row r="677" spans="1:17" ht="15.75" customHeight="1" thickBot="1" x14ac:dyDescent="0.3">
      <c r="A677" s="34"/>
      <c r="B677" s="35" t="s">
        <v>37</v>
      </c>
      <c r="C677" s="21"/>
      <c r="D677" s="36">
        <v>32387</v>
      </c>
      <c r="E677" s="36">
        <v>6356</v>
      </c>
      <c r="F677" s="36">
        <f t="shared" si="569"/>
        <v>38743</v>
      </c>
      <c r="G677" s="22">
        <f t="shared" si="570"/>
        <v>41346</v>
      </c>
      <c r="H677" s="36">
        <v>10336</v>
      </c>
      <c r="I677" s="36">
        <v>10336</v>
      </c>
      <c r="J677" s="36">
        <v>10336</v>
      </c>
      <c r="K677" s="36">
        <v>10338</v>
      </c>
      <c r="L677" s="22">
        <f t="shared" si="571"/>
        <v>41346</v>
      </c>
      <c r="M677" s="36"/>
      <c r="N677" s="36"/>
      <c r="O677" s="36"/>
      <c r="P677" s="36"/>
      <c r="Q677" s="22">
        <f t="shared" si="572"/>
        <v>0</v>
      </c>
    </row>
    <row r="678" spans="1:17" ht="15.75" customHeight="1" thickBot="1" x14ac:dyDescent="0.3">
      <c r="A678" s="34"/>
      <c r="B678" s="35" t="s">
        <v>38</v>
      </c>
      <c r="C678" s="21"/>
      <c r="D678" s="36">
        <v>6347</v>
      </c>
      <c r="E678" s="36">
        <v>1170</v>
      </c>
      <c r="F678" s="36">
        <f t="shared" si="569"/>
        <v>7517</v>
      </c>
      <c r="G678" s="22">
        <f t="shared" si="570"/>
        <v>6465</v>
      </c>
      <c r="H678" s="36">
        <v>1616</v>
      </c>
      <c r="I678" s="36">
        <v>1616</v>
      </c>
      <c r="J678" s="36">
        <v>1616</v>
      </c>
      <c r="K678" s="36">
        <v>1617</v>
      </c>
      <c r="L678" s="22">
        <f t="shared" si="571"/>
        <v>6465</v>
      </c>
      <c r="M678" s="36"/>
      <c r="N678" s="36"/>
      <c r="O678" s="36"/>
      <c r="P678" s="36"/>
      <c r="Q678" s="22">
        <f t="shared" si="572"/>
        <v>0</v>
      </c>
    </row>
    <row r="679" spans="1:17" s="29" customFormat="1" ht="15.75" customHeight="1" thickBot="1" x14ac:dyDescent="0.3">
      <c r="A679" s="30" t="s">
        <v>58</v>
      </c>
      <c r="B679" s="31"/>
      <c r="C679" s="21"/>
      <c r="D679" s="22"/>
      <c r="E679" s="22"/>
      <c r="F679" s="22">
        <f t="shared" si="569"/>
        <v>0</v>
      </c>
      <c r="G679" s="22">
        <f t="shared" si="570"/>
        <v>42541</v>
      </c>
      <c r="H679" s="22">
        <f>H680</f>
        <v>10635</v>
      </c>
      <c r="I679" s="22">
        <f t="shared" ref="I679:K679" si="630">I680</f>
        <v>10635</v>
      </c>
      <c r="J679" s="22">
        <f t="shared" si="630"/>
        <v>10635</v>
      </c>
      <c r="K679" s="22">
        <f t="shared" si="630"/>
        <v>10636</v>
      </c>
      <c r="L679" s="22">
        <f t="shared" si="571"/>
        <v>42541</v>
      </c>
      <c r="M679" s="22">
        <f>M680</f>
        <v>0</v>
      </c>
      <c r="N679" s="22">
        <f t="shared" ref="N679:P679" si="631">N680</f>
        <v>0</v>
      </c>
      <c r="O679" s="22">
        <f t="shared" si="631"/>
        <v>0</v>
      </c>
      <c r="P679" s="22">
        <f t="shared" si="631"/>
        <v>0</v>
      </c>
      <c r="Q679" s="22">
        <f t="shared" si="572"/>
        <v>0</v>
      </c>
    </row>
    <row r="680" spans="1:17" s="29" customFormat="1" ht="15.75" customHeight="1" thickBot="1" x14ac:dyDescent="0.3">
      <c r="A680" s="30" t="s">
        <v>59</v>
      </c>
      <c r="B680" s="31"/>
      <c r="C680" s="21"/>
      <c r="D680" s="22"/>
      <c r="E680" s="22"/>
      <c r="F680" s="22">
        <f t="shared" ref="F680:F743" si="632">D680+E680</f>
        <v>0</v>
      </c>
      <c r="G680" s="22">
        <f t="shared" ref="G680:G743" si="633">L680+Q680</f>
        <v>42541</v>
      </c>
      <c r="H680" s="22">
        <f>SUM(H681:H682)</f>
        <v>10635</v>
      </c>
      <c r="I680" s="22">
        <f t="shared" ref="I680:K680" si="634">SUM(I681:I682)</f>
        <v>10635</v>
      </c>
      <c r="J680" s="22">
        <f t="shared" si="634"/>
        <v>10635</v>
      </c>
      <c r="K680" s="22">
        <f t="shared" si="634"/>
        <v>10636</v>
      </c>
      <c r="L680" s="22">
        <f t="shared" ref="L680:L743" si="635">H680+I680+J680+K680</f>
        <v>42541</v>
      </c>
      <c r="M680" s="22">
        <f>SUM(M681:M682)</f>
        <v>0</v>
      </c>
      <c r="N680" s="22">
        <f t="shared" ref="N680:P680" si="636">SUM(N681:N682)</f>
        <v>0</v>
      </c>
      <c r="O680" s="22">
        <f t="shared" si="636"/>
        <v>0</v>
      </c>
      <c r="P680" s="22">
        <f t="shared" si="636"/>
        <v>0</v>
      </c>
      <c r="Q680" s="22">
        <f t="shared" ref="Q680:Q743" si="637">M680+N680+O680+P680</f>
        <v>0</v>
      </c>
    </row>
    <row r="681" spans="1:17" ht="15.75" customHeight="1" thickBot="1" x14ac:dyDescent="0.3">
      <c r="A681" s="34"/>
      <c r="B681" s="35" t="s">
        <v>37</v>
      </c>
      <c r="C681" s="21"/>
      <c r="D681" s="36">
        <v>21817</v>
      </c>
      <c r="E681" s="36">
        <v>410</v>
      </c>
      <c r="F681" s="36">
        <f t="shared" si="632"/>
        <v>22227</v>
      </c>
      <c r="G681" s="22">
        <f t="shared" si="633"/>
        <v>34977</v>
      </c>
      <c r="H681" s="36">
        <v>8744</v>
      </c>
      <c r="I681" s="36">
        <v>8744</v>
      </c>
      <c r="J681" s="36">
        <v>8744</v>
      </c>
      <c r="K681" s="36">
        <v>8745</v>
      </c>
      <c r="L681" s="22">
        <f t="shared" si="635"/>
        <v>34977</v>
      </c>
      <c r="M681" s="36"/>
      <c r="N681" s="36"/>
      <c r="O681" s="36"/>
      <c r="P681" s="36"/>
      <c r="Q681" s="22">
        <f t="shared" si="637"/>
        <v>0</v>
      </c>
    </row>
    <row r="682" spans="1:17" ht="15.75" customHeight="1" thickBot="1" x14ac:dyDescent="0.3">
      <c r="A682" s="34"/>
      <c r="B682" s="35" t="s">
        <v>38</v>
      </c>
      <c r="C682" s="21"/>
      <c r="D682" s="36">
        <v>5601</v>
      </c>
      <c r="E682" s="36">
        <v>1813</v>
      </c>
      <c r="F682" s="36">
        <f t="shared" si="632"/>
        <v>7414</v>
      </c>
      <c r="G682" s="22">
        <f t="shared" si="633"/>
        <v>7564</v>
      </c>
      <c r="H682" s="36">
        <v>1891</v>
      </c>
      <c r="I682" s="36">
        <v>1891</v>
      </c>
      <c r="J682" s="36">
        <v>1891</v>
      </c>
      <c r="K682" s="36">
        <v>1891</v>
      </c>
      <c r="L682" s="22">
        <f t="shared" si="635"/>
        <v>7564</v>
      </c>
      <c r="M682" s="36"/>
      <c r="N682" s="36"/>
      <c r="O682" s="36"/>
      <c r="P682" s="36"/>
      <c r="Q682" s="22">
        <f t="shared" si="637"/>
        <v>0</v>
      </c>
    </row>
    <row r="683" spans="1:17" s="29" customFormat="1" ht="15.75" customHeight="1" thickBot="1" x14ac:dyDescent="0.3">
      <c r="A683" s="30" t="s">
        <v>60</v>
      </c>
      <c r="B683" s="31"/>
      <c r="C683" s="21"/>
      <c r="D683" s="22"/>
      <c r="E683" s="22"/>
      <c r="F683" s="22">
        <f t="shared" si="632"/>
        <v>0</v>
      </c>
      <c r="G683" s="22">
        <f t="shared" si="633"/>
        <v>60713</v>
      </c>
      <c r="H683" s="22">
        <f>H684</f>
        <v>14272</v>
      </c>
      <c r="I683" s="22">
        <f t="shared" ref="I683:K683" si="638">I684</f>
        <v>13454</v>
      </c>
      <c r="J683" s="22">
        <f t="shared" si="638"/>
        <v>12356</v>
      </c>
      <c r="K683" s="22">
        <f t="shared" si="638"/>
        <v>20631</v>
      </c>
      <c r="L683" s="22">
        <f t="shared" si="635"/>
        <v>60713</v>
      </c>
      <c r="M683" s="22">
        <f>M684</f>
        <v>0</v>
      </c>
      <c r="N683" s="22">
        <f t="shared" ref="N683:P683" si="639">N684</f>
        <v>0</v>
      </c>
      <c r="O683" s="22">
        <f t="shared" si="639"/>
        <v>0</v>
      </c>
      <c r="P683" s="22">
        <f t="shared" si="639"/>
        <v>0</v>
      </c>
      <c r="Q683" s="22">
        <f t="shared" si="637"/>
        <v>0</v>
      </c>
    </row>
    <row r="684" spans="1:17" s="29" customFormat="1" ht="15.75" customHeight="1" thickBot="1" x14ac:dyDescent="0.3">
      <c r="A684" s="30" t="s">
        <v>61</v>
      </c>
      <c r="B684" s="31"/>
      <c r="C684" s="21"/>
      <c r="D684" s="22"/>
      <c r="E684" s="22"/>
      <c r="F684" s="22">
        <f t="shared" si="632"/>
        <v>0</v>
      </c>
      <c r="G684" s="22">
        <f t="shared" si="633"/>
        <v>60713</v>
      </c>
      <c r="H684" s="22">
        <f>SUM(H685:H686)</f>
        <v>14272</v>
      </c>
      <c r="I684" s="22">
        <f t="shared" ref="I684:K684" si="640">SUM(I685:I686)</f>
        <v>13454</v>
      </c>
      <c r="J684" s="22">
        <f t="shared" si="640"/>
        <v>12356</v>
      </c>
      <c r="K684" s="22">
        <f t="shared" si="640"/>
        <v>20631</v>
      </c>
      <c r="L684" s="22">
        <f t="shared" si="635"/>
        <v>60713</v>
      </c>
      <c r="M684" s="22">
        <f>SUM(M685:M686)</f>
        <v>0</v>
      </c>
      <c r="N684" s="22">
        <f t="shared" ref="N684:P684" si="641">SUM(N685:N686)</f>
        <v>0</v>
      </c>
      <c r="O684" s="22">
        <f t="shared" si="641"/>
        <v>0</v>
      </c>
      <c r="P684" s="22">
        <f t="shared" si="641"/>
        <v>0</v>
      </c>
      <c r="Q684" s="22">
        <f t="shared" si="637"/>
        <v>0</v>
      </c>
    </row>
    <row r="685" spans="1:17" ht="15.75" customHeight="1" thickBot="1" x14ac:dyDescent="0.3">
      <c r="A685" s="34"/>
      <c r="B685" s="35" t="s">
        <v>37</v>
      </c>
      <c r="C685" s="21"/>
      <c r="D685" s="36">
        <v>36896</v>
      </c>
      <c r="E685" s="36">
        <v>6712</v>
      </c>
      <c r="F685" s="36">
        <f t="shared" si="632"/>
        <v>43608</v>
      </c>
      <c r="G685" s="22">
        <f t="shared" si="633"/>
        <v>50750</v>
      </c>
      <c r="H685" s="36">
        <v>11312</v>
      </c>
      <c r="I685" s="36">
        <v>10723</v>
      </c>
      <c r="J685" s="36">
        <v>10724</v>
      </c>
      <c r="K685" s="36">
        <v>17991</v>
      </c>
      <c r="L685" s="22">
        <f t="shared" si="635"/>
        <v>50750</v>
      </c>
      <c r="M685" s="36"/>
      <c r="N685" s="36"/>
      <c r="O685" s="36"/>
      <c r="P685" s="36"/>
      <c r="Q685" s="22">
        <f t="shared" si="637"/>
        <v>0</v>
      </c>
    </row>
    <row r="686" spans="1:17" ht="15.75" customHeight="1" thickBot="1" x14ac:dyDescent="0.3">
      <c r="A686" s="34"/>
      <c r="B686" s="35" t="s">
        <v>38</v>
      </c>
      <c r="C686" s="21"/>
      <c r="D686" s="36">
        <v>7545</v>
      </c>
      <c r="E686" s="36">
        <v>2229</v>
      </c>
      <c r="F686" s="36">
        <f t="shared" si="632"/>
        <v>9774</v>
      </c>
      <c r="G686" s="22">
        <f t="shared" si="633"/>
        <v>9963</v>
      </c>
      <c r="H686" s="36">
        <v>2960</v>
      </c>
      <c r="I686" s="36">
        <v>2731</v>
      </c>
      <c r="J686" s="36">
        <v>1632</v>
      </c>
      <c r="K686" s="36">
        <v>2640</v>
      </c>
      <c r="L686" s="22">
        <f t="shared" si="635"/>
        <v>9963</v>
      </c>
      <c r="M686" s="36"/>
      <c r="N686" s="36"/>
      <c r="O686" s="36"/>
      <c r="P686" s="36"/>
      <c r="Q686" s="22">
        <f t="shared" si="637"/>
        <v>0</v>
      </c>
    </row>
    <row r="687" spans="1:17" s="29" customFormat="1" ht="15.75" customHeight="1" thickBot="1" x14ac:dyDescent="0.3">
      <c r="A687" s="30" t="s">
        <v>62</v>
      </c>
      <c r="B687" s="31"/>
      <c r="C687" s="21"/>
      <c r="D687" s="22"/>
      <c r="E687" s="22"/>
      <c r="F687" s="22">
        <f t="shared" si="632"/>
        <v>0</v>
      </c>
      <c r="G687" s="22">
        <f t="shared" si="633"/>
        <v>58476</v>
      </c>
      <c r="H687" s="22">
        <f>H688</f>
        <v>14618</v>
      </c>
      <c r="I687" s="22">
        <f t="shared" ref="I687:K687" si="642">I688</f>
        <v>14618</v>
      </c>
      <c r="J687" s="22">
        <f t="shared" si="642"/>
        <v>14618</v>
      </c>
      <c r="K687" s="22">
        <f t="shared" si="642"/>
        <v>14622</v>
      </c>
      <c r="L687" s="22">
        <f t="shared" si="635"/>
        <v>58476</v>
      </c>
      <c r="M687" s="22">
        <f>M688</f>
        <v>0</v>
      </c>
      <c r="N687" s="22">
        <f t="shared" ref="N687:P687" si="643">N688</f>
        <v>0</v>
      </c>
      <c r="O687" s="22">
        <f t="shared" si="643"/>
        <v>0</v>
      </c>
      <c r="P687" s="22">
        <f t="shared" si="643"/>
        <v>0</v>
      </c>
      <c r="Q687" s="22">
        <f t="shared" si="637"/>
        <v>0</v>
      </c>
    </row>
    <row r="688" spans="1:17" s="29" customFormat="1" ht="15.75" customHeight="1" thickBot="1" x14ac:dyDescent="0.3">
      <c r="A688" s="30" t="s">
        <v>63</v>
      </c>
      <c r="B688" s="31"/>
      <c r="C688" s="21"/>
      <c r="D688" s="22"/>
      <c r="E688" s="22"/>
      <c r="F688" s="22">
        <f t="shared" si="632"/>
        <v>0</v>
      </c>
      <c r="G688" s="22">
        <f t="shared" si="633"/>
        <v>58476</v>
      </c>
      <c r="H688" s="22">
        <f>SUM(H689:H690)</f>
        <v>14618</v>
      </c>
      <c r="I688" s="22">
        <f t="shared" ref="I688:K688" si="644">SUM(I689:I690)</f>
        <v>14618</v>
      </c>
      <c r="J688" s="22">
        <f t="shared" si="644"/>
        <v>14618</v>
      </c>
      <c r="K688" s="22">
        <f t="shared" si="644"/>
        <v>14622</v>
      </c>
      <c r="L688" s="22">
        <f t="shared" si="635"/>
        <v>58476</v>
      </c>
      <c r="M688" s="22">
        <f>SUM(M689:M690)</f>
        <v>0</v>
      </c>
      <c r="N688" s="22">
        <f t="shared" ref="N688:P688" si="645">SUM(N689:N690)</f>
        <v>0</v>
      </c>
      <c r="O688" s="22">
        <f t="shared" si="645"/>
        <v>0</v>
      </c>
      <c r="P688" s="22">
        <f t="shared" si="645"/>
        <v>0</v>
      </c>
      <c r="Q688" s="22">
        <f t="shared" si="637"/>
        <v>0</v>
      </c>
    </row>
    <row r="689" spans="1:17" ht="15.75" customHeight="1" thickBot="1" x14ac:dyDescent="0.3">
      <c r="A689" s="34"/>
      <c r="B689" s="35" t="s">
        <v>37</v>
      </c>
      <c r="C689" s="21"/>
      <c r="D689" s="36">
        <v>37251</v>
      </c>
      <c r="E689" s="36">
        <v>6085</v>
      </c>
      <c r="F689" s="36">
        <f t="shared" si="632"/>
        <v>43336</v>
      </c>
      <c r="G689" s="22">
        <f t="shared" si="633"/>
        <v>51790</v>
      </c>
      <c r="H689" s="36">
        <v>12947</v>
      </c>
      <c r="I689" s="36">
        <v>12947</v>
      </c>
      <c r="J689" s="36">
        <v>12947</v>
      </c>
      <c r="K689" s="36">
        <v>12949</v>
      </c>
      <c r="L689" s="22">
        <f t="shared" si="635"/>
        <v>51790</v>
      </c>
      <c r="M689" s="36"/>
      <c r="N689" s="36"/>
      <c r="O689" s="36"/>
      <c r="P689" s="36"/>
      <c r="Q689" s="22">
        <f t="shared" si="637"/>
        <v>0</v>
      </c>
    </row>
    <row r="690" spans="1:17" ht="15.75" customHeight="1" thickBot="1" x14ac:dyDescent="0.3">
      <c r="A690" s="34"/>
      <c r="B690" s="35" t="s">
        <v>38</v>
      </c>
      <c r="C690" s="21"/>
      <c r="D690" s="36">
        <v>4739</v>
      </c>
      <c r="E690" s="36">
        <v>1832</v>
      </c>
      <c r="F690" s="36">
        <f t="shared" si="632"/>
        <v>6571</v>
      </c>
      <c r="G690" s="22">
        <f t="shared" si="633"/>
        <v>6686</v>
      </c>
      <c r="H690" s="36">
        <v>1671</v>
      </c>
      <c r="I690" s="36">
        <v>1671</v>
      </c>
      <c r="J690" s="36">
        <v>1671</v>
      </c>
      <c r="K690" s="36">
        <v>1673</v>
      </c>
      <c r="L690" s="22">
        <f t="shared" si="635"/>
        <v>6686</v>
      </c>
      <c r="M690" s="36"/>
      <c r="N690" s="36"/>
      <c r="O690" s="36"/>
      <c r="P690" s="36"/>
      <c r="Q690" s="22">
        <f t="shared" si="637"/>
        <v>0</v>
      </c>
    </row>
    <row r="691" spans="1:17" s="29" customFormat="1" ht="15.75" customHeight="1" thickBot="1" x14ac:dyDescent="0.3">
      <c r="A691" s="30" t="s">
        <v>64</v>
      </c>
      <c r="B691" s="31"/>
      <c r="C691" s="21"/>
      <c r="D691" s="22"/>
      <c r="E691" s="22"/>
      <c r="F691" s="22">
        <f t="shared" si="632"/>
        <v>0</v>
      </c>
      <c r="G691" s="22">
        <f t="shared" si="633"/>
        <v>57652</v>
      </c>
      <c r="H691" s="22">
        <f>H692</f>
        <v>12433</v>
      </c>
      <c r="I691" s="22">
        <f t="shared" ref="I691:K691" si="646">I692</f>
        <v>16336</v>
      </c>
      <c r="J691" s="22">
        <f t="shared" si="646"/>
        <v>12780</v>
      </c>
      <c r="K691" s="22">
        <f t="shared" si="646"/>
        <v>16103</v>
      </c>
      <c r="L691" s="22">
        <f t="shared" si="635"/>
        <v>57652</v>
      </c>
      <c r="M691" s="22">
        <f>M692</f>
        <v>0</v>
      </c>
      <c r="N691" s="22">
        <f t="shared" ref="N691:P691" si="647">N692</f>
        <v>0</v>
      </c>
      <c r="O691" s="22">
        <f t="shared" si="647"/>
        <v>0</v>
      </c>
      <c r="P691" s="22">
        <f t="shared" si="647"/>
        <v>0</v>
      </c>
      <c r="Q691" s="22">
        <f t="shared" si="637"/>
        <v>0</v>
      </c>
    </row>
    <row r="692" spans="1:17" s="29" customFormat="1" ht="15.75" customHeight="1" thickBot="1" x14ac:dyDescent="0.3">
      <c r="A692" s="30" t="s">
        <v>65</v>
      </c>
      <c r="B692" s="31"/>
      <c r="C692" s="21"/>
      <c r="D692" s="22"/>
      <c r="E692" s="22"/>
      <c r="F692" s="22">
        <f t="shared" si="632"/>
        <v>0</v>
      </c>
      <c r="G692" s="22">
        <f t="shared" si="633"/>
        <v>57652</v>
      </c>
      <c r="H692" s="22">
        <f>SUM(H693:H694)</f>
        <v>12433</v>
      </c>
      <c r="I692" s="22">
        <f t="shared" ref="I692:K692" si="648">SUM(I693:I694)</f>
        <v>16336</v>
      </c>
      <c r="J692" s="22">
        <f t="shared" si="648"/>
        <v>12780</v>
      </c>
      <c r="K692" s="22">
        <f t="shared" si="648"/>
        <v>16103</v>
      </c>
      <c r="L692" s="22">
        <f t="shared" si="635"/>
        <v>57652</v>
      </c>
      <c r="M692" s="22">
        <f>SUM(M693:M694)</f>
        <v>0</v>
      </c>
      <c r="N692" s="22">
        <f t="shared" ref="N692:P692" si="649">SUM(N693:N694)</f>
        <v>0</v>
      </c>
      <c r="O692" s="22">
        <f t="shared" si="649"/>
        <v>0</v>
      </c>
      <c r="P692" s="22">
        <f t="shared" si="649"/>
        <v>0</v>
      </c>
      <c r="Q692" s="22">
        <f t="shared" si="637"/>
        <v>0</v>
      </c>
    </row>
    <row r="693" spans="1:17" ht="15.75" customHeight="1" thickBot="1" x14ac:dyDescent="0.3">
      <c r="A693" s="34"/>
      <c r="B693" s="35" t="s">
        <v>37</v>
      </c>
      <c r="C693" s="21"/>
      <c r="D693" s="36">
        <v>35161</v>
      </c>
      <c r="E693" s="36">
        <v>5838</v>
      </c>
      <c r="F693" s="36">
        <f t="shared" si="632"/>
        <v>40999</v>
      </c>
      <c r="G693" s="22">
        <f t="shared" si="633"/>
        <v>49997</v>
      </c>
      <c r="H693" s="36">
        <v>10747</v>
      </c>
      <c r="I693" s="36">
        <v>14361</v>
      </c>
      <c r="J693" s="36">
        <v>10727</v>
      </c>
      <c r="K693" s="36">
        <v>14162</v>
      </c>
      <c r="L693" s="22">
        <f t="shared" si="635"/>
        <v>49997</v>
      </c>
      <c r="M693" s="36"/>
      <c r="N693" s="36"/>
      <c r="O693" s="36"/>
      <c r="P693" s="36"/>
      <c r="Q693" s="22">
        <f t="shared" si="637"/>
        <v>0</v>
      </c>
    </row>
    <row r="694" spans="1:17" ht="15.75" customHeight="1" thickBot="1" x14ac:dyDescent="0.3">
      <c r="A694" s="34"/>
      <c r="B694" s="35" t="s">
        <v>38</v>
      </c>
      <c r="C694" s="21"/>
      <c r="D694" s="36">
        <v>6318</v>
      </c>
      <c r="E694" s="36">
        <v>1157</v>
      </c>
      <c r="F694" s="36">
        <f t="shared" si="632"/>
        <v>7475</v>
      </c>
      <c r="G694" s="22">
        <f t="shared" si="633"/>
        <v>7655</v>
      </c>
      <c r="H694" s="36">
        <v>1686</v>
      </c>
      <c r="I694" s="36">
        <v>1975</v>
      </c>
      <c r="J694" s="36">
        <v>2053</v>
      </c>
      <c r="K694" s="36">
        <v>1941</v>
      </c>
      <c r="L694" s="22">
        <f t="shared" si="635"/>
        <v>7655</v>
      </c>
      <c r="M694" s="36"/>
      <c r="N694" s="36"/>
      <c r="O694" s="36"/>
      <c r="P694" s="36"/>
      <c r="Q694" s="22">
        <f t="shared" si="637"/>
        <v>0</v>
      </c>
    </row>
    <row r="695" spans="1:17" s="29" customFormat="1" ht="15.75" customHeight="1" thickBot="1" x14ac:dyDescent="0.3">
      <c r="A695" s="30" t="s">
        <v>66</v>
      </c>
      <c r="B695" s="31"/>
      <c r="C695" s="21"/>
      <c r="D695" s="22"/>
      <c r="E695" s="22"/>
      <c r="F695" s="22">
        <f t="shared" si="632"/>
        <v>0</v>
      </c>
      <c r="G695" s="22">
        <f t="shared" si="633"/>
        <v>47912</v>
      </c>
      <c r="H695" s="22">
        <f>H696</f>
        <v>10671</v>
      </c>
      <c r="I695" s="22">
        <f t="shared" ref="I695:K695" si="650">I696</f>
        <v>12573</v>
      </c>
      <c r="J695" s="22">
        <f t="shared" si="650"/>
        <v>10301</v>
      </c>
      <c r="K695" s="22">
        <f t="shared" si="650"/>
        <v>14367</v>
      </c>
      <c r="L695" s="22">
        <f t="shared" si="635"/>
        <v>47912</v>
      </c>
      <c r="M695" s="22">
        <f>M696</f>
        <v>0</v>
      </c>
      <c r="N695" s="22">
        <f t="shared" ref="N695:P695" si="651">N696</f>
        <v>0</v>
      </c>
      <c r="O695" s="22">
        <f t="shared" si="651"/>
        <v>0</v>
      </c>
      <c r="P695" s="22">
        <f t="shared" si="651"/>
        <v>0</v>
      </c>
      <c r="Q695" s="22">
        <f t="shared" si="637"/>
        <v>0</v>
      </c>
    </row>
    <row r="696" spans="1:17" s="29" customFormat="1" ht="15.75" customHeight="1" thickBot="1" x14ac:dyDescent="0.3">
      <c r="A696" s="30" t="s">
        <v>67</v>
      </c>
      <c r="B696" s="31"/>
      <c r="C696" s="21"/>
      <c r="D696" s="22"/>
      <c r="E696" s="22"/>
      <c r="F696" s="22">
        <f t="shared" si="632"/>
        <v>0</v>
      </c>
      <c r="G696" s="22">
        <f t="shared" si="633"/>
        <v>47912</v>
      </c>
      <c r="H696" s="22">
        <f>SUM(H697:H698)</f>
        <v>10671</v>
      </c>
      <c r="I696" s="22">
        <f t="shared" ref="I696:K696" si="652">SUM(I697:I698)</f>
        <v>12573</v>
      </c>
      <c r="J696" s="22">
        <f t="shared" si="652"/>
        <v>10301</v>
      </c>
      <c r="K696" s="22">
        <f t="shared" si="652"/>
        <v>14367</v>
      </c>
      <c r="L696" s="22">
        <f t="shared" si="635"/>
        <v>47912</v>
      </c>
      <c r="M696" s="22">
        <f>SUM(M697:M698)</f>
        <v>0</v>
      </c>
      <c r="N696" s="22">
        <f t="shared" ref="N696:P696" si="653">SUM(N697:N698)</f>
        <v>0</v>
      </c>
      <c r="O696" s="22">
        <f t="shared" si="653"/>
        <v>0</v>
      </c>
      <c r="P696" s="22">
        <f t="shared" si="653"/>
        <v>0</v>
      </c>
      <c r="Q696" s="22">
        <f t="shared" si="637"/>
        <v>0</v>
      </c>
    </row>
    <row r="697" spans="1:17" ht="15.75" customHeight="1" thickBot="1" x14ac:dyDescent="0.3">
      <c r="A697" s="34"/>
      <c r="B697" s="35" t="s">
        <v>37</v>
      </c>
      <c r="C697" s="21"/>
      <c r="D697" s="36">
        <v>34720</v>
      </c>
      <c r="E697" s="36">
        <v>1547</v>
      </c>
      <c r="F697" s="36">
        <f t="shared" si="632"/>
        <v>36267</v>
      </c>
      <c r="G697" s="22">
        <f t="shared" si="633"/>
        <v>38549</v>
      </c>
      <c r="H697" s="36">
        <v>8566</v>
      </c>
      <c r="I697" s="36">
        <v>10466</v>
      </c>
      <c r="J697" s="36">
        <v>8194</v>
      </c>
      <c r="K697" s="36">
        <v>11323</v>
      </c>
      <c r="L697" s="22">
        <f t="shared" si="635"/>
        <v>38549</v>
      </c>
      <c r="M697" s="36"/>
      <c r="N697" s="36"/>
      <c r="O697" s="36"/>
      <c r="P697" s="36"/>
      <c r="Q697" s="22">
        <f t="shared" si="637"/>
        <v>0</v>
      </c>
    </row>
    <row r="698" spans="1:17" ht="15.75" customHeight="1" thickBot="1" x14ac:dyDescent="0.3">
      <c r="A698" s="34"/>
      <c r="B698" s="35" t="s">
        <v>38</v>
      </c>
      <c r="C698" s="21"/>
      <c r="D698" s="36">
        <v>6101</v>
      </c>
      <c r="E698" s="36">
        <v>3031</v>
      </c>
      <c r="F698" s="36">
        <f t="shared" si="632"/>
        <v>9132</v>
      </c>
      <c r="G698" s="22">
        <f t="shared" si="633"/>
        <v>9363</v>
      </c>
      <c r="H698" s="36">
        <v>2105</v>
      </c>
      <c r="I698" s="36">
        <v>2107</v>
      </c>
      <c r="J698" s="36">
        <v>2107</v>
      </c>
      <c r="K698" s="36">
        <v>3044</v>
      </c>
      <c r="L698" s="22">
        <f t="shared" si="635"/>
        <v>9363</v>
      </c>
      <c r="M698" s="36"/>
      <c r="N698" s="36"/>
      <c r="O698" s="36"/>
      <c r="P698" s="36"/>
      <c r="Q698" s="22">
        <f t="shared" si="637"/>
        <v>0</v>
      </c>
    </row>
    <row r="699" spans="1:17" s="29" customFormat="1" ht="15.75" customHeight="1" thickBot="1" x14ac:dyDescent="0.3">
      <c r="A699" s="30" t="s">
        <v>68</v>
      </c>
      <c r="B699" s="31"/>
      <c r="C699" s="21"/>
      <c r="D699" s="22"/>
      <c r="E699" s="22"/>
      <c r="F699" s="22">
        <f t="shared" si="632"/>
        <v>0</v>
      </c>
      <c r="G699" s="22">
        <f t="shared" si="633"/>
        <v>49631</v>
      </c>
      <c r="H699" s="22">
        <f>H700</f>
        <v>10674</v>
      </c>
      <c r="I699" s="22">
        <f t="shared" ref="I699:K699" si="654">I700</f>
        <v>14410</v>
      </c>
      <c r="J699" s="22">
        <f t="shared" si="654"/>
        <v>10784</v>
      </c>
      <c r="K699" s="22">
        <f t="shared" si="654"/>
        <v>13763</v>
      </c>
      <c r="L699" s="22">
        <f t="shared" si="635"/>
        <v>49631</v>
      </c>
      <c r="M699" s="22">
        <f>M700</f>
        <v>0</v>
      </c>
      <c r="N699" s="22">
        <f t="shared" ref="N699:P699" si="655">N700</f>
        <v>0</v>
      </c>
      <c r="O699" s="22">
        <f t="shared" si="655"/>
        <v>0</v>
      </c>
      <c r="P699" s="22">
        <f t="shared" si="655"/>
        <v>0</v>
      </c>
      <c r="Q699" s="22">
        <f t="shared" si="637"/>
        <v>0</v>
      </c>
    </row>
    <row r="700" spans="1:17" s="29" customFormat="1" ht="15.75" customHeight="1" thickBot="1" x14ac:dyDescent="0.3">
      <c r="A700" s="30" t="s">
        <v>69</v>
      </c>
      <c r="B700" s="31"/>
      <c r="C700" s="21"/>
      <c r="D700" s="22"/>
      <c r="E700" s="22"/>
      <c r="F700" s="22">
        <f t="shared" si="632"/>
        <v>0</v>
      </c>
      <c r="G700" s="22">
        <f t="shared" si="633"/>
        <v>49631</v>
      </c>
      <c r="H700" s="22">
        <f>SUM(H701:H702)</f>
        <v>10674</v>
      </c>
      <c r="I700" s="22">
        <f t="shared" ref="I700:K700" si="656">SUM(I701:I702)</f>
        <v>14410</v>
      </c>
      <c r="J700" s="22">
        <f t="shared" si="656"/>
        <v>10784</v>
      </c>
      <c r="K700" s="22">
        <f t="shared" si="656"/>
        <v>13763</v>
      </c>
      <c r="L700" s="22">
        <f t="shared" si="635"/>
        <v>49631</v>
      </c>
      <c r="M700" s="22">
        <f>SUM(M701:M702)</f>
        <v>0</v>
      </c>
      <c r="N700" s="22">
        <f t="shared" ref="N700:P700" si="657">SUM(N701:N702)</f>
        <v>0</v>
      </c>
      <c r="O700" s="22">
        <f t="shared" si="657"/>
        <v>0</v>
      </c>
      <c r="P700" s="22">
        <f t="shared" si="657"/>
        <v>0</v>
      </c>
      <c r="Q700" s="22">
        <f t="shared" si="637"/>
        <v>0</v>
      </c>
    </row>
    <row r="701" spans="1:17" ht="15.75" customHeight="1" thickBot="1" x14ac:dyDescent="0.3">
      <c r="A701" s="34"/>
      <c r="B701" s="35" t="s">
        <v>37</v>
      </c>
      <c r="C701" s="21"/>
      <c r="D701" s="36">
        <v>26655</v>
      </c>
      <c r="E701" s="36"/>
      <c r="F701" s="36">
        <f t="shared" si="632"/>
        <v>26655</v>
      </c>
      <c r="G701" s="22">
        <f t="shared" si="633"/>
        <v>43754</v>
      </c>
      <c r="H701" s="36">
        <v>9204</v>
      </c>
      <c r="I701" s="36">
        <v>12440</v>
      </c>
      <c r="J701" s="36">
        <v>9204</v>
      </c>
      <c r="K701" s="36">
        <v>12906</v>
      </c>
      <c r="L701" s="22">
        <f t="shared" si="635"/>
        <v>43754</v>
      </c>
      <c r="M701" s="36"/>
      <c r="N701" s="36"/>
      <c r="O701" s="36"/>
      <c r="P701" s="36"/>
      <c r="Q701" s="22">
        <f t="shared" si="637"/>
        <v>0</v>
      </c>
    </row>
    <row r="702" spans="1:17" ht="15.75" customHeight="1" thickBot="1" x14ac:dyDescent="0.3">
      <c r="A702" s="34"/>
      <c r="B702" s="35" t="s">
        <v>38</v>
      </c>
      <c r="C702" s="21"/>
      <c r="D702" s="36">
        <v>3613</v>
      </c>
      <c r="E702" s="36">
        <v>2143</v>
      </c>
      <c r="F702" s="36">
        <f t="shared" si="632"/>
        <v>5756</v>
      </c>
      <c r="G702" s="22">
        <f t="shared" si="633"/>
        <v>5877</v>
      </c>
      <c r="H702" s="36">
        <v>1470</v>
      </c>
      <c r="I702" s="36">
        <v>1970</v>
      </c>
      <c r="J702" s="36">
        <v>1580</v>
      </c>
      <c r="K702" s="36">
        <v>857</v>
      </c>
      <c r="L702" s="22">
        <f t="shared" si="635"/>
        <v>5877</v>
      </c>
      <c r="M702" s="36"/>
      <c r="N702" s="36"/>
      <c r="O702" s="36"/>
      <c r="P702" s="36"/>
      <c r="Q702" s="22">
        <f t="shared" si="637"/>
        <v>0</v>
      </c>
    </row>
    <row r="703" spans="1:17" s="29" customFormat="1" ht="20.25" customHeight="1" thickBot="1" x14ac:dyDescent="0.3">
      <c r="A703" s="37" t="s">
        <v>125</v>
      </c>
      <c r="B703" s="38"/>
      <c r="C703" s="21">
        <v>350100000000000</v>
      </c>
      <c r="D703" s="22"/>
      <c r="E703" s="22"/>
      <c r="F703" s="22">
        <f t="shared" si="632"/>
        <v>0</v>
      </c>
      <c r="G703" s="22">
        <f t="shared" si="633"/>
        <v>38344</v>
      </c>
      <c r="H703" s="22">
        <f>H704</f>
        <v>8397</v>
      </c>
      <c r="I703" s="22">
        <f t="shared" ref="I703:K704" si="658">I704</f>
        <v>12806</v>
      </c>
      <c r="J703" s="22">
        <f t="shared" si="658"/>
        <v>9545</v>
      </c>
      <c r="K703" s="22">
        <f t="shared" si="658"/>
        <v>7596</v>
      </c>
      <c r="L703" s="22">
        <f t="shared" si="635"/>
        <v>38344</v>
      </c>
      <c r="M703" s="22">
        <f>M704</f>
        <v>0</v>
      </c>
      <c r="N703" s="22">
        <f t="shared" ref="N703:P704" si="659">N704</f>
        <v>0</v>
      </c>
      <c r="O703" s="22">
        <f t="shared" si="659"/>
        <v>0</v>
      </c>
      <c r="P703" s="22">
        <f t="shared" si="659"/>
        <v>0</v>
      </c>
      <c r="Q703" s="22">
        <f t="shared" si="637"/>
        <v>0</v>
      </c>
    </row>
    <row r="704" spans="1:17" s="29" customFormat="1" ht="15.75" thickBot="1" x14ac:dyDescent="0.3">
      <c r="A704" s="30" t="s">
        <v>35</v>
      </c>
      <c r="B704" s="31"/>
      <c r="C704" s="21"/>
      <c r="D704" s="22"/>
      <c r="E704" s="22"/>
      <c r="F704" s="22">
        <f t="shared" si="632"/>
        <v>0</v>
      </c>
      <c r="G704" s="22">
        <f t="shared" si="633"/>
        <v>38344</v>
      </c>
      <c r="H704" s="22">
        <f>H705</f>
        <v>8397</v>
      </c>
      <c r="I704" s="22">
        <f t="shared" si="658"/>
        <v>12806</v>
      </c>
      <c r="J704" s="22">
        <f t="shared" si="658"/>
        <v>9545</v>
      </c>
      <c r="K704" s="22">
        <f t="shared" si="658"/>
        <v>7596</v>
      </c>
      <c r="L704" s="22">
        <f t="shared" si="635"/>
        <v>38344</v>
      </c>
      <c r="M704" s="22">
        <f>M705</f>
        <v>0</v>
      </c>
      <c r="N704" s="22">
        <f t="shared" si="659"/>
        <v>0</v>
      </c>
      <c r="O704" s="22">
        <f t="shared" si="659"/>
        <v>0</v>
      </c>
      <c r="P704" s="22">
        <f t="shared" si="659"/>
        <v>0</v>
      </c>
      <c r="Q704" s="22">
        <f t="shared" si="637"/>
        <v>0</v>
      </c>
    </row>
    <row r="705" spans="1:17" s="29" customFormat="1" ht="15.75" thickBot="1" x14ac:dyDescent="0.3">
      <c r="A705" s="30" t="s">
        <v>36</v>
      </c>
      <c r="B705" s="31"/>
      <c r="C705" s="21"/>
      <c r="D705" s="22"/>
      <c r="E705" s="22"/>
      <c r="F705" s="22">
        <f t="shared" si="632"/>
        <v>0</v>
      </c>
      <c r="G705" s="22">
        <f t="shared" si="633"/>
        <v>38344</v>
      </c>
      <c r="H705" s="22">
        <f>SUM(H706:H707)</f>
        <v>8397</v>
      </c>
      <c r="I705" s="22">
        <f t="shared" ref="I705:K705" si="660">SUM(I706:I707)</f>
        <v>12806</v>
      </c>
      <c r="J705" s="22">
        <f t="shared" si="660"/>
        <v>9545</v>
      </c>
      <c r="K705" s="22">
        <f t="shared" si="660"/>
        <v>7596</v>
      </c>
      <c r="L705" s="22">
        <f t="shared" si="635"/>
        <v>38344</v>
      </c>
      <c r="M705" s="22">
        <f>SUM(M706:M707)</f>
        <v>0</v>
      </c>
      <c r="N705" s="22">
        <f t="shared" ref="N705:P705" si="661">SUM(N706:N707)</f>
        <v>0</v>
      </c>
      <c r="O705" s="22">
        <f t="shared" si="661"/>
        <v>0</v>
      </c>
      <c r="P705" s="22">
        <f t="shared" si="661"/>
        <v>0</v>
      </c>
      <c r="Q705" s="22">
        <f t="shared" si="637"/>
        <v>0</v>
      </c>
    </row>
    <row r="706" spans="1:17" ht="15.75" thickBot="1" x14ac:dyDescent="0.3">
      <c r="A706" s="34"/>
      <c r="B706" s="35" t="s">
        <v>37</v>
      </c>
      <c r="C706" s="21"/>
      <c r="D706" s="36"/>
      <c r="E706" s="36"/>
      <c r="F706" s="36">
        <f t="shared" si="632"/>
        <v>0</v>
      </c>
      <c r="G706" s="22">
        <f t="shared" si="633"/>
        <v>14455</v>
      </c>
      <c r="H706" s="36">
        <v>3613</v>
      </c>
      <c r="I706" s="36">
        <v>3613</v>
      </c>
      <c r="J706" s="36">
        <v>3613</v>
      </c>
      <c r="K706" s="36">
        <v>3616</v>
      </c>
      <c r="L706" s="22">
        <f t="shared" si="635"/>
        <v>14455</v>
      </c>
      <c r="M706" s="36"/>
      <c r="N706" s="36"/>
      <c r="O706" s="36"/>
      <c r="P706" s="36"/>
      <c r="Q706" s="22">
        <f t="shared" si="637"/>
        <v>0</v>
      </c>
    </row>
    <row r="707" spans="1:17" ht="15.75" thickBot="1" x14ac:dyDescent="0.3">
      <c r="A707" s="66"/>
      <c r="B707" s="67" t="s">
        <v>38</v>
      </c>
      <c r="C707" s="68"/>
      <c r="D707" s="69"/>
      <c r="E707" s="69"/>
      <c r="F707" s="69">
        <f t="shared" si="632"/>
        <v>0</v>
      </c>
      <c r="G707" s="70">
        <f t="shared" si="633"/>
        <v>23889</v>
      </c>
      <c r="H707" s="69">
        <v>4784</v>
      </c>
      <c r="I707" s="69">
        <v>9193</v>
      </c>
      <c r="J707" s="69">
        <v>5932</v>
      </c>
      <c r="K707" s="69">
        <v>3980</v>
      </c>
      <c r="L707" s="70">
        <f t="shared" si="635"/>
        <v>23889</v>
      </c>
      <c r="M707" s="69"/>
      <c r="N707" s="69"/>
      <c r="O707" s="69"/>
      <c r="P707" s="69"/>
      <c r="Q707" s="70">
        <f t="shared" si="637"/>
        <v>0</v>
      </c>
    </row>
    <row r="708" spans="1:17" s="29" customFormat="1" ht="35.25" hidden="1" customHeight="1" thickBot="1" x14ac:dyDescent="0.3">
      <c r="A708" s="71" t="s">
        <v>126</v>
      </c>
      <c r="B708" s="72"/>
      <c r="C708" s="21">
        <v>104102</v>
      </c>
      <c r="D708" s="22"/>
      <c r="E708" s="22"/>
      <c r="F708" s="22">
        <f t="shared" si="632"/>
        <v>0</v>
      </c>
      <c r="G708" s="22">
        <f t="shared" si="633"/>
        <v>113902</v>
      </c>
      <c r="H708" s="22">
        <f>H709+H714+H731</f>
        <v>28482</v>
      </c>
      <c r="I708" s="22">
        <f t="shared" ref="I708:K708" si="662">I709+I714+I731</f>
        <v>28482</v>
      </c>
      <c r="J708" s="22">
        <f t="shared" si="662"/>
        <v>28481</v>
      </c>
      <c r="K708" s="22">
        <f t="shared" si="662"/>
        <v>28457</v>
      </c>
      <c r="L708" s="22">
        <f t="shared" si="635"/>
        <v>113902</v>
      </c>
      <c r="M708" s="22">
        <f>M709+M714+M731</f>
        <v>0</v>
      </c>
      <c r="N708" s="22">
        <f t="shared" ref="N708:P708" si="663">N709+N714+N731</f>
        <v>0</v>
      </c>
      <c r="O708" s="22">
        <f t="shared" si="663"/>
        <v>0</v>
      </c>
      <c r="P708" s="22">
        <f t="shared" si="663"/>
        <v>0</v>
      </c>
      <c r="Q708" s="22">
        <f t="shared" si="637"/>
        <v>0</v>
      </c>
    </row>
    <row r="709" spans="1:17" s="29" customFormat="1" ht="53.25" hidden="1" customHeight="1" thickBot="1" x14ac:dyDescent="0.3">
      <c r="A709" s="25" t="s">
        <v>33</v>
      </c>
      <c r="B709" s="26"/>
      <c r="C709" s="21">
        <v>100000000000000</v>
      </c>
      <c r="D709" s="22"/>
      <c r="E709" s="22"/>
      <c r="F709" s="22">
        <f t="shared" si="632"/>
        <v>0</v>
      </c>
      <c r="G709" s="22">
        <f t="shared" si="633"/>
        <v>13061</v>
      </c>
      <c r="H709" s="22">
        <f>H710</f>
        <v>3265</v>
      </c>
      <c r="I709" s="22">
        <f t="shared" ref="I709:K712" si="664">I710</f>
        <v>3265</v>
      </c>
      <c r="J709" s="22">
        <f t="shared" si="664"/>
        <v>3265</v>
      </c>
      <c r="K709" s="22">
        <f t="shared" si="664"/>
        <v>3266</v>
      </c>
      <c r="L709" s="22">
        <f t="shared" si="635"/>
        <v>13061</v>
      </c>
      <c r="M709" s="22">
        <f>M710</f>
        <v>0</v>
      </c>
      <c r="N709" s="22">
        <f t="shared" ref="N709:P712" si="665">N710</f>
        <v>0</v>
      </c>
      <c r="O709" s="22">
        <f t="shared" si="665"/>
        <v>0</v>
      </c>
      <c r="P709" s="22">
        <f t="shared" si="665"/>
        <v>0</v>
      </c>
      <c r="Q709" s="22">
        <f t="shared" si="637"/>
        <v>0</v>
      </c>
    </row>
    <row r="710" spans="1:17" s="29" customFormat="1" ht="32.25" hidden="1" customHeight="1" thickBot="1" x14ac:dyDescent="0.3">
      <c r="A710" s="27" t="s">
        <v>34</v>
      </c>
      <c r="B710" s="28"/>
      <c r="C710" s="21">
        <v>100000000000000</v>
      </c>
      <c r="D710" s="22"/>
      <c r="E710" s="22"/>
      <c r="F710" s="22">
        <f t="shared" si="632"/>
        <v>0</v>
      </c>
      <c r="G710" s="22">
        <f t="shared" si="633"/>
        <v>13061</v>
      </c>
      <c r="H710" s="22">
        <f>H711</f>
        <v>3265</v>
      </c>
      <c r="I710" s="22">
        <f t="shared" si="664"/>
        <v>3265</v>
      </c>
      <c r="J710" s="22">
        <f t="shared" si="664"/>
        <v>3265</v>
      </c>
      <c r="K710" s="22">
        <f t="shared" si="664"/>
        <v>3266</v>
      </c>
      <c r="L710" s="22">
        <f t="shared" si="635"/>
        <v>13061</v>
      </c>
      <c r="M710" s="22">
        <f>M711</f>
        <v>0</v>
      </c>
      <c r="N710" s="22">
        <f t="shared" si="665"/>
        <v>0</v>
      </c>
      <c r="O710" s="22">
        <f t="shared" si="665"/>
        <v>0</v>
      </c>
      <c r="P710" s="22">
        <f t="shared" si="665"/>
        <v>0</v>
      </c>
      <c r="Q710" s="22">
        <f t="shared" si="637"/>
        <v>0</v>
      </c>
    </row>
    <row r="711" spans="1:17" s="29" customFormat="1" ht="33" hidden="1" customHeight="1" thickBot="1" x14ac:dyDescent="0.3">
      <c r="A711" s="30" t="s">
        <v>35</v>
      </c>
      <c r="B711" s="31"/>
      <c r="C711" s="21"/>
      <c r="D711" s="22"/>
      <c r="E711" s="22"/>
      <c r="F711" s="22">
        <f t="shared" si="632"/>
        <v>0</v>
      </c>
      <c r="G711" s="22">
        <f t="shared" si="633"/>
        <v>13061</v>
      </c>
      <c r="H711" s="22">
        <f>H712</f>
        <v>3265</v>
      </c>
      <c r="I711" s="22">
        <f t="shared" si="664"/>
        <v>3265</v>
      </c>
      <c r="J711" s="22">
        <f t="shared" si="664"/>
        <v>3265</v>
      </c>
      <c r="K711" s="22">
        <f t="shared" si="664"/>
        <v>3266</v>
      </c>
      <c r="L711" s="22">
        <f t="shared" si="635"/>
        <v>13061</v>
      </c>
      <c r="M711" s="22">
        <f>M712</f>
        <v>0</v>
      </c>
      <c r="N711" s="22">
        <f t="shared" si="665"/>
        <v>0</v>
      </c>
      <c r="O711" s="22">
        <f t="shared" si="665"/>
        <v>0</v>
      </c>
      <c r="P711" s="22">
        <f t="shared" si="665"/>
        <v>0</v>
      </c>
      <c r="Q711" s="22">
        <f t="shared" si="637"/>
        <v>0</v>
      </c>
    </row>
    <row r="712" spans="1:17" s="29" customFormat="1" ht="15.75" hidden="1" thickBot="1" x14ac:dyDescent="0.3">
      <c r="A712" s="30" t="s">
        <v>36</v>
      </c>
      <c r="B712" s="31"/>
      <c r="C712" s="21"/>
      <c r="D712" s="22"/>
      <c r="E712" s="22"/>
      <c r="F712" s="22">
        <f t="shared" si="632"/>
        <v>0</v>
      </c>
      <c r="G712" s="22">
        <f t="shared" si="633"/>
        <v>13061</v>
      </c>
      <c r="H712" s="22">
        <f>H713</f>
        <v>3265</v>
      </c>
      <c r="I712" s="22">
        <f t="shared" si="664"/>
        <v>3265</v>
      </c>
      <c r="J712" s="22">
        <f t="shared" si="664"/>
        <v>3265</v>
      </c>
      <c r="K712" s="22">
        <f t="shared" si="664"/>
        <v>3266</v>
      </c>
      <c r="L712" s="22">
        <f t="shared" si="635"/>
        <v>13061</v>
      </c>
      <c r="M712" s="22">
        <f>M713</f>
        <v>0</v>
      </c>
      <c r="N712" s="22">
        <f t="shared" si="665"/>
        <v>0</v>
      </c>
      <c r="O712" s="22">
        <f t="shared" si="665"/>
        <v>0</v>
      </c>
      <c r="P712" s="22">
        <f t="shared" si="665"/>
        <v>0</v>
      </c>
      <c r="Q712" s="22">
        <f t="shared" si="637"/>
        <v>0</v>
      </c>
    </row>
    <row r="713" spans="1:17" ht="15.75" hidden="1" thickBot="1" x14ac:dyDescent="0.3">
      <c r="A713" s="34"/>
      <c r="B713" s="35" t="s">
        <v>37</v>
      </c>
      <c r="C713" s="21"/>
      <c r="D713" s="36"/>
      <c r="E713" s="36"/>
      <c r="F713" s="36">
        <f t="shared" si="632"/>
        <v>0</v>
      </c>
      <c r="G713" s="22">
        <f t="shared" si="633"/>
        <v>13061</v>
      </c>
      <c r="H713" s="36">
        <v>3265</v>
      </c>
      <c r="I713" s="36">
        <v>3265</v>
      </c>
      <c r="J713" s="36">
        <v>3265</v>
      </c>
      <c r="K713" s="36">
        <v>3266</v>
      </c>
      <c r="L713" s="22">
        <f t="shared" si="635"/>
        <v>13061</v>
      </c>
      <c r="M713" s="36"/>
      <c r="N713" s="36"/>
      <c r="O713" s="36"/>
      <c r="P713" s="36"/>
      <c r="Q713" s="22">
        <f t="shared" si="637"/>
        <v>0</v>
      </c>
    </row>
    <row r="714" spans="1:17" s="29" customFormat="1" ht="26.25" hidden="1" customHeight="1" thickBot="1" x14ac:dyDescent="0.3">
      <c r="A714" s="25" t="s">
        <v>71</v>
      </c>
      <c r="B714" s="26"/>
      <c r="C714" s="21">
        <v>200000000000000</v>
      </c>
      <c r="D714" s="22"/>
      <c r="E714" s="22"/>
      <c r="F714" s="22">
        <f t="shared" si="632"/>
        <v>0</v>
      </c>
      <c r="G714" s="22">
        <f t="shared" si="633"/>
        <v>6001</v>
      </c>
      <c r="H714" s="22">
        <f>H715+H719+H723+H727</f>
        <v>1499</v>
      </c>
      <c r="I714" s="22">
        <f t="shared" ref="I714:K714" si="666">I715+I719+I723+I727</f>
        <v>1499</v>
      </c>
      <c r="J714" s="22">
        <f t="shared" si="666"/>
        <v>1499</v>
      </c>
      <c r="K714" s="22">
        <f t="shared" si="666"/>
        <v>1504</v>
      </c>
      <c r="L714" s="22">
        <f t="shared" si="635"/>
        <v>6001</v>
      </c>
      <c r="M714" s="22">
        <f>M715+M719+M723+M727</f>
        <v>0</v>
      </c>
      <c r="N714" s="22">
        <f t="shared" ref="N714:P714" si="667">N715+N719+N723+N727</f>
        <v>0</v>
      </c>
      <c r="O714" s="22">
        <f t="shared" si="667"/>
        <v>0</v>
      </c>
      <c r="P714" s="22">
        <f t="shared" si="667"/>
        <v>0</v>
      </c>
      <c r="Q714" s="22">
        <f t="shared" si="637"/>
        <v>0</v>
      </c>
    </row>
    <row r="715" spans="1:17" s="29" customFormat="1" ht="16.5" hidden="1" thickBot="1" x14ac:dyDescent="0.3">
      <c r="A715" s="27" t="s">
        <v>72</v>
      </c>
      <c r="B715" s="28"/>
      <c r="C715" s="21">
        <v>200000000000000</v>
      </c>
      <c r="D715" s="22"/>
      <c r="E715" s="22"/>
      <c r="F715" s="22">
        <f t="shared" si="632"/>
        <v>0</v>
      </c>
      <c r="G715" s="22">
        <f t="shared" si="633"/>
        <v>606</v>
      </c>
      <c r="H715" s="22">
        <f>H716</f>
        <v>151</v>
      </c>
      <c r="I715" s="22">
        <f t="shared" ref="I715:K717" si="668">I716</f>
        <v>151</v>
      </c>
      <c r="J715" s="22">
        <f t="shared" si="668"/>
        <v>151</v>
      </c>
      <c r="K715" s="22">
        <f t="shared" si="668"/>
        <v>153</v>
      </c>
      <c r="L715" s="22">
        <f t="shared" si="635"/>
        <v>606</v>
      </c>
      <c r="M715" s="22">
        <f>M716</f>
        <v>0</v>
      </c>
      <c r="N715" s="22">
        <f t="shared" ref="N715:P717" si="669">N716</f>
        <v>0</v>
      </c>
      <c r="O715" s="22">
        <f t="shared" si="669"/>
        <v>0</v>
      </c>
      <c r="P715" s="22">
        <f t="shared" si="669"/>
        <v>0</v>
      </c>
      <c r="Q715" s="22">
        <f t="shared" si="637"/>
        <v>0</v>
      </c>
    </row>
    <row r="716" spans="1:17" s="29" customFormat="1" ht="15.75" hidden="1" thickBot="1" x14ac:dyDescent="0.3">
      <c r="A716" s="30" t="s">
        <v>35</v>
      </c>
      <c r="B716" s="31"/>
      <c r="C716" s="21"/>
      <c r="D716" s="22"/>
      <c r="E716" s="22"/>
      <c r="F716" s="22">
        <f t="shared" si="632"/>
        <v>0</v>
      </c>
      <c r="G716" s="22">
        <f t="shared" si="633"/>
        <v>606</v>
      </c>
      <c r="H716" s="22">
        <f>H717</f>
        <v>151</v>
      </c>
      <c r="I716" s="22">
        <f t="shared" si="668"/>
        <v>151</v>
      </c>
      <c r="J716" s="22">
        <f t="shared" si="668"/>
        <v>151</v>
      </c>
      <c r="K716" s="22">
        <f t="shared" si="668"/>
        <v>153</v>
      </c>
      <c r="L716" s="22">
        <f t="shared" si="635"/>
        <v>606</v>
      </c>
      <c r="M716" s="22">
        <f>M717</f>
        <v>0</v>
      </c>
      <c r="N716" s="22">
        <f t="shared" si="669"/>
        <v>0</v>
      </c>
      <c r="O716" s="22">
        <f t="shared" si="669"/>
        <v>0</v>
      </c>
      <c r="P716" s="22">
        <f t="shared" si="669"/>
        <v>0</v>
      </c>
      <c r="Q716" s="22">
        <f t="shared" si="637"/>
        <v>0</v>
      </c>
    </row>
    <row r="717" spans="1:17" s="29" customFormat="1" ht="15.75" hidden="1" thickBot="1" x14ac:dyDescent="0.3">
      <c r="A717" s="30" t="s">
        <v>36</v>
      </c>
      <c r="B717" s="31"/>
      <c r="C717" s="21"/>
      <c r="D717" s="22"/>
      <c r="E717" s="22"/>
      <c r="F717" s="22">
        <f t="shared" si="632"/>
        <v>0</v>
      </c>
      <c r="G717" s="22">
        <f t="shared" si="633"/>
        <v>606</v>
      </c>
      <c r="H717" s="22">
        <f>H718</f>
        <v>151</v>
      </c>
      <c r="I717" s="22">
        <f t="shared" si="668"/>
        <v>151</v>
      </c>
      <c r="J717" s="22">
        <f t="shared" si="668"/>
        <v>151</v>
      </c>
      <c r="K717" s="22">
        <f t="shared" si="668"/>
        <v>153</v>
      </c>
      <c r="L717" s="22">
        <f t="shared" si="635"/>
        <v>606</v>
      </c>
      <c r="M717" s="22">
        <f>M718</f>
        <v>0</v>
      </c>
      <c r="N717" s="22">
        <f t="shared" si="669"/>
        <v>0</v>
      </c>
      <c r="O717" s="22">
        <f t="shared" si="669"/>
        <v>0</v>
      </c>
      <c r="P717" s="22">
        <f t="shared" si="669"/>
        <v>0</v>
      </c>
      <c r="Q717" s="22">
        <f t="shared" si="637"/>
        <v>0</v>
      </c>
    </row>
    <row r="718" spans="1:17" ht="27.75" hidden="1" customHeight="1" thickBot="1" x14ac:dyDescent="0.3">
      <c r="A718" s="34"/>
      <c r="B718" s="35" t="s">
        <v>37</v>
      </c>
      <c r="C718" s="21"/>
      <c r="D718" s="36"/>
      <c r="E718" s="36"/>
      <c r="F718" s="36">
        <f t="shared" si="632"/>
        <v>0</v>
      </c>
      <c r="G718" s="22">
        <f t="shared" si="633"/>
        <v>606</v>
      </c>
      <c r="H718" s="36">
        <v>151</v>
      </c>
      <c r="I718" s="36">
        <v>151</v>
      </c>
      <c r="J718" s="36">
        <v>151</v>
      </c>
      <c r="K718" s="36">
        <v>153</v>
      </c>
      <c r="L718" s="22">
        <f t="shared" si="635"/>
        <v>606</v>
      </c>
      <c r="M718" s="36"/>
      <c r="N718" s="36"/>
      <c r="O718" s="36"/>
      <c r="P718" s="36"/>
      <c r="Q718" s="22">
        <f t="shared" si="637"/>
        <v>0</v>
      </c>
    </row>
    <row r="719" spans="1:17" s="29" customFormat="1" ht="16.5" hidden="1" thickBot="1" x14ac:dyDescent="0.3">
      <c r="A719" s="37" t="s">
        <v>74</v>
      </c>
      <c r="B719" s="38"/>
      <c r="C719" s="21">
        <v>200000000000000</v>
      </c>
      <c r="D719" s="22"/>
      <c r="E719" s="22"/>
      <c r="F719" s="22">
        <f t="shared" si="632"/>
        <v>0</v>
      </c>
      <c r="G719" s="22">
        <f t="shared" si="633"/>
        <v>929</v>
      </c>
      <c r="H719" s="22">
        <f>H720</f>
        <v>232</v>
      </c>
      <c r="I719" s="22">
        <f t="shared" ref="I719:K721" si="670">I720</f>
        <v>232</v>
      </c>
      <c r="J719" s="22">
        <f t="shared" si="670"/>
        <v>232</v>
      </c>
      <c r="K719" s="22">
        <f t="shared" si="670"/>
        <v>233</v>
      </c>
      <c r="L719" s="22">
        <f t="shared" si="635"/>
        <v>929</v>
      </c>
      <c r="M719" s="22">
        <f>M720</f>
        <v>0</v>
      </c>
      <c r="N719" s="22">
        <f t="shared" ref="N719:P721" si="671">N720</f>
        <v>0</v>
      </c>
      <c r="O719" s="22">
        <f t="shared" si="671"/>
        <v>0</v>
      </c>
      <c r="P719" s="22">
        <f t="shared" si="671"/>
        <v>0</v>
      </c>
      <c r="Q719" s="22">
        <f t="shared" si="637"/>
        <v>0</v>
      </c>
    </row>
    <row r="720" spans="1:17" s="29" customFormat="1" ht="15.75" hidden="1" thickBot="1" x14ac:dyDescent="0.3">
      <c r="A720" s="30" t="s">
        <v>35</v>
      </c>
      <c r="B720" s="31"/>
      <c r="C720" s="21"/>
      <c r="D720" s="22"/>
      <c r="E720" s="22"/>
      <c r="F720" s="22">
        <f t="shared" si="632"/>
        <v>0</v>
      </c>
      <c r="G720" s="22">
        <f t="shared" si="633"/>
        <v>929</v>
      </c>
      <c r="H720" s="22">
        <f>H721</f>
        <v>232</v>
      </c>
      <c r="I720" s="22">
        <f t="shared" si="670"/>
        <v>232</v>
      </c>
      <c r="J720" s="22">
        <f t="shared" si="670"/>
        <v>232</v>
      </c>
      <c r="K720" s="22">
        <f t="shared" si="670"/>
        <v>233</v>
      </c>
      <c r="L720" s="22">
        <f t="shared" si="635"/>
        <v>929</v>
      </c>
      <c r="M720" s="22">
        <f>M721</f>
        <v>0</v>
      </c>
      <c r="N720" s="22">
        <f t="shared" si="671"/>
        <v>0</v>
      </c>
      <c r="O720" s="22">
        <f t="shared" si="671"/>
        <v>0</v>
      </c>
      <c r="P720" s="22">
        <f t="shared" si="671"/>
        <v>0</v>
      </c>
      <c r="Q720" s="22">
        <f t="shared" si="637"/>
        <v>0</v>
      </c>
    </row>
    <row r="721" spans="1:17" s="29" customFormat="1" ht="15.75" hidden="1" thickBot="1" x14ac:dyDescent="0.3">
      <c r="A721" s="30" t="s">
        <v>36</v>
      </c>
      <c r="B721" s="31"/>
      <c r="C721" s="21"/>
      <c r="D721" s="22"/>
      <c r="E721" s="22"/>
      <c r="F721" s="22">
        <f t="shared" si="632"/>
        <v>0</v>
      </c>
      <c r="G721" s="22">
        <f t="shared" si="633"/>
        <v>929</v>
      </c>
      <c r="H721" s="22">
        <f>H722</f>
        <v>232</v>
      </c>
      <c r="I721" s="22">
        <f t="shared" si="670"/>
        <v>232</v>
      </c>
      <c r="J721" s="22">
        <f t="shared" si="670"/>
        <v>232</v>
      </c>
      <c r="K721" s="22">
        <f t="shared" si="670"/>
        <v>233</v>
      </c>
      <c r="L721" s="22">
        <f t="shared" si="635"/>
        <v>929</v>
      </c>
      <c r="M721" s="22">
        <f>M722</f>
        <v>0</v>
      </c>
      <c r="N721" s="22">
        <f t="shared" si="671"/>
        <v>0</v>
      </c>
      <c r="O721" s="22">
        <f t="shared" si="671"/>
        <v>0</v>
      </c>
      <c r="P721" s="22">
        <f t="shared" si="671"/>
        <v>0</v>
      </c>
      <c r="Q721" s="22">
        <f t="shared" si="637"/>
        <v>0</v>
      </c>
    </row>
    <row r="722" spans="1:17" ht="27.75" hidden="1" customHeight="1" thickBot="1" x14ac:dyDescent="0.3">
      <c r="A722" s="34"/>
      <c r="B722" s="35" t="s">
        <v>37</v>
      </c>
      <c r="C722" s="21"/>
      <c r="D722" s="36"/>
      <c r="E722" s="36"/>
      <c r="F722" s="36">
        <f t="shared" si="632"/>
        <v>0</v>
      </c>
      <c r="G722" s="22">
        <f t="shared" si="633"/>
        <v>929</v>
      </c>
      <c r="H722" s="36">
        <v>232</v>
      </c>
      <c r="I722" s="36">
        <v>232</v>
      </c>
      <c r="J722" s="36">
        <v>232</v>
      </c>
      <c r="K722" s="36">
        <v>233</v>
      </c>
      <c r="L722" s="22">
        <f t="shared" si="635"/>
        <v>929</v>
      </c>
      <c r="M722" s="36"/>
      <c r="N722" s="36"/>
      <c r="O722" s="36"/>
      <c r="P722" s="36"/>
      <c r="Q722" s="22">
        <f t="shared" si="637"/>
        <v>0</v>
      </c>
    </row>
    <row r="723" spans="1:17" s="29" customFormat="1" ht="16.5" hidden="1" thickBot="1" x14ac:dyDescent="0.3">
      <c r="A723" s="37" t="s">
        <v>75</v>
      </c>
      <c r="B723" s="38"/>
      <c r="C723" s="21">
        <v>200000000000000</v>
      </c>
      <c r="D723" s="22"/>
      <c r="E723" s="22"/>
      <c r="F723" s="22">
        <f t="shared" si="632"/>
        <v>0</v>
      </c>
      <c r="G723" s="22">
        <f t="shared" si="633"/>
        <v>1822</v>
      </c>
      <c r="H723" s="22">
        <f>H724</f>
        <v>455</v>
      </c>
      <c r="I723" s="22">
        <f t="shared" ref="I723:K725" si="672">I724</f>
        <v>455</v>
      </c>
      <c r="J723" s="22">
        <f t="shared" si="672"/>
        <v>455</v>
      </c>
      <c r="K723" s="22">
        <f t="shared" si="672"/>
        <v>457</v>
      </c>
      <c r="L723" s="22">
        <f t="shared" si="635"/>
        <v>1822</v>
      </c>
      <c r="M723" s="22">
        <f>M724</f>
        <v>0</v>
      </c>
      <c r="N723" s="22">
        <f t="shared" ref="N723:P725" si="673">N724</f>
        <v>0</v>
      </c>
      <c r="O723" s="22">
        <f t="shared" si="673"/>
        <v>0</v>
      </c>
      <c r="P723" s="22">
        <f t="shared" si="673"/>
        <v>0</v>
      </c>
      <c r="Q723" s="22">
        <f t="shared" si="637"/>
        <v>0</v>
      </c>
    </row>
    <row r="724" spans="1:17" s="29" customFormat="1" ht="15.75" hidden="1" thickBot="1" x14ac:dyDescent="0.3">
      <c r="A724" s="30" t="s">
        <v>35</v>
      </c>
      <c r="B724" s="31"/>
      <c r="C724" s="21"/>
      <c r="D724" s="22"/>
      <c r="E724" s="22"/>
      <c r="F724" s="22">
        <f t="shared" si="632"/>
        <v>0</v>
      </c>
      <c r="G724" s="22">
        <f t="shared" si="633"/>
        <v>1822</v>
      </c>
      <c r="H724" s="22">
        <f>H725</f>
        <v>455</v>
      </c>
      <c r="I724" s="22">
        <f t="shared" si="672"/>
        <v>455</v>
      </c>
      <c r="J724" s="22">
        <f t="shared" si="672"/>
        <v>455</v>
      </c>
      <c r="K724" s="22">
        <f t="shared" si="672"/>
        <v>457</v>
      </c>
      <c r="L724" s="22">
        <f t="shared" si="635"/>
        <v>1822</v>
      </c>
      <c r="M724" s="22">
        <f>M725</f>
        <v>0</v>
      </c>
      <c r="N724" s="22">
        <f t="shared" si="673"/>
        <v>0</v>
      </c>
      <c r="O724" s="22">
        <f t="shared" si="673"/>
        <v>0</v>
      </c>
      <c r="P724" s="22">
        <f t="shared" si="673"/>
        <v>0</v>
      </c>
      <c r="Q724" s="22">
        <f t="shared" si="637"/>
        <v>0</v>
      </c>
    </row>
    <row r="725" spans="1:17" s="29" customFormat="1" ht="27" hidden="1" customHeight="1" thickBot="1" x14ac:dyDescent="0.3">
      <c r="A725" s="30" t="s">
        <v>36</v>
      </c>
      <c r="B725" s="31"/>
      <c r="C725" s="21"/>
      <c r="D725" s="22"/>
      <c r="E725" s="22"/>
      <c r="F725" s="22">
        <f t="shared" si="632"/>
        <v>0</v>
      </c>
      <c r="G725" s="22">
        <f t="shared" si="633"/>
        <v>1822</v>
      </c>
      <c r="H725" s="22">
        <f>H726</f>
        <v>455</v>
      </c>
      <c r="I725" s="22">
        <f t="shared" si="672"/>
        <v>455</v>
      </c>
      <c r="J725" s="22">
        <f t="shared" si="672"/>
        <v>455</v>
      </c>
      <c r="K725" s="22">
        <f t="shared" si="672"/>
        <v>457</v>
      </c>
      <c r="L725" s="22">
        <f t="shared" si="635"/>
        <v>1822</v>
      </c>
      <c r="M725" s="22">
        <f>M726</f>
        <v>0</v>
      </c>
      <c r="N725" s="22">
        <f t="shared" si="673"/>
        <v>0</v>
      </c>
      <c r="O725" s="22">
        <f t="shared" si="673"/>
        <v>0</v>
      </c>
      <c r="P725" s="22">
        <f t="shared" si="673"/>
        <v>0</v>
      </c>
      <c r="Q725" s="22">
        <f t="shared" si="637"/>
        <v>0</v>
      </c>
    </row>
    <row r="726" spans="1:17" ht="15.75" hidden="1" thickBot="1" x14ac:dyDescent="0.3">
      <c r="A726" s="34"/>
      <c r="B726" s="35" t="s">
        <v>37</v>
      </c>
      <c r="C726" s="21"/>
      <c r="D726" s="36"/>
      <c r="E726" s="36"/>
      <c r="F726" s="36">
        <f t="shared" si="632"/>
        <v>0</v>
      </c>
      <c r="G726" s="22">
        <f t="shared" si="633"/>
        <v>1822</v>
      </c>
      <c r="H726" s="36">
        <v>455</v>
      </c>
      <c r="I726" s="36">
        <v>455</v>
      </c>
      <c r="J726" s="36">
        <v>455</v>
      </c>
      <c r="K726" s="36">
        <v>457</v>
      </c>
      <c r="L726" s="22">
        <f t="shared" si="635"/>
        <v>1822</v>
      </c>
      <c r="M726" s="36"/>
      <c r="N726" s="36"/>
      <c r="O726" s="36"/>
      <c r="P726" s="36"/>
      <c r="Q726" s="22">
        <f t="shared" si="637"/>
        <v>0</v>
      </c>
    </row>
    <row r="727" spans="1:17" s="29" customFormat="1" ht="16.5" hidden="1" thickBot="1" x14ac:dyDescent="0.3">
      <c r="A727" s="37" t="s">
        <v>76</v>
      </c>
      <c r="B727" s="38"/>
      <c r="C727" s="21">
        <v>200000000000000</v>
      </c>
      <c r="D727" s="22"/>
      <c r="E727" s="22"/>
      <c r="F727" s="22">
        <f t="shared" si="632"/>
        <v>0</v>
      </c>
      <c r="G727" s="22">
        <f t="shared" si="633"/>
        <v>2644</v>
      </c>
      <c r="H727" s="22">
        <f>H728</f>
        <v>661</v>
      </c>
      <c r="I727" s="22">
        <f t="shared" ref="I727:K729" si="674">I728</f>
        <v>661</v>
      </c>
      <c r="J727" s="22">
        <f t="shared" si="674"/>
        <v>661</v>
      </c>
      <c r="K727" s="22">
        <f t="shared" si="674"/>
        <v>661</v>
      </c>
      <c r="L727" s="22">
        <f t="shared" si="635"/>
        <v>2644</v>
      </c>
      <c r="M727" s="22">
        <f>M728</f>
        <v>0</v>
      </c>
      <c r="N727" s="22">
        <f t="shared" ref="N727:P729" si="675">N728</f>
        <v>0</v>
      </c>
      <c r="O727" s="22">
        <f t="shared" si="675"/>
        <v>0</v>
      </c>
      <c r="P727" s="22">
        <f t="shared" si="675"/>
        <v>0</v>
      </c>
      <c r="Q727" s="22">
        <f t="shared" si="637"/>
        <v>0</v>
      </c>
    </row>
    <row r="728" spans="1:17" s="29" customFormat="1" ht="15.75" hidden="1" thickBot="1" x14ac:dyDescent="0.3">
      <c r="A728" s="30" t="s">
        <v>35</v>
      </c>
      <c r="B728" s="31"/>
      <c r="C728" s="21"/>
      <c r="D728" s="22"/>
      <c r="E728" s="22"/>
      <c r="F728" s="22">
        <f t="shared" si="632"/>
        <v>0</v>
      </c>
      <c r="G728" s="22">
        <f t="shared" si="633"/>
        <v>2644</v>
      </c>
      <c r="H728" s="22">
        <f>H729</f>
        <v>661</v>
      </c>
      <c r="I728" s="22">
        <f t="shared" si="674"/>
        <v>661</v>
      </c>
      <c r="J728" s="22">
        <f t="shared" si="674"/>
        <v>661</v>
      </c>
      <c r="K728" s="22">
        <f t="shared" si="674"/>
        <v>661</v>
      </c>
      <c r="L728" s="22">
        <f t="shared" si="635"/>
        <v>2644</v>
      </c>
      <c r="M728" s="22">
        <f>M729</f>
        <v>0</v>
      </c>
      <c r="N728" s="22">
        <f t="shared" si="675"/>
        <v>0</v>
      </c>
      <c r="O728" s="22">
        <f t="shared" si="675"/>
        <v>0</v>
      </c>
      <c r="P728" s="22">
        <f t="shared" si="675"/>
        <v>0</v>
      </c>
      <c r="Q728" s="22">
        <f t="shared" si="637"/>
        <v>0</v>
      </c>
    </row>
    <row r="729" spans="1:17" s="29" customFormat="1" ht="15.75" hidden="1" thickBot="1" x14ac:dyDescent="0.3">
      <c r="A729" s="30" t="s">
        <v>36</v>
      </c>
      <c r="B729" s="31"/>
      <c r="C729" s="21"/>
      <c r="D729" s="22"/>
      <c r="E729" s="22"/>
      <c r="F729" s="22">
        <f t="shared" si="632"/>
        <v>0</v>
      </c>
      <c r="G729" s="22">
        <f t="shared" si="633"/>
        <v>2644</v>
      </c>
      <c r="H729" s="22">
        <f>H730</f>
        <v>661</v>
      </c>
      <c r="I729" s="22">
        <f t="shared" si="674"/>
        <v>661</v>
      </c>
      <c r="J729" s="22">
        <f t="shared" si="674"/>
        <v>661</v>
      </c>
      <c r="K729" s="22">
        <f t="shared" si="674"/>
        <v>661</v>
      </c>
      <c r="L729" s="22">
        <f t="shared" si="635"/>
        <v>2644</v>
      </c>
      <c r="M729" s="22">
        <f>M730</f>
        <v>0</v>
      </c>
      <c r="N729" s="22">
        <f t="shared" si="675"/>
        <v>0</v>
      </c>
      <c r="O729" s="22">
        <f t="shared" si="675"/>
        <v>0</v>
      </c>
      <c r="P729" s="22">
        <f t="shared" si="675"/>
        <v>0</v>
      </c>
      <c r="Q729" s="22">
        <f t="shared" si="637"/>
        <v>0</v>
      </c>
    </row>
    <row r="730" spans="1:17" ht="15.75" hidden="1" thickBot="1" x14ac:dyDescent="0.3">
      <c r="A730" s="34"/>
      <c r="B730" s="35" t="s">
        <v>37</v>
      </c>
      <c r="C730" s="21"/>
      <c r="D730" s="36"/>
      <c r="E730" s="36"/>
      <c r="F730" s="36">
        <f t="shared" si="632"/>
        <v>0</v>
      </c>
      <c r="G730" s="22">
        <f t="shared" si="633"/>
        <v>2644</v>
      </c>
      <c r="H730" s="36">
        <v>661</v>
      </c>
      <c r="I730" s="36">
        <v>661</v>
      </c>
      <c r="J730" s="36">
        <v>661</v>
      </c>
      <c r="K730" s="36">
        <v>661</v>
      </c>
      <c r="L730" s="22">
        <f t="shared" si="635"/>
        <v>2644</v>
      </c>
      <c r="M730" s="36"/>
      <c r="N730" s="36"/>
      <c r="O730" s="36"/>
      <c r="P730" s="36"/>
      <c r="Q730" s="22">
        <f t="shared" si="637"/>
        <v>0</v>
      </c>
    </row>
    <row r="731" spans="1:17" s="29" customFormat="1" ht="15.75" hidden="1" thickBot="1" x14ac:dyDescent="0.3">
      <c r="A731" s="25" t="s">
        <v>81</v>
      </c>
      <c r="B731" s="26"/>
      <c r="C731" s="21">
        <v>300000000000000</v>
      </c>
      <c r="D731" s="22"/>
      <c r="E731" s="22"/>
      <c r="F731" s="22">
        <f t="shared" si="632"/>
        <v>0</v>
      </c>
      <c r="G731" s="22">
        <f t="shared" si="633"/>
        <v>94840</v>
      </c>
      <c r="H731" s="22">
        <f>H732+H789+H795</f>
        <v>23718</v>
      </c>
      <c r="I731" s="22">
        <f t="shared" ref="I731:K731" si="676">I732+I789+I795</f>
        <v>23718</v>
      </c>
      <c r="J731" s="22">
        <f t="shared" si="676"/>
        <v>23717</v>
      </c>
      <c r="K731" s="22">
        <f t="shared" si="676"/>
        <v>23687</v>
      </c>
      <c r="L731" s="22">
        <f t="shared" si="635"/>
        <v>94840</v>
      </c>
      <c r="M731" s="22">
        <f>M732+M789+M795</f>
        <v>0</v>
      </c>
      <c r="N731" s="22">
        <f t="shared" ref="N731:P731" si="677">N732+N789+N795</f>
        <v>0</v>
      </c>
      <c r="O731" s="22">
        <f t="shared" si="677"/>
        <v>0</v>
      </c>
      <c r="P731" s="22">
        <f t="shared" si="677"/>
        <v>0</v>
      </c>
      <c r="Q731" s="22">
        <f t="shared" si="637"/>
        <v>0</v>
      </c>
    </row>
    <row r="732" spans="1:17" s="29" customFormat="1" ht="15.75" hidden="1" thickBot="1" x14ac:dyDescent="0.3">
      <c r="A732" s="73" t="s">
        <v>90</v>
      </c>
      <c r="B732" s="74"/>
      <c r="C732" s="21">
        <v>320000000000000</v>
      </c>
      <c r="D732" s="22"/>
      <c r="E732" s="22"/>
      <c r="F732" s="22">
        <f t="shared" si="632"/>
        <v>0</v>
      </c>
      <c r="G732" s="22">
        <f t="shared" si="633"/>
        <v>27765</v>
      </c>
      <c r="H732" s="22">
        <f>H733</f>
        <v>6941</v>
      </c>
      <c r="I732" s="22">
        <f t="shared" ref="I732:K732" si="678">I733</f>
        <v>6941</v>
      </c>
      <c r="J732" s="22">
        <f t="shared" si="678"/>
        <v>6941</v>
      </c>
      <c r="K732" s="22">
        <f t="shared" si="678"/>
        <v>6942</v>
      </c>
      <c r="L732" s="22">
        <f t="shared" si="635"/>
        <v>27765</v>
      </c>
      <c r="M732" s="22">
        <f>M733</f>
        <v>0</v>
      </c>
      <c r="N732" s="22">
        <f t="shared" ref="N732:P732" si="679">N733</f>
        <v>0</v>
      </c>
      <c r="O732" s="22">
        <f t="shared" si="679"/>
        <v>0</v>
      </c>
      <c r="P732" s="22">
        <f t="shared" si="679"/>
        <v>0</v>
      </c>
      <c r="Q732" s="22">
        <f t="shared" si="637"/>
        <v>0</v>
      </c>
    </row>
    <row r="733" spans="1:17" s="29" customFormat="1" ht="15.75" hidden="1" thickBot="1" x14ac:dyDescent="0.3">
      <c r="A733" s="48" t="s">
        <v>91</v>
      </c>
      <c r="B733" s="49"/>
      <c r="C733" s="21">
        <v>320100000000000</v>
      </c>
      <c r="D733" s="22"/>
      <c r="E733" s="22"/>
      <c r="F733" s="22">
        <f t="shared" si="632"/>
        <v>0</v>
      </c>
      <c r="G733" s="22">
        <f t="shared" si="633"/>
        <v>27765</v>
      </c>
      <c r="H733" s="22">
        <f>H734+H784</f>
        <v>6941</v>
      </c>
      <c r="I733" s="22">
        <f t="shared" ref="I733:K733" si="680">I734+I784</f>
        <v>6941</v>
      </c>
      <c r="J733" s="22">
        <f t="shared" si="680"/>
        <v>6941</v>
      </c>
      <c r="K733" s="22">
        <f t="shared" si="680"/>
        <v>6942</v>
      </c>
      <c r="L733" s="22">
        <f t="shared" si="635"/>
        <v>27765</v>
      </c>
      <c r="M733" s="22">
        <f>M734+M784</f>
        <v>0</v>
      </c>
      <c r="N733" s="22">
        <f t="shared" ref="N733:P733" si="681">N734+N784</f>
        <v>0</v>
      </c>
      <c r="O733" s="22">
        <f t="shared" si="681"/>
        <v>0</v>
      </c>
      <c r="P733" s="22">
        <f t="shared" si="681"/>
        <v>0</v>
      </c>
      <c r="Q733" s="22">
        <f t="shared" si="637"/>
        <v>0</v>
      </c>
    </row>
    <row r="734" spans="1:17" s="29" customFormat="1" ht="36" hidden="1" customHeight="1" thickBot="1" x14ac:dyDescent="0.3">
      <c r="A734" s="60" t="s">
        <v>92</v>
      </c>
      <c r="B734" s="61"/>
      <c r="C734" s="21">
        <v>320101000000000</v>
      </c>
      <c r="D734" s="22"/>
      <c r="E734" s="22"/>
      <c r="F734" s="22">
        <f t="shared" si="632"/>
        <v>0</v>
      </c>
      <c r="G734" s="22">
        <f t="shared" si="633"/>
        <v>25053</v>
      </c>
      <c r="H734" s="22">
        <f>H735</f>
        <v>6263</v>
      </c>
      <c r="I734" s="22">
        <f t="shared" ref="I734:K734" si="682">I735</f>
        <v>6263</v>
      </c>
      <c r="J734" s="22">
        <f t="shared" si="682"/>
        <v>6263</v>
      </c>
      <c r="K734" s="22">
        <f t="shared" si="682"/>
        <v>6264</v>
      </c>
      <c r="L734" s="22">
        <f t="shared" si="635"/>
        <v>25053</v>
      </c>
      <c r="M734" s="22">
        <f>M735</f>
        <v>0</v>
      </c>
      <c r="N734" s="22">
        <f t="shared" ref="N734:P734" si="683">N735</f>
        <v>0</v>
      </c>
      <c r="O734" s="22">
        <f t="shared" si="683"/>
        <v>0</v>
      </c>
      <c r="P734" s="22">
        <f t="shared" si="683"/>
        <v>0</v>
      </c>
      <c r="Q734" s="22">
        <f t="shared" si="637"/>
        <v>0</v>
      </c>
    </row>
    <row r="735" spans="1:17" s="29" customFormat="1" ht="16.5" hidden="1" thickBot="1" x14ac:dyDescent="0.3">
      <c r="A735" s="27" t="s">
        <v>93</v>
      </c>
      <c r="B735" s="28"/>
      <c r="C735" s="21">
        <v>320101000000000</v>
      </c>
      <c r="D735" s="22"/>
      <c r="E735" s="22"/>
      <c r="F735" s="22">
        <f t="shared" si="632"/>
        <v>0</v>
      </c>
      <c r="G735" s="22">
        <f t="shared" si="633"/>
        <v>25053</v>
      </c>
      <c r="H735" s="22">
        <f>H736+H739+H742+H745+H748+H751+H754+H757+H760+H763+H766+H769+H772+H775+H778+H781</f>
        <v>6263</v>
      </c>
      <c r="I735" s="22">
        <f t="shared" ref="I735:K735" si="684">I736+I739+I742+I745+I748+I751+I754+I757+I760+I763+I766+I769+I772+I775+I778+I781</f>
        <v>6263</v>
      </c>
      <c r="J735" s="22">
        <f t="shared" si="684"/>
        <v>6263</v>
      </c>
      <c r="K735" s="22">
        <f t="shared" si="684"/>
        <v>6264</v>
      </c>
      <c r="L735" s="22">
        <f t="shared" si="635"/>
        <v>25053</v>
      </c>
      <c r="M735" s="22">
        <f>M736+M739+M742+M745+M748+M751+M754+M757+M760+M763+M766+M769+M772+M775+M778+M781</f>
        <v>0</v>
      </c>
      <c r="N735" s="22">
        <f t="shared" ref="N735:P735" si="685">N736+N739+N742+N745+N748+N751+N754+N757+N760+N763+N766+N769+N772+N775+N778+N781</f>
        <v>0</v>
      </c>
      <c r="O735" s="22">
        <f t="shared" si="685"/>
        <v>0</v>
      </c>
      <c r="P735" s="22">
        <f t="shared" si="685"/>
        <v>0</v>
      </c>
      <c r="Q735" s="22">
        <f t="shared" si="637"/>
        <v>0</v>
      </c>
    </row>
    <row r="736" spans="1:17" s="29" customFormat="1" ht="15.75" hidden="1" thickBot="1" x14ac:dyDescent="0.3">
      <c r="A736" s="30" t="s">
        <v>35</v>
      </c>
      <c r="B736" s="31"/>
      <c r="C736" s="21"/>
      <c r="D736" s="22"/>
      <c r="E736" s="22"/>
      <c r="F736" s="22">
        <f t="shared" si="632"/>
        <v>0</v>
      </c>
      <c r="G736" s="22">
        <f t="shared" si="633"/>
        <v>9069</v>
      </c>
      <c r="H736" s="22">
        <f>H737</f>
        <v>2267</v>
      </c>
      <c r="I736" s="22">
        <f t="shared" ref="I736:K737" si="686">I737</f>
        <v>2267</v>
      </c>
      <c r="J736" s="22">
        <f t="shared" si="686"/>
        <v>2267</v>
      </c>
      <c r="K736" s="22">
        <f t="shared" si="686"/>
        <v>2268</v>
      </c>
      <c r="L736" s="22">
        <f t="shared" si="635"/>
        <v>9069</v>
      </c>
      <c r="M736" s="22">
        <f>M737</f>
        <v>0</v>
      </c>
      <c r="N736" s="22">
        <f t="shared" ref="N736:P737" si="687">N737</f>
        <v>0</v>
      </c>
      <c r="O736" s="22">
        <f t="shared" si="687"/>
        <v>0</v>
      </c>
      <c r="P736" s="22">
        <f t="shared" si="687"/>
        <v>0</v>
      </c>
      <c r="Q736" s="22">
        <f t="shared" si="637"/>
        <v>0</v>
      </c>
    </row>
    <row r="737" spans="1:17" s="29" customFormat="1" ht="33" hidden="1" customHeight="1" thickBot="1" x14ac:dyDescent="0.3">
      <c r="A737" s="30" t="s">
        <v>39</v>
      </c>
      <c r="B737" s="31"/>
      <c r="C737" s="21"/>
      <c r="D737" s="22"/>
      <c r="E737" s="22"/>
      <c r="F737" s="22">
        <f t="shared" si="632"/>
        <v>0</v>
      </c>
      <c r="G737" s="22">
        <f t="shared" si="633"/>
        <v>9069</v>
      </c>
      <c r="H737" s="22">
        <f>H738</f>
        <v>2267</v>
      </c>
      <c r="I737" s="22">
        <f t="shared" si="686"/>
        <v>2267</v>
      </c>
      <c r="J737" s="22">
        <f t="shared" si="686"/>
        <v>2267</v>
      </c>
      <c r="K737" s="22">
        <f t="shared" si="686"/>
        <v>2268</v>
      </c>
      <c r="L737" s="22">
        <f t="shared" si="635"/>
        <v>9069</v>
      </c>
      <c r="M737" s="22">
        <f>M738</f>
        <v>0</v>
      </c>
      <c r="N737" s="22">
        <f t="shared" si="687"/>
        <v>0</v>
      </c>
      <c r="O737" s="22">
        <f t="shared" si="687"/>
        <v>0</v>
      </c>
      <c r="P737" s="22">
        <f t="shared" si="687"/>
        <v>0</v>
      </c>
      <c r="Q737" s="22">
        <f t="shared" si="637"/>
        <v>0</v>
      </c>
    </row>
    <row r="738" spans="1:17" ht="15.75" hidden="1" thickBot="1" x14ac:dyDescent="0.3">
      <c r="A738" s="34"/>
      <c r="B738" s="35" t="s">
        <v>37</v>
      </c>
      <c r="C738" s="21"/>
      <c r="D738" s="36"/>
      <c r="E738" s="36"/>
      <c r="F738" s="36">
        <f t="shared" si="632"/>
        <v>0</v>
      </c>
      <c r="G738" s="22">
        <f t="shared" si="633"/>
        <v>9069</v>
      </c>
      <c r="H738" s="36">
        <v>2267</v>
      </c>
      <c r="I738" s="36">
        <v>2267</v>
      </c>
      <c r="J738" s="36">
        <v>2267</v>
      </c>
      <c r="K738" s="36">
        <v>2268</v>
      </c>
      <c r="L738" s="22">
        <f t="shared" si="635"/>
        <v>9069</v>
      </c>
      <c r="M738" s="36"/>
      <c r="N738" s="36"/>
      <c r="O738" s="36"/>
      <c r="P738" s="36"/>
      <c r="Q738" s="22">
        <f t="shared" si="637"/>
        <v>0</v>
      </c>
    </row>
    <row r="739" spans="1:17" s="29" customFormat="1" ht="15.75" hidden="1" thickBot="1" x14ac:dyDescent="0.3">
      <c r="A739" s="30" t="s">
        <v>40</v>
      </c>
      <c r="B739" s="31"/>
      <c r="C739" s="21"/>
      <c r="D739" s="22"/>
      <c r="E739" s="22"/>
      <c r="F739" s="22">
        <f t="shared" si="632"/>
        <v>0</v>
      </c>
      <c r="G739" s="22">
        <f t="shared" si="633"/>
        <v>1573</v>
      </c>
      <c r="H739" s="22">
        <f>H740</f>
        <v>393</v>
      </c>
      <c r="I739" s="22">
        <f t="shared" ref="I739:K740" si="688">I740</f>
        <v>393</v>
      </c>
      <c r="J739" s="22">
        <f t="shared" si="688"/>
        <v>393</v>
      </c>
      <c r="K739" s="22">
        <f t="shared" si="688"/>
        <v>394</v>
      </c>
      <c r="L739" s="22">
        <f t="shared" si="635"/>
        <v>1573</v>
      </c>
      <c r="M739" s="22">
        <f>M740</f>
        <v>0</v>
      </c>
      <c r="N739" s="22">
        <f t="shared" ref="N739:P740" si="689">N740</f>
        <v>0</v>
      </c>
      <c r="O739" s="22">
        <f t="shared" si="689"/>
        <v>0</v>
      </c>
      <c r="P739" s="22">
        <f t="shared" si="689"/>
        <v>0</v>
      </c>
      <c r="Q739" s="22">
        <f t="shared" si="637"/>
        <v>0</v>
      </c>
    </row>
    <row r="740" spans="1:17" s="29" customFormat="1" ht="31.5" hidden="1" customHeight="1" thickBot="1" x14ac:dyDescent="0.3">
      <c r="A740" s="30" t="s">
        <v>41</v>
      </c>
      <c r="B740" s="31"/>
      <c r="C740" s="21"/>
      <c r="D740" s="22"/>
      <c r="E740" s="22"/>
      <c r="F740" s="22">
        <f t="shared" si="632"/>
        <v>0</v>
      </c>
      <c r="G740" s="22">
        <f t="shared" si="633"/>
        <v>1573</v>
      </c>
      <c r="H740" s="22">
        <f>H741</f>
        <v>393</v>
      </c>
      <c r="I740" s="22">
        <f t="shared" si="688"/>
        <v>393</v>
      </c>
      <c r="J740" s="22">
        <f t="shared" si="688"/>
        <v>393</v>
      </c>
      <c r="K740" s="22">
        <f t="shared" si="688"/>
        <v>394</v>
      </c>
      <c r="L740" s="22">
        <f t="shared" si="635"/>
        <v>1573</v>
      </c>
      <c r="M740" s="22">
        <f>M741</f>
        <v>0</v>
      </c>
      <c r="N740" s="22">
        <f t="shared" si="689"/>
        <v>0</v>
      </c>
      <c r="O740" s="22">
        <f t="shared" si="689"/>
        <v>0</v>
      </c>
      <c r="P740" s="22">
        <f t="shared" si="689"/>
        <v>0</v>
      </c>
      <c r="Q740" s="22">
        <f t="shared" si="637"/>
        <v>0</v>
      </c>
    </row>
    <row r="741" spans="1:17" ht="15.75" hidden="1" thickBot="1" x14ac:dyDescent="0.3">
      <c r="A741" s="34"/>
      <c r="B741" s="35" t="s">
        <v>37</v>
      </c>
      <c r="C741" s="21"/>
      <c r="D741" s="36"/>
      <c r="E741" s="36"/>
      <c r="F741" s="36">
        <f t="shared" si="632"/>
        <v>0</v>
      </c>
      <c r="G741" s="22">
        <f t="shared" si="633"/>
        <v>1573</v>
      </c>
      <c r="H741" s="36">
        <v>393</v>
      </c>
      <c r="I741" s="36">
        <v>393</v>
      </c>
      <c r="J741" s="36">
        <v>393</v>
      </c>
      <c r="K741" s="36">
        <v>394</v>
      </c>
      <c r="L741" s="22">
        <f t="shared" si="635"/>
        <v>1573</v>
      </c>
      <c r="M741" s="36"/>
      <c r="N741" s="36"/>
      <c r="O741" s="36"/>
      <c r="P741" s="36"/>
      <c r="Q741" s="22">
        <f t="shared" si="637"/>
        <v>0</v>
      </c>
    </row>
    <row r="742" spans="1:17" s="29" customFormat="1" ht="15.75" hidden="1" thickBot="1" x14ac:dyDescent="0.3">
      <c r="A742" s="30" t="s">
        <v>42</v>
      </c>
      <c r="B742" s="31"/>
      <c r="C742" s="21"/>
      <c r="D742" s="22"/>
      <c r="E742" s="22"/>
      <c r="F742" s="22">
        <f t="shared" si="632"/>
        <v>0</v>
      </c>
      <c r="G742" s="22">
        <f t="shared" si="633"/>
        <v>604</v>
      </c>
      <c r="H742" s="22">
        <f>H743</f>
        <v>151</v>
      </c>
      <c r="I742" s="22">
        <f t="shared" ref="I742:K743" si="690">I743</f>
        <v>151</v>
      </c>
      <c r="J742" s="22">
        <f t="shared" si="690"/>
        <v>151</v>
      </c>
      <c r="K742" s="22">
        <f t="shared" si="690"/>
        <v>151</v>
      </c>
      <c r="L742" s="22">
        <f t="shared" si="635"/>
        <v>604</v>
      </c>
      <c r="M742" s="22">
        <f>M743</f>
        <v>0</v>
      </c>
      <c r="N742" s="22">
        <f t="shared" ref="N742:P743" si="691">N743</f>
        <v>0</v>
      </c>
      <c r="O742" s="22">
        <f t="shared" si="691"/>
        <v>0</v>
      </c>
      <c r="P742" s="22">
        <f t="shared" si="691"/>
        <v>0</v>
      </c>
      <c r="Q742" s="22">
        <f t="shared" si="637"/>
        <v>0</v>
      </c>
    </row>
    <row r="743" spans="1:17" s="29" customFormat="1" ht="33" hidden="1" customHeight="1" thickBot="1" x14ac:dyDescent="0.3">
      <c r="A743" s="30" t="s">
        <v>43</v>
      </c>
      <c r="B743" s="31"/>
      <c r="C743" s="21"/>
      <c r="D743" s="22"/>
      <c r="E743" s="22"/>
      <c r="F743" s="22">
        <f t="shared" si="632"/>
        <v>0</v>
      </c>
      <c r="G743" s="22">
        <f t="shared" si="633"/>
        <v>604</v>
      </c>
      <c r="H743" s="22">
        <f>H744</f>
        <v>151</v>
      </c>
      <c r="I743" s="22">
        <f t="shared" si="690"/>
        <v>151</v>
      </c>
      <c r="J743" s="22">
        <f t="shared" si="690"/>
        <v>151</v>
      </c>
      <c r="K743" s="22">
        <f t="shared" si="690"/>
        <v>151</v>
      </c>
      <c r="L743" s="22">
        <f t="shared" si="635"/>
        <v>604</v>
      </c>
      <c r="M743" s="22">
        <f>M744</f>
        <v>0</v>
      </c>
      <c r="N743" s="22">
        <f t="shared" si="691"/>
        <v>0</v>
      </c>
      <c r="O743" s="22">
        <f t="shared" si="691"/>
        <v>0</v>
      </c>
      <c r="P743" s="22">
        <f t="shared" si="691"/>
        <v>0</v>
      </c>
      <c r="Q743" s="22">
        <f t="shared" si="637"/>
        <v>0</v>
      </c>
    </row>
    <row r="744" spans="1:17" ht="15.75" hidden="1" thickBot="1" x14ac:dyDescent="0.3">
      <c r="A744" s="34"/>
      <c r="B744" s="35" t="s">
        <v>37</v>
      </c>
      <c r="C744" s="21"/>
      <c r="D744" s="36"/>
      <c r="E744" s="36"/>
      <c r="F744" s="36">
        <f t="shared" ref="F744:F807" si="692">D744+E744</f>
        <v>0</v>
      </c>
      <c r="G744" s="22">
        <f t="shared" ref="G744:G807" si="693">L744+Q744</f>
        <v>604</v>
      </c>
      <c r="H744" s="36">
        <v>151</v>
      </c>
      <c r="I744" s="36">
        <v>151</v>
      </c>
      <c r="J744" s="36">
        <v>151</v>
      </c>
      <c r="K744" s="36">
        <v>151</v>
      </c>
      <c r="L744" s="22">
        <f t="shared" ref="L744:L807" si="694">H744+I744+J744+K744</f>
        <v>604</v>
      </c>
      <c r="M744" s="36"/>
      <c r="N744" s="36"/>
      <c r="O744" s="36"/>
      <c r="P744" s="36"/>
      <c r="Q744" s="22">
        <f t="shared" ref="Q744:Q807" si="695">M744+N744+O744+P744</f>
        <v>0</v>
      </c>
    </row>
    <row r="745" spans="1:17" s="29" customFormat="1" ht="15.75" hidden="1" thickBot="1" x14ac:dyDescent="0.3">
      <c r="A745" s="30" t="s">
        <v>44</v>
      </c>
      <c r="B745" s="31"/>
      <c r="C745" s="21"/>
      <c r="D745" s="22"/>
      <c r="E745" s="22"/>
      <c r="F745" s="22">
        <f t="shared" si="692"/>
        <v>0</v>
      </c>
      <c r="G745" s="22">
        <f t="shared" si="693"/>
        <v>355</v>
      </c>
      <c r="H745" s="22">
        <f>H746</f>
        <v>88</v>
      </c>
      <c r="I745" s="22">
        <f t="shared" ref="I745:K746" si="696">I746</f>
        <v>88</v>
      </c>
      <c r="J745" s="22">
        <f t="shared" si="696"/>
        <v>88</v>
      </c>
      <c r="K745" s="22">
        <f t="shared" si="696"/>
        <v>91</v>
      </c>
      <c r="L745" s="22">
        <f t="shared" si="694"/>
        <v>355</v>
      </c>
      <c r="M745" s="22">
        <f>M746</f>
        <v>0</v>
      </c>
      <c r="N745" s="22">
        <f t="shared" ref="N745:P746" si="697">N746</f>
        <v>0</v>
      </c>
      <c r="O745" s="22">
        <f t="shared" si="697"/>
        <v>0</v>
      </c>
      <c r="P745" s="22">
        <f t="shared" si="697"/>
        <v>0</v>
      </c>
      <c r="Q745" s="22">
        <f t="shared" si="695"/>
        <v>0</v>
      </c>
    </row>
    <row r="746" spans="1:17" s="29" customFormat="1" ht="34.5" hidden="1" customHeight="1" thickBot="1" x14ac:dyDescent="0.3">
      <c r="A746" s="30" t="s">
        <v>45</v>
      </c>
      <c r="B746" s="31"/>
      <c r="C746" s="21"/>
      <c r="D746" s="22"/>
      <c r="E746" s="22"/>
      <c r="F746" s="22">
        <f t="shared" si="692"/>
        <v>0</v>
      </c>
      <c r="G746" s="22">
        <f t="shared" si="693"/>
        <v>355</v>
      </c>
      <c r="H746" s="22">
        <f>H747</f>
        <v>88</v>
      </c>
      <c r="I746" s="22">
        <f t="shared" si="696"/>
        <v>88</v>
      </c>
      <c r="J746" s="22">
        <f t="shared" si="696"/>
        <v>88</v>
      </c>
      <c r="K746" s="22">
        <f t="shared" si="696"/>
        <v>91</v>
      </c>
      <c r="L746" s="22">
        <f t="shared" si="694"/>
        <v>355</v>
      </c>
      <c r="M746" s="22">
        <f>M747</f>
        <v>0</v>
      </c>
      <c r="N746" s="22">
        <f t="shared" si="697"/>
        <v>0</v>
      </c>
      <c r="O746" s="22">
        <f t="shared" si="697"/>
        <v>0</v>
      </c>
      <c r="P746" s="22">
        <f t="shared" si="697"/>
        <v>0</v>
      </c>
      <c r="Q746" s="22">
        <f t="shared" si="695"/>
        <v>0</v>
      </c>
    </row>
    <row r="747" spans="1:17" ht="33" hidden="1" customHeight="1" thickBot="1" x14ac:dyDescent="0.3">
      <c r="A747" s="34"/>
      <c r="B747" s="35" t="s">
        <v>37</v>
      </c>
      <c r="C747" s="21"/>
      <c r="D747" s="36"/>
      <c r="E747" s="36"/>
      <c r="F747" s="36">
        <f t="shared" si="692"/>
        <v>0</v>
      </c>
      <c r="G747" s="22">
        <f t="shared" si="693"/>
        <v>355</v>
      </c>
      <c r="H747" s="36">
        <v>88</v>
      </c>
      <c r="I747" s="36">
        <v>88</v>
      </c>
      <c r="J747" s="36">
        <v>88</v>
      </c>
      <c r="K747" s="36">
        <v>91</v>
      </c>
      <c r="L747" s="22">
        <f t="shared" si="694"/>
        <v>355</v>
      </c>
      <c r="M747" s="36"/>
      <c r="N747" s="36"/>
      <c r="O747" s="36"/>
      <c r="P747" s="36"/>
      <c r="Q747" s="22">
        <f t="shared" si="695"/>
        <v>0</v>
      </c>
    </row>
    <row r="748" spans="1:17" s="29" customFormat="1" ht="31.5" hidden="1" customHeight="1" thickBot="1" x14ac:dyDescent="0.3">
      <c r="A748" s="30" t="s">
        <v>46</v>
      </c>
      <c r="B748" s="31"/>
      <c r="C748" s="21"/>
      <c r="D748" s="22"/>
      <c r="E748" s="22"/>
      <c r="F748" s="22">
        <f t="shared" si="692"/>
        <v>0</v>
      </c>
      <c r="G748" s="22">
        <f t="shared" si="693"/>
        <v>1129</v>
      </c>
      <c r="H748" s="22">
        <f>H749</f>
        <v>282</v>
      </c>
      <c r="I748" s="22">
        <f t="shared" ref="I748:K749" si="698">I749</f>
        <v>282</v>
      </c>
      <c r="J748" s="22">
        <f t="shared" si="698"/>
        <v>282</v>
      </c>
      <c r="K748" s="22">
        <f t="shared" si="698"/>
        <v>283</v>
      </c>
      <c r="L748" s="22">
        <f t="shared" si="694"/>
        <v>1129</v>
      </c>
      <c r="M748" s="22">
        <f>M749</f>
        <v>0</v>
      </c>
      <c r="N748" s="22">
        <f t="shared" ref="N748:P749" si="699">N749</f>
        <v>0</v>
      </c>
      <c r="O748" s="22">
        <f t="shared" si="699"/>
        <v>0</v>
      </c>
      <c r="P748" s="22">
        <f t="shared" si="699"/>
        <v>0</v>
      </c>
      <c r="Q748" s="22">
        <f t="shared" si="695"/>
        <v>0</v>
      </c>
    </row>
    <row r="749" spans="1:17" s="29" customFormat="1" ht="31.5" hidden="1" customHeight="1" thickBot="1" x14ac:dyDescent="0.3">
      <c r="A749" s="30" t="s">
        <v>47</v>
      </c>
      <c r="B749" s="31"/>
      <c r="C749" s="21"/>
      <c r="D749" s="22"/>
      <c r="E749" s="22"/>
      <c r="F749" s="22">
        <f t="shared" si="692"/>
        <v>0</v>
      </c>
      <c r="G749" s="22">
        <f t="shared" si="693"/>
        <v>1129</v>
      </c>
      <c r="H749" s="22">
        <f>H750</f>
        <v>282</v>
      </c>
      <c r="I749" s="22">
        <f t="shared" si="698"/>
        <v>282</v>
      </c>
      <c r="J749" s="22">
        <f t="shared" si="698"/>
        <v>282</v>
      </c>
      <c r="K749" s="22">
        <f t="shared" si="698"/>
        <v>283</v>
      </c>
      <c r="L749" s="22">
        <f t="shared" si="694"/>
        <v>1129</v>
      </c>
      <c r="M749" s="22">
        <f>M750</f>
        <v>0</v>
      </c>
      <c r="N749" s="22">
        <f t="shared" si="699"/>
        <v>0</v>
      </c>
      <c r="O749" s="22">
        <f t="shared" si="699"/>
        <v>0</v>
      </c>
      <c r="P749" s="22">
        <f t="shared" si="699"/>
        <v>0</v>
      </c>
      <c r="Q749" s="22">
        <f t="shared" si="695"/>
        <v>0</v>
      </c>
    </row>
    <row r="750" spans="1:17" ht="15.75" hidden="1" thickBot="1" x14ac:dyDescent="0.3">
      <c r="A750" s="34"/>
      <c r="B750" s="35" t="s">
        <v>37</v>
      </c>
      <c r="C750" s="21"/>
      <c r="D750" s="36"/>
      <c r="E750" s="36"/>
      <c r="F750" s="36">
        <f t="shared" si="692"/>
        <v>0</v>
      </c>
      <c r="G750" s="22">
        <f t="shared" si="693"/>
        <v>1129</v>
      </c>
      <c r="H750" s="36">
        <v>282</v>
      </c>
      <c r="I750" s="36">
        <v>282</v>
      </c>
      <c r="J750" s="36">
        <v>282</v>
      </c>
      <c r="K750" s="36">
        <v>283</v>
      </c>
      <c r="L750" s="22">
        <f t="shared" si="694"/>
        <v>1129</v>
      </c>
      <c r="M750" s="36"/>
      <c r="N750" s="36"/>
      <c r="O750" s="36"/>
      <c r="P750" s="36"/>
      <c r="Q750" s="22">
        <f t="shared" si="695"/>
        <v>0</v>
      </c>
    </row>
    <row r="751" spans="1:17" s="29" customFormat="1" ht="33.75" hidden="1" customHeight="1" thickBot="1" x14ac:dyDescent="0.3">
      <c r="A751" s="30" t="s">
        <v>48</v>
      </c>
      <c r="B751" s="31"/>
      <c r="C751" s="21"/>
      <c r="D751" s="22"/>
      <c r="E751" s="22"/>
      <c r="F751" s="22">
        <f t="shared" si="692"/>
        <v>0</v>
      </c>
      <c r="G751" s="22">
        <f t="shared" si="693"/>
        <v>2606</v>
      </c>
      <c r="H751" s="22">
        <f>H752</f>
        <v>651</v>
      </c>
      <c r="I751" s="22">
        <f t="shared" ref="I751:K752" si="700">I752</f>
        <v>651</v>
      </c>
      <c r="J751" s="22">
        <f t="shared" si="700"/>
        <v>651</v>
      </c>
      <c r="K751" s="22">
        <f t="shared" si="700"/>
        <v>653</v>
      </c>
      <c r="L751" s="22">
        <f t="shared" si="694"/>
        <v>2606</v>
      </c>
      <c r="M751" s="22">
        <f>M752</f>
        <v>0</v>
      </c>
      <c r="N751" s="22">
        <f t="shared" ref="N751:P752" si="701">N752</f>
        <v>0</v>
      </c>
      <c r="O751" s="22">
        <f t="shared" si="701"/>
        <v>0</v>
      </c>
      <c r="P751" s="22">
        <f t="shared" si="701"/>
        <v>0</v>
      </c>
      <c r="Q751" s="22">
        <f t="shared" si="695"/>
        <v>0</v>
      </c>
    </row>
    <row r="752" spans="1:17" s="29" customFormat="1" ht="31.5" hidden="1" customHeight="1" thickBot="1" x14ac:dyDescent="0.3">
      <c r="A752" s="30" t="s">
        <v>49</v>
      </c>
      <c r="B752" s="31"/>
      <c r="C752" s="21"/>
      <c r="D752" s="22"/>
      <c r="E752" s="22"/>
      <c r="F752" s="22">
        <f t="shared" si="692"/>
        <v>0</v>
      </c>
      <c r="G752" s="22">
        <f t="shared" si="693"/>
        <v>2606</v>
      </c>
      <c r="H752" s="22">
        <f>H753</f>
        <v>651</v>
      </c>
      <c r="I752" s="22">
        <f t="shared" si="700"/>
        <v>651</v>
      </c>
      <c r="J752" s="22">
        <f t="shared" si="700"/>
        <v>651</v>
      </c>
      <c r="K752" s="22">
        <f t="shared" si="700"/>
        <v>653</v>
      </c>
      <c r="L752" s="22">
        <f t="shared" si="694"/>
        <v>2606</v>
      </c>
      <c r="M752" s="22">
        <f>M753</f>
        <v>0</v>
      </c>
      <c r="N752" s="22">
        <f t="shared" si="701"/>
        <v>0</v>
      </c>
      <c r="O752" s="22">
        <f t="shared" si="701"/>
        <v>0</v>
      </c>
      <c r="P752" s="22">
        <f t="shared" si="701"/>
        <v>0</v>
      </c>
      <c r="Q752" s="22">
        <f t="shared" si="695"/>
        <v>0</v>
      </c>
    </row>
    <row r="753" spans="1:17" ht="15.75" hidden="1" thickBot="1" x14ac:dyDescent="0.3">
      <c r="A753" s="34"/>
      <c r="B753" s="35" t="s">
        <v>37</v>
      </c>
      <c r="C753" s="21"/>
      <c r="D753" s="36"/>
      <c r="E753" s="36"/>
      <c r="F753" s="36">
        <f t="shared" si="692"/>
        <v>0</v>
      </c>
      <c r="G753" s="22">
        <f t="shared" si="693"/>
        <v>2606</v>
      </c>
      <c r="H753" s="36">
        <v>651</v>
      </c>
      <c r="I753" s="36">
        <v>651</v>
      </c>
      <c r="J753" s="36">
        <v>651</v>
      </c>
      <c r="K753" s="36">
        <v>653</v>
      </c>
      <c r="L753" s="22">
        <f t="shared" si="694"/>
        <v>2606</v>
      </c>
      <c r="M753" s="36"/>
      <c r="N753" s="36"/>
      <c r="O753" s="36"/>
      <c r="P753" s="36"/>
      <c r="Q753" s="22">
        <f t="shared" si="695"/>
        <v>0</v>
      </c>
    </row>
    <row r="754" spans="1:17" s="29" customFormat="1" ht="15.75" hidden="1" thickBot="1" x14ac:dyDescent="0.3">
      <c r="A754" s="30" t="s">
        <v>50</v>
      </c>
      <c r="B754" s="31"/>
      <c r="C754" s="21"/>
      <c r="D754" s="22"/>
      <c r="E754" s="22"/>
      <c r="F754" s="22">
        <f t="shared" si="692"/>
        <v>0</v>
      </c>
      <c r="G754" s="22">
        <f t="shared" si="693"/>
        <v>45</v>
      </c>
      <c r="H754" s="22">
        <f>H755</f>
        <v>11</v>
      </c>
      <c r="I754" s="22">
        <f t="shared" ref="I754:K755" si="702">I755</f>
        <v>11</v>
      </c>
      <c r="J754" s="22">
        <f t="shared" si="702"/>
        <v>11</v>
      </c>
      <c r="K754" s="22">
        <f t="shared" si="702"/>
        <v>12</v>
      </c>
      <c r="L754" s="22">
        <f t="shared" si="694"/>
        <v>45</v>
      </c>
      <c r="M754" s="22">
        <f>M755</f>
        <v>0</v>
      </c>
      <c r="N754" s="22">
        <f t="shared" ref="N754:P755" si="703">N755</f>
        <v>0</v>
      </c>
      <c r="O754" s="22">
        <f t="shared" si="703"/>
        <v>0</v>
      </c>
      <c r="P754" s="22">
        <f t="shared" si="703"/>
        <v>0</v>
      </c>
      <c r="Q754" s="22">
        <f t="shared" si="695"/>
        <v>0</v>
      </c>
    </row>
    <row r="755" spans="1:17" s="29" customFormat="1" ht="15.75" hidden="1" thickBot="1" x14ac:dyDescent="0.3">
      <c r="A755" s="30" t="s">
        <v>51</v>
      </c>
      <c r="B755" s="31"/>
      <c r="C755" s="21"/>
      <c r="D755" s="22"/>
      <c r="E755" s="22"/>
      <c r="F755" s="22">
        <f t="shared" si="692"/>
        <v>0</v>
      </c>
      <c r="G755" s="22">
        <f t="shared" si="693"/>
        <v>45</v>
      </c>
      <c r="H755" s="22">
        <f>H756</f>
        <v>11</v>
      </c>
      <c r="I755" s="22">
        <f t="shared" si="702"/>
        <v>11</v>
      </c>
      <c r="J755" s="22">
        <f t="shared" si="702"/>
        <v>11</v>
      </c>
      <c r="K755" s="22">
        <f t="shared" si="702"/>
        <v>12</v>
      </c>
      <c r="L755" s="22">
        <f t="shared" si="694"/>
        <v>45</v>
      </c>
      <c r="M755" s="22">
        <f>M756</f>
        <v>0</v>
      </c>
      <c r="N755" s="22">
        <f t="shared" si="703"/>
        <v>0</v>
      </c>
      <c r="O755" s="22">
        <f t="shared" si="703"/>
        <v>0</v>
      </c>
      <c r="P755" s="22">
        <f t="shared" si="703"/>
        <v>0</v>
      </c>
      <c r="Q755" s="22">
        <f t="shared" si="695"/>
        <v>0</v>
      </c>
    </row>
    <row r="756" spans="1:17" ht="15.75" hidden="1" thickBot="1" x14ac:dyDescent="0.3">
      <c r="A756" s="34"/>
      <c r="B756" s="35" t="s">
        <v>37</v>
      </c>
      <c r="C756" s="21"/>
      <c r="D756" s="36"/>
      <c r="E756" s="36"/>
      <c r="F756" s="36">
        <f t="shared" si="692"/>
        <v>0</v>
      </c>
      <c r="G756" s="22">
        <f t="shared" si="693"/>
        <v>45</v>
      </c>
      <c r="H756" s="36">
        <v>11</v>
      </c>
      <c r="I756" s="36">
        <v>11</v>
      </c>
      <c r="J756" s="36">
        <v>11</v>
      </c>
      <c r="K756" s="36">
        <v>12</v>
      </c>
      <c r="L756" s="22">
        <f t="shared" si="694"/>
        <v>45</v>
      </c>
      <c r="M756" s="36"/>
      <c r="N756" s="36"/>
      <c r="O756" s="36"/>
      <c r="P756" s="36"/>
      <c r="Q756" s="22">
        <f t="shared" si="695"/>
        <v>0</v>
      </c>
    </row>
    <row r="757" spans="1:17" s="29" customFormat="1" ht="15.75" hidden="1" thickBot="1" x14ac:dyDescent="0.3">
      <c r="A757" s="30" t="s">
        <v>52</v>
      </c>
      <c r="B757" s="31"/>
      <c r="C757" s="21"/>
      <c r="D757" s="22"/>
      <c r="E757" s="22"/>
      <c r="F757" s="22">
        <f t="shared" si="692"/>
        <v>0</v>
      </c>
      <c r="G757" s="22">
        <f t="shared" si="693"/>
        <v>602</v>
      </c>
      <c r="H757" s="22">
        <f>H758</f>
        <v>150</v>
      </c>
      <c r="I757" s="22">
        <f t="shared" ref="I757:K758" si="704">I758</f>
        <v>150</v>
      </c>
      <c r="J757" s="22">
        <f t="shared" si="704"/>
        <v>150</v>
      </c>
      <c r="K757" s="22">
        <f t="shared" si="704"/>
        <v>152</v>
      </c>
      <c r="L757" s="22">
        <f t="shared" si="694"/>
        <v>602</v>
      </c>
      <c r="M757" s="22">
        <f>M758</f>
        <v>0</v>
      </c>
      <c r="N757" s="22">
        <f t="shared" ref="N757:P758" si="705">N758</f>
        <v>0</v>
      </c>
      <c r="O757" s="22">
        <f t="shared" si="705"/>
        <v>0</v>
      </c>
      <c r="P757" s="22">
        <f t="shared" si="705"/>
        <v>0</v>
      </c>
      <c r="Q757" s="22">
        <f t="shared" si="695"/>
        <v>0</v>
      </c>
    </row>
    <row r="758" spans="1:17" s="29" customFormat="1" ht="33.75" hidden="1" customHeight="1" thickBot="1" x14ac:dyDescent="0.3">
      <c r="A758" s="30" t="s">
        <v>53</v>
      </c>
      <c r="B758" s="31"/>
      <c r="C758" s="21"/>
      <c r="D758" s="22"/>
      <c r="E758" s="22"/>
      <c r="F758" s="22">
        <f t="shared" si="692"/>
        <v>0</v>
      </c>
      <c r="G758" s="22">
        <f t="shared" si="693"/>
        <v>602</v>
      </c>
      <c r="H758" s="22">
        <f>H759</f>
        <v>150</v>
      </c>
      <c r="I758" s="22">
        <f t="shared" si="704"/>
        <v>150</v>
      </c>
      <c r="J758" s="22">
        <f t="shared" si="704"/>
        <v>150</v>
      </c>
      <c r="K758" s="22">
        <f t="shared" si="704"/>
        <v>152</v>
      </c>
      <c r="L758" s="22">
        <f t="shared" si="694"/>
        <v>602</v>
      </c>
      <c r="M758" s="22">
        <f>M759</f>
        <v>0</v>
      </c>
      <c r="N758" s="22">
        <f t="shared" si="705"/>
        <v>0</v>
      </c>
      <c r="O758" s="22">
        <f t="shared" si="705"/>
        <v>0</v>
      </c>
      <c r="P758" s="22">
        <f t="shared" si="705"/>
        <v>0</v>
      </c>
      <c r="Q758" s="22">
        <f t="shared" si="695"/>
        <v>0</v>
      </c>
    </row>
    <row r="759" spans="1:17" ht="34.5" hidden="1" customHeight="1" thickBot="1" x14ac:dyDescent="0.3">
      <c r="A759" s="34"/>
      <c r="B759" s="35" t="s">
        <v>37</v>
      </c>
      <c r="C759" s="21"/>
      <c r="D759" s="36"/>
      <c r="E759" s="36"/>
      <c r="F759" s="36">
        <f t="shared" si="692"/>
        <v>0</v>
      </c>
      <c r="G759" s="22">
        <f t="shared" si="693"/>
        <v>602</v>
      </c>
      <c r="H759" s="36">
        <v>150</v>
      </c>
      <c r="I759" s="36">
        <v>150</v>
      </c>
      <c r="J759" s="36">
        <v>150</v>
      </c>
      <c r="K759" s="36">
        <v>152</v>
      </c>
      <c r="L759" s="22">
        <f t="shared" si="694"/>
        <v>602</v>
      </c>
      <c r="M759" s="36"/>
      <c r="N759" s="36"/>
      <c r="O759" s="36"/>
      <c r="P759" s="36"/>
      <c r="Q759" s="22">
        <f t="shared" si="695"/>
        <v>0</v>
      </c>
    </row>
    <row r="760" spans="1:17" s="29" customFormat="1" ht="15.75" hidden="1" thickBot="1" x14ac:dyDescent="0.3">
      <c r="A760" s="30" t="s">
        <v>54</v>
      </c>
      <c r="B760" s="31"/>
      <c r="C760" s="21"/>
      <c r="D760" s="22"/>
      <c r="E760" s="22"/>
      <c r="F760" s="22">
        <f t="shared" si="692"/>
        <v>0</v>
      </c>
      <c r="G760" s="22">
        <f t="shared" si="693"/>
        <v>1019</v>
      </c>
      <c r="H760" s="22">
        <f>H761</f>
        <v>254</v>
      </c>
      <c r="I760" s="22">
        <f t="shared" ref="I760:K761" si="706">I761</f>
        <v>254</v>
      </c>
      <c r="J760" s="22">
        <f t="shared" si="706"/>
        <v>254</v>
      </c>
      <c r="K760" s="22">
        <f t="shared" si="706"/>
        <v>257</v>
      </c>
      <c r="L760" s="22">
        <f t="shared" si="694"/>
        <v>1019</v>
      </c>
      <c r="M760" s="22">
        <f>M761</f>
        <v>0</v>
      </c>
      <c r="N760" s="22">
        <f t="shared" ref="N760:P761" si="707">N761</f>
        <v>0</v>
      </c>
      <c r="O760" s="22">
        <f t="shared" si="707"/>
        <v>0</v>
      </c>
      <c r="P760" s="22">
        <f t="shared" si="707"/>
        <v>0</v>
      </c>
      <c r="Q760" s="22">
        <f t="shared" si="695"/>
        <v>0</v>
      </c>
    </row>
    <row r="761" spans="1:17" s="29" customFormat="1" ht="15.75" hidden="1" thickBot="1" x14ac:dyDescent="0.3">
      <c r="A761" s="30" t="s">
        <v>55</v>
      </c>
      <c r="B761" s="31"/>
      <c r="C761" s="21"/>
      <c r="D761" s="22"/>
      <c r="E761" s="22"/>
      <c r="F761" s="22">
        <f t="shared" si="692"/>
        <v>0</v>
      </c>
      <c r="G761" s="22">
        <f t="shared" si="693"/>
        <v>1019</v>
      </c>
      <c r="H761" s="22">
        <f>H762</f>
        <v>254</v>
      </c>
      <c r="I761" s="22">
        <f t="shared" si="706"/>
        <v>254</v>
      </c>
      <c r="J761" s="22">
        <f t="shared" si="706"/>
        <v>254</v>
      </c>
      <c r="K761" s="22">
        <f t="shared" si="706"/>
        <v>257</v>
      </c>
      <c r="L761" s="22">
        <f t="shared" si="694"/>
        <v>1019</v>
      </c>
      <c r="M761" s="22">
        <f>M762</f>
        <v>0</v>
      </c>
      <c r="N761" s="22">
        <f t="shared" si="707"/>
        <v>0</v>
      </c>
      <c r="O761" s="22">
        <f t="shared" si="707"/>
        <v>0</v>
      </c>
      <c r="P761" s="22">
        <f t="shared" si="707"/>
        <v>0</v>
      </c>
      <c r="Q761" s="22">
        <f t="shared" si="695"/>
        <v>0</v>
      </c>
    </row>
    <row r="762" spans="1:17" ht="15.75" hidden="1" thickBot="1" x14ac:dyDescent="0.3">
      <c r="A762" s="34"/>
      <c r="B762" s="35" t="s">
        <v>37</v>
      </c>
      <c r="C762" s="21"/>
      <c r="D762" s="36"/>
      <c r="E762" s="36"/>
      <c r="F762" s="36">
        <f t="shared" si="692"/>
        <v>0</v>
      </c>
      <c r="G762" s="22">
        <f t="shared" si="693"/>
        <v>1019</v>
      </c>
      <c r="H762" s="36">
        <v>254</v>
      </c>
      <c r="I762" s="36">
        <v>254</v>
      </c>
      <c r="J762" s="36">
        <v>254</v>
      </c>
      <c r="K762" s="36">
        <v>257</v>
      </c>
      <c r="L762" s="22">
        <f t="shared" si="694"/>
        <v>1019</v>
      </c>
      <c r="M762" s="36"/>
      <c r="N762" s="36"/>
      <c r="O762" s="36"/>
      <c r="P762" s="36"/>
      <c r="Q762" s="22">
        <f t="shared" si="695"/>
        <v>0</v>
      </c>
    </row>
    <row r="763" spans="1:17" s="29" customFormat="1" ht="31.5" hidden="1" customHeight="1" thickBot="1" x14ac:dyDescent="0.3">
      <c r="A763" s="30" t="s">
        <v>56</v>
      </c>
      <c r="B763" s="31"/>
      <c r="C763" s="21"/>
      <c r="D763" s="22"/>
      <c r="E763" s="22"/>
      <c r="F763" s="22">
        <f t="shared" si="692"/>
        <v>0</v>
      </c>
      <c r="G763" s="22">
        <f t="shared" si="693"/>
        <v>1781</v>
      </c>
      <c r="H763" s="22">
        <f>H764</f>
        <v>445</v>
      </c>
      <c r="I763" s="22">
        <f t="shared" ref="I763:K764" si="708">I764</f>
        <v>445</v>
      </c>
      <c r="J763" s="22">
        <f t="shared" si="708"/>
        <v>445</v>
      </c>
      <c r="K763" s="22">
        <f t="shared" si="708"/>
        <v>446</v>
      </c>
      <c r="L763" s="22">
        <f t="shared" si="694"/>
        <v>1781</v>
      </c>
      <c r="M763" s="22">
        <f>M764</f>
        <v>0</v>
      </c>
      <c r="N763" s="22">
        <f t="shared" ref="N763:P764" si="709">N764</f>
        <v>0</v>
      </c>
      <c r="O763" s="22">
        <f t="shared" si="709"/>
        <v>0</v>
      </c>
      <c r="P763" s="22">
        <f t="shared" si="709"/>
        <v>0</v>
      </c>
      <c r="Q763" s="22">
        <f t="shared" si="695"/>
        <v>0</v>
      </c>
    </row>
    <row r="764" spans="1:17" s="29" customFormat="1" ht="15.75" hidden="1" thickBot="1" x14ac:dyDescent="0.3">
      <c r="A764" s="30" t="s">
        <v>57</v>
      </c>
      <c r="B764" s="31"/>
      <c r="C764" s="21"/>
      <c r="D764" s="22"/>
      <c r="E764" s="22"/>
      <c r="F764" s="22">
        <f t="shared" si="692"/>
        <v>0</v>
      </c>
      <c r="G764" s="22">
        <f t="shared" si="693"/>
        <v>1781</v>
      </c>
      <c r="H764" s="22">
        <f>H765</f>
        <v>445</v>
      </c>
      <c r="I764" s="22">
        <f t="shared" si="708"/>
        <v>445</v>
      </c>
      <c r="J764" s="22">
        <f t="shared" si="708"/>
        <v>445</v>
      </c>
      <c r="K764" s="22">
        <f t="shared" si="708"/>
        <v>446</v>
      </c>
      <c r="L764" s="22">
        <f t="shared" si="694"/>
        <v>1781</v>
      </c>
      <c r="M764" s="22">
        <f>M765</f>
        <v>0</v>
      </c>
      <c r="N764" s="22">
        <f t="shared" si="709"/>
        <v>0</v>
      </c>
      <c r="O764" s="22">
        <f t="shared" si="709"/>
        <v>0</v>
      </c>
      <c r="P764" s="22">
        <f t="shared" si="709"/>
        <v>0</v>
      </c>
      <c r="Q764" s="22">
        <f t="shared" si="695"/>
        <v>0</v>
      </c>
    </row>
    <row r="765" spans="1:17" ht="15.75" hidden="1" thickBot="1" x14ac:dyDescent="0.3">
      <c r="A765" s="34"/>
      <c r="B765" s="35" t="s">
        <v>37</v>
      </c>
      <c r="C765" s="21"/>
      <c r="D765" s="36"/>
      <c r="E765" s="36"/>
      <c r="F765" s="36">
        <f t="shared" si="692"/>
        <v>0</v>
      </c>
      <c r="G765" s="22">
        <f t="shared" si="693"/>
        <v>1781</v>
      </c>
      <c r="H765" s="36">
        <v>445</v>
      </c>
      <c r="I765" s="36">
        <v>445</v>
      </c>
      <c r="J765" s="36">
        <v>445</v>
      </c>
      <c r="K765" s="36">
        <v>446</v>
      </c>
      <c r="L765" s="22">
        <f t="shared" si="694"/>
        <v>1781</v>
      </c>
      <c r="M765" s="36"/>
      <c r="N765" s="36"/>
      <c r="O765" s="36"/>
      <c r="P765" s="36"/>
      <c r="Q765" s="22">
        <f t="shared" si="695"/>
        <v>0</v>
      </c>
    </row>
    <row r="766" spans="1:17" s="29" customFormat="1" ht="35.25" hidden="1" customHeight="1" thickBot="1" x14ac:dyDescent="0.3">
      <c r="A766" s="30" t="s">
        <v>58</v>
      </c>
      <c r="B766" s="31"/>
      <c r="C766" s="21"/>
      <c r="D766" s="22"/>
      <c r="E766" s="22"/>
      <c r="F766" s="22">
        <f t="shared" si="692"/>
        <v>0</v>
      </c>
      <c r="G766" s="22">
        <f t="shared" si="693"/>
        <v>1312</v>
      </c>
      <c r="H766" s="22">
        <f>H767</f>
        <v>328</v>
      </c>
      <c r="I766" s="22">
        <f t="shared" ref="I766:K767" si="710">I767</f>
        <v>328</v>
      </c>
      <c r="J766" s="22">
        <f t="shared" si="710"/>
        <v>328</v>
      </c>
      <c r="K766" s="22">
        <f t="shared" si="710"/>
        <v>328</v>
      </c>
      <c r="L766" s="22">
        <f t="shared" si="694"/>
        <v>1312</v>
      </c>
      <c r="M766" s="22">
        <f>M767</f>
        <v>0</v>
      </c>
      <c r="N766" s="22">
        <f t="shared" ref="N766:P767" si="711">N767</f>
        <v>0</v>
      </c>
      <c r="O766" s="22">
        <f t="shared" si="711"/>
        <v>0</v>
      </c>
      <c r="P766" s="22">
        <f t="shared" si="711"/>
        <v>0</v>
      </c>
      <c r="Q766" s="22">
        <f t="shared" si="695"/>
        <v>0</v>
      </c>
    </row>
    <row r="767" spans="1:17" s="29" customFormat="1" ht="15.75" hidden="1" thickBot="1" x14ac:dyDescent="0.3">
      <c r="A767" s="30" t="s">
        <v>59</v>
      </c>
      <c r="B767" s="31"/>
      <c r="C767" s="21"/>
      <c r="D767" s="22"/>
      <c r="E767" s="22"/>
      <c r="F767" s="22">
        <f t="shared" si="692"/>
        <v>0</v>
      </c>
      <c r="G767" s="22">
        <f t="shared" si="693"/>
        <v>1312</v>
      </c>
      <c r="H767" s="22">
        <f>H768</f>
        <v>328</v>
      </c>
      <c r="I767" s="22">
        <f t="shared" si="710"/>
        <v>328</v>
      </c>
      <c r="J767" s="22">
        <f t="shared" si="710"/>
        <v>328</v>
      </c>
      <c r="K767" s="22">
        <f t="shared" si="710"/>
        <v>328</v>
      </c>
      <c r="L767" s="22">
        <f t="shared" si="694"/>
        <v>1312</v>
      </c>
      <c r="M767" s="22">
        <f>M768</f>
        <v>0</v>
      </c>
      <c r="N767" s="22">
        <f t="shared" si="711"/>
        <v>0</v>
      </c>
      <c r="O767" s="22">
        <f t="shared" si="711"/>
        <v>0</v>
      </c>
      <c r="P767" s="22">
        <f t="shared" si="711"/>
        <v>0</v>
      </c>
      <c r="Q767" s="22">
        <f t="shared" si="695"/>
        <v>0</v>
      </c>
    </row>
    <row r="768" spans="1:17" ht="15.75" hidden="1" thickBot="1" x14ac:dyDescent="0.3">
      <c r="A768" s="34"/>
      <c r="B768" s="35" t="s">
        <v>37</v>
      </c>
      <c r="C768" s="21"/>
      <c r="D768" s="36"/>
      <c r="E768" s="36"/>
      <c r="F768" s="36">
        <f t="shared" si="692"/>
        <v>0</v>
      </c>
      <c r="G768" s="22">
        <f t="shared" si="693"/>
        <v>1312</v>
      </c>
      <c r="H768" s="36">
        <v>328</v>
      </c>
      <c r="I768" s="36">
        <v>328</v>
      </c>
      <c r="J768" s="36">
        <v>328</v>
      </c>
      <c r="K768" s="36">
        <v>328</v>
      </c>
      <c r="L768" s="22">
        <f t="shared" si="694"/>
        <v>1312</v>
      </c>
      <c r="M768" s="36"/>
      <c r="N768" s="36"/>
      <c r="O768" s="36"/>
      <c r="P768" s="36"/>
      <c r="Q768" s="22">
        <f t="shared" si="695"/>
        <v>0</v>
      </c>
    </row>
    <row r="769" spans="1:17" s="29" customFormat="1" ht="31.5" hidden="1" customHeight="1" thickBot="1" x14ac:dyDescent="0.3">
      <c r="A769" s="30" t="s">
        <v>60</v>
      </c>
      <c r="B769" s="31"/>
      <c r="C769" s="21"/>
      <c r="D769" s="22"/>
      <c r="E769" s="22"/>
      <c r="F769" s="22">
        <f t="shared" si="692"/>
        <v>0</v>
      </c>
      <c r="G769" s="22">
        <f t="shared" si="693"/>
        <v>1880</v>
      </c>
      <c r="H769" s="22">
        <f>H770</f>
        <v>470</v>
      </c>
      <c r="I769" s="22">
        <f t="shared" ref="I769:K770" si="712">I770</f>
        <v>470</v>
      </c>
      <c r="J769" s="22">
        <f t="shared" si="712"/>
        <v>470</v>
      </c>
      <c r="K769" s="22">
        <f t="shared" si="712"/>
        <v>470</v>
      </c>
      <c r="L769" s="22">
        <f t="shared" si="694"/>
        <v>1880</v>
      </c>
      <c r="M769" s="22">
        <f>M770</f>
        <v>0</v>
      </c>
      <c r="N769" s="22">
        <f t="shared" ref="N769:P770" si="713">N770</f>
        <v>0</v>
      </c>
      <c r="O769" s="22">
        <f t="shared" si="713"/>
        <v>0</v>
      </c>
      <c r="P769" s="22">
        <f t="shared" si="713"/>
        <v>0</v>
      </c>
      <c r="Q769" s="22">
        <f t="shared" si="695"/>
        <v>0</v>
      </c>
    </row>
    <row r="770" spans="1:17" s="29" customFormat="1" ht="15.75" hidden="1" thickBot="1" x14ac:dyDescent="0.3">
      <c r="A770" s="30" t="s">
        <v>61</v>
      </c>
      <c r="B770" s="31"/>
      <c r="C770" s="21"/>
      <c r="D770" s="22"/>
      <c r="E770" s="22"/>
      <c r="F770" s="22">
        <f t="shared" si="692"/>
        <v>0</v>
      </c>
      <c r="G770" s="22">
        <f t="shared" si="693"/>
        <v>1880</v>
      </c>
      <c r="H770" s="22">
        <f>H771</f>
        <v>470</v>
      </c>
      <c r="I770" s="22">
        <f t="shared" si="712"/>
        <v>470</v>
      </c>
      <c r="J770" s="22">
        <f t="shared" si="712"/>
        <v>470</v>
      </c>
      <c r="K770" s="22">
        <f t="shared" si="712"/>
        <v>470</v>
      </c>
      <c r="L770" s="22">
        <f t="shared" si="694"/>
        <v>1880</v>
      </c>
      <c r="M770" s="22">
        <f>M771</f>
        <v>0</v>
      </c>
      <c r="N770" s="22">
        <f t="shared" si="713"/>
        <v>0</v>
      </c>
      <c r="O770" s="22">
        <f t="shared" si="713"/>
        <v>0</v>
      </c>
      <c r="P770" s="22">
        <f t="shared" si="713"/>
        <v>0</v>
      </c>
      <c r="Q770" s="22">
        <f t="shared" si="695"/>
        <v>0</v>
      </c>
    </row>
    <row r="771" spans="1:17" ht="15.75" hidden="1" thickBot="1" x14ac:dyDescent="0.3">
      <c r="A771" s="34"/>
      <c r="B771" s="35" t="s">
        <v>37</v>
      </c>
      <c r="C771" s="21"/>
      <c r="D771" s="36"/>
      <c r="E771" s="36"/>
      <c r="F771" s="36">
        <f t="shared" si="692"/>
        <v>0</v>
      </c>
      <c r="G771" s="22">
        <f t="shared" si="693"/>
        <v>1880</v>
      </c>
      <c r="H771" s="36">
        <v>470</v>
      </c>
      <c r="I771" s="36">
        <v>470</v>
      </c>
      <c r="J771" s="36">
        <v>470</v>
      </c>
      <c r="K771" s="36">
        <v>470</v>
      </c>
      <c r="L771" s="22">
        <f t="shared" si="694"/>
        <v>1880</v>
      </c>
      <c r="M771" s="36"/>
      <c r="N771" s="36"/>
      <c r="O771" s="36"/>
      <c r="P771" s="36"/>
      <c r="Q771" s="22">
        <f t="shared" si="695"/>
        <v>0</v>
      </c>
    </row>
    <row r="772" spans="1:17" s="29" customFormat="1" ht="15.75" hidden="1" thickBot="1" x14ac:dyDescent="0.3">
      <c r="A772" s="30" t="s">
        <v>62</v>
      </c>
      <c r="B772" s="31"/>
      <c r="C772" s="21"/>
      <c r="D772" s="22"/>
      <c r="E772" s="22"/>
      <c r="F772" s="22">
        <f t="shared" si="692"/>
        <v>0</v>
      </c>
      <c r="G772" s="22">
        <f t="shared" si="693"/>
        <v>822</v>
      </c>
      <c r="H772" s="22">
        <f>H773</f>
        <v>205</v>
      </c>
      <c r="I772" s="22">
        <f t="shared" ref="I772:K773" si="714">I773</f>
        <v>205</v>
      </c>
      <c r="J772" s="22">
        <f t="shared" si="714"/>
        <v>205</v>
      </c>
      <c r="K772" s="22">
        <f t="shared" si="714"/>
        <v>207</v>
      </c>
      <c r="L772" s="22">
        <f t="shared" si="694"/>
        <v>822</v>
      </c>
      <c r="M772" s="22">
        <f>M773</f>
        <v>0</v>
      </c>
      <c r="N772" s="22">
        <f t="shared" ref="N772:P773" si="715">N773</f>
        <v>0</v>
      </c>
      <c r="O772" s="22">
        <f t="shared" si="715"/>
        <v>0</v>
      </c>
      <c r="P772" s="22">
        <f t="shared" si="715"/>
        <v>0</v>
      </c>
      <c r="Q772" s="22">
        <f t="shared" si="695"/>
        <v>0</v>
      </c>
    </row>
    <row r="773" spans="1:17" s="29" customFormat="1" ht="15.75" hidden="1" thickBot="1" x14ac:dyDescent="0.3">
      <c r="A773" s="30" t="s">
        <v>63</v>
      </c>
      <c r="B773" s="31"/>
      <c r="C773" s="21"/>
      <c r="D773" s="22"/>
      <c r="E773" s="22"/>
      <c r="F773" s="22">
        <f t="shared" si="692"/>
        <v>0</v>
      </c>
      <c r="G773" s="22">
        <f t="shared" si="693"/>
        <v>822</v>
      </c>
      <c r="H773" s="22">
        <f>H774</f>
        <v>205</v>
      </c>
      <c r="I773" s="22">
        <f t="shared" si="714"/>
        <v>205</v>
      </c>
      <c r="J773" s="22">
        <f t="shared" si="714"/>
        <v>205</v>
      </c>
      <c r="K773" s="22">
        <f t="shared" si="714"/>
        <v>207</v>
      </c>
      <c r="L773" s="22">
        <f t="shared" si="694"/>
        <v>822</v>
      </c>
      <c r="M773" s="22">
        <f>M774</f>
        <v>0</v>
      </c>
      <c r="N773" s="22">
        <f t="shared" si="715"/>
        <v>0</v>
      </c>
      <c r="O773" s="22">
        <f t="shared" si="715"/>
        <v>0</v>
      </c>
      <c r="P773" s="22">
        <f t="shared" si="715"/>
        <v>0</v>
      </c>
      <c r="Q773" s="22">
        <f t="shared" si="695"/>
        <v>0</v>
      </c>
    </row>
    <row r="774" spans="1:17" ht="33.75" hidden="1" customHeight="1" thickBot="1" x14ac:dyDescent="0.3">
      <c r="A774" s="34"/>
      <c r="B774" s="35" t="s">
        <v>37</v>
      </c>
      <c r="C774" s="21"/>
      <c r="D774" s="36"/>
      <c r="E774" s="36"/>
      <c r="F774" s="36">
        <f t="shared" si="692"/>
        <v>0</v>
      </c>
      <c r="G774" s="22">
        <f t="shared" si="693"/>
        <v>822</v>
      </c>
      <c r="H774" s="36">
        <v>205</v>
      </c>
      <c r="I774" s="36">
        <v>205</v>
      </c>
      <c r="J774" s="36">
        <v>205</v>
      </c>
      <c r="K774" s="36">
        <v>207</v>
      </c>
      <c r="L774" s="22">
        <f t="shared" si="694"/>
        <v>822</v>
      </c>
      <c r="M774" s="36"/>
      <c r="N774" s="36"/>
      <c r="O774" s="36"/>
      <c r="P774" s="36"/>
      <c r="Q774" s="22">
        <f t="shared" si="695"/>
        <v>0</v>
      </c>
    </row>
    <row r="775" spans="1:17" s="29" customFormat="1" ht="33.75" hidden="1" customHeight="1" thickBot="1" x14ac:dyDescent="0.3">
      <c r="A775" s="30" t="s">
        <v>64</v>
      </c>
      <c r="B775" s="31"/>
      <c r="C775" s="21"/>
      <c r="D775" s="22"/>
      <c r="E775" s="22"/>
      <c r="F775" s="22">
        <f t="shared" si="692"/>
        <v>0</v>
      </c>
      <c r="G775" s="22">
        <f t="shared" si="693"/>
        <v>1614</v>
      </c>
      <c r="H775" s="22">
        <f>H776</f>
        <v>408</v>
      </c>
      <c r="I775" s="22">
        <f t="shared" ref="I775:K776" si="716">I776</f>
        <v>408</v>
      </c>
      <c r="J775" s="22">
        <f t="shared" si="716"/>
        <v>408</v>
      </c>
      <c r="K775" s="22">
        <f t="shared" si="716"/>
        <v>390</v>
      </c>
      <c r="L775" s="22">
        <f t="shared" si="694"/>
        <v>1614</v>
      </c>
      <c r="M775" s="22">
        <f>M776</f>
        <v>0</v>
      </c>
      <c r="N775" s="22">
        <f t="shared" ref="N775:P776" si="717">N776</f>
        <v>0</v>
      </c>
      <c r="O775" s="22">
        <f t="shared" si="717"/>
        <v>0</v>
      </c>
      <c r="P775" s="22">
        <f t="shared" si="717"/>
        <v>0</v>
      </c>
      <c r="Q775" s="22">
        <f t="shared" si="695"/>
        <v>0</v>
      </c>
    </row>
    <row r="776" spans="1:17" s="29" customFormat="1" ht="15.75" hidden="1" thickBot="1" x14ac:dyDescent="0.3">
      <c r="A776" s="30" t="s">
        <v>65</v>
      </c>
      <c r="B776" s="31"/>
      <c r="C776" s="21"/>
      <c r="D776" s="22"/>
      <c r="E776" s="22"/>
      <c r="F776" s="22">
        <f t="shared" si="692"/>
        <v>0</v>
      </c>
      <c r="G776" s="22">
        <f t="shared" si="693"/>
        <v>1614</v>
      </c>
      <c r="H776" s="22">
        <f>H777</f>
        <v>408</v>
      </c>
      <c r="I776" s="22">
        <f t="shared" si="716"/>
        <v>408</v>
      </c>
      <c r="J776" s="22">
        <f t="shared" si="716"/>
        <v>408</v>
      </c>
      <c r="K776" s="22">
        <f t="shared" si="716"/>
        <v>390</v>
      </c>
      <c r="L776" s="22">
        <f t="shared" si="694"/>
        <v>1614</v>
      </c>
      <c r="M776" s="22">
        <f>M777</f>
        <v>0</v>
      </c>
      <c r="N776" s="22">
        <f t="shared" si="717"/>
        <v>0</v>
      </c>
      <c r="O776" s="22">
        <f t="shared" si="717"/>
        <v>0</v>
      </c>
      <c r="P776" s="22">
        <f t="shared" si="717"/>
        <v>0</v>
      </c>
      <c r="Q776" s="22">
        <f t="shared" si="695"/>
        <v>0</v>
      </c>
    </row>
    <row r="777" spans="1:17" ht="15.75" hidden="1" thickBot="1" x14ac:dyDescent="0.3">
      <c r="A777" s="34"/>
      <c r="B777" s="35" t="s">
        <v>37</v>
      </c>
      <c r="C777" s="21"/>
      <c r="D777" s="36"/>
      <c r="E777" s="36"/>
      <c r="F777" s="36">
        <f t="shared" si="692"/>
        <v>0</v>
      </c>
      <c r="G777" s="22">
        <f t="shared" si="693"/>
        <v>1614</v>
      </c>
      <c r="H777" s="36">
        <v>408</v>
      </c>
      <c r="I777" s="36">
        <v>408</v>
      </c>
      <c r="J777" s="36">
        <v>408</v>
      </c>
      <c r="K777" s="36">
        <v>390</v>
      </c>
      <c r="L777" s="22">
        <f t="shared" si="694"/>
        <v>1614</v>
      </c>
      <c r="M777" s="36"/>
      <c r="N777" s="36"/>
      <c r="O777" s="36"/>
      <c r="P777" s="36"/>
      <c r="Q777" s="22">
        <f t="shared" si="695"/>
        <v>0</v>
      </c>
    </row>
    <row r="778" spans="1:17" s="29" customFormat="1" ht="32.25" hidden="1" customHeight="1" thickBot="1" x14ac:dyDescent="0.3">
      <c r="A778" s="30" t="s">
        <v>66</v>
      </c>
      <c r="B778" s="31"/>
      <c r="C778" s="21"/>
      <c r="D778" s="22"/>
      <c r="E778" s="22"/>
      <c r="F778" s="22">
        <f t="shared" si="692"/>
        <v>0</v>
      </c>
      <c r="G778" s="22">
        <f t="shared" si="693"/>
        <v>567</v>
      </c>
      <c r="H778" s="22">
        <f>H779</f>
        <v>141</v>
      </c>
      <c r="I778" s="22">
        <f t="shared" ref="I778:K779" si="718">I779</f>
        <v>141</v>
      </c>
      <c r="J778" s="22">
        <f t="shared" si="718"/>
        <v>141</v>
      </c>
      <c r="K778" s="22">
        <f t="shared" si="718"/>
        <v>144</v>
      </c>
      <c r="L778" s="22">
        <f t="shared" si="694"/>
        <v>567</v>
      </c>
      <c r="M778" s="22">
        <f>M779</f>
        <v>0</v>
      </c>
      <c r="N778" s="22">
        <f t="shared" ref="N778:P779" si="719">N779</f>
        <v>0</v>
      </c>
      <c r="O778" s="22">
        <f t="shared" si="719"/>
        <v>0</v>
      </c>
      <c r="P778" s="22">
        <f t="shared" si="719"/>
        <v>0</v>
      </c>
      <c r="Q778" s="22">
        <f t="shared" si="695"/>
        <v>0</v>
      </c>
    </row>
    <row r="779" spans="1:17" s="29" customFormat="1" ht="31.5" hidden="1" customHeight="1" thickBot="1" x14ac:dyDescent="0.3">
      <c r="A779" s="30" t="s">
        <v>67</v>
      </c>
      <c r="B779" s="31"/>
      <c r="C779" s="21"/>
      <c r="D779" s="22"/>
      <c r="E779" s="22"/>
      <c r="F779" s="22">
        <f t="shared" si="692"/>
        <v>0</v>
      </c>
      <c r="G779" s="22">
        <f t="shared" si="693"/>
        <v>567</v>
      </c>
      <c r="H779" s="22">
        <f>H780</f>
        <v>141</v>
      </c>
      <c r="I779" s="22">
        <f t="shared" si="718"/>
        <v>141</v>
      </c>
      <c r="J779" s="22">
        <f t="shared" si="718"/>
        <v>141</v>
      </c>
      <c r="K779" s="22">
        <f t="shared" si="718"/>
        <v>144</v>
      </c>
      <c r="L779" s="22">
        <f t="shared" si="694"/>
        <v>567</v>
      </c>
      <c r="M779" s="22">
        <f>M780</f>
        <v>0</v>
      </c>
      <c r="N779" s="22">
        <f t="shared" si="719"/>
        <v>0</v>
      </c>
      <c r="O779" s="22">
        <f t="shared" si="719"/>
        <v>0</v>
      </c>
      <c r="P779" s="22">
        <f t="shared" si="719"/>
        <v>0</v>
      </c>
      <c r="Q779" s="22">
        <f t="shared" si="695"/>
        <v>0</v>
      </c>
    </row>
    <row r="780" spans="1:17" ht="31.5" hidden="1" customHeight="1" thickBot="1" x14ac:dyDescent="0.3">
      <c r="A780" s="34"/>
      <c r="B780" s="35" t="s">
        <v>37</v>
      </c>
      <c r="C780" s="21"/>
      <c r="D780" s="36"/>
      <c r="E780" s="36"/>
      <c r="F780" s="36">
        <f t="shared" si="692"/>
        <v>0</v>
      </c>
      <c r="G780" s="22">
        <f t="shared" si="693"/>
        <v>567</v>
      </c>
      <c r="H780" s="36">
        <v>141</v>
      </c>
      <c r="I780" s="36">
        <v>141</v>
      </c>
      <c r="J780" s="36">
        <v>141</v>
      </c>
      <c r="K780" s="36">
        <v>144</v>
      </c>
      <c r="L780" s="22">
        <f t="shared" si="694"/>
        <v>567</v>
      </c>
      <c r="M780" s="36"/>
      <c r="N780" s="36"/>
      <c r="O780" s="36"/>
      <c r="P780" s="36"/>
      <c r="Q780" s="22">
        <f t="shared" si="695"/>
        <v>0</v>
      </c>
    </row>
    <row r="781" spans="1:17" s="29" customFormat="1" ht="15.75" hidden="1" thickBot="1" x14ac:dyDescent="0.3">
      <c r="A781" s="30" t="s">
        <v>68</v>
      </c>
      <c r="B781" s="31"/>
      <c r="C781" s="21"/>
      <c r="D781" s="22"/>
      <c r="E781" s="22"/>
      <c r="F781" s="22">
        <f t="shared" si="692"/>
        <v>0</v>
      </c>
      <c r="G781" s="22">
        <f t="shared" si="693"/>
        <v>75</v>
      </c>
      <c r="H781" s="22">
        <f>H782</f>
        <v>19</v>
      </c>
      <c r="I781" s="22">
        <f t="shared" ref="I781:K782" si="720">I782</f>
        <v>19</v>
      </c>
      <c r="J781" s="22">
        <f t="shared" si="720"/>
        <v>19</v>
      </c>
      <c r="K781" s="22">
        <f t="shared" si="720"/>
        <v>18</v>
      </c>
      <c r="L781" s="22">
        <f t="shared" si="694"/>
        <v>75</v>
      </c>
      <c r="M781" s="22">
        <f>M782</f>
        <v>0</v>
      </c>
      <c r="N781" s="22">
        <f t="shared" ref="N781:P782" si="721">N782</f>
        <v>0</v>
      </c>
      <c r="O781" s="22">
        <f t="shared" si="721"/>
        <v>0</v>
      </c>
      <c r="P781" s="22">
        <f t="shared" si="721"/>
        <v>0</v>
      </c>
      <c r="Q781" s="22">
        <f t="shared" si="695"/>
        <v>0</v>
      </c>
    </row>
    <row r="782" spans="1:17" s="29" customFormat="1" ht="15.75" hidden="1" thickBot="1" x14ac:dyDescent="0.3">
      <c r="A782" s="30" t="s">
        <v>69</v>
      </c>
      <c r="B782" s="31"/>
      <c r="C782" s="21"/>
      <c r="D782" s="22"/>
      <c r="E782" s="22"/>
      <c r="F782" s="22">
        <f t="shared" si="692"/>
        <v>0</v>
      </c>
      <c r="G782" s="22">
        <f t="shared" si="693"/>
        <v>75</v>
      </c>
      <c r="H782" s="22">
        <f>H783</f>
        <v>19</v>
      </c>
      <c r="I782" s="22">
        <f t="shared" si="720"/>
        <v>19</v>
      </c>
      <c r="J782" s="22">
        <f t="shared" si="720"/>
        <v>19</v>
      </c>
      <c r="K782" s="22">
        <f t="shared" si="720"/>
        <v>18</v>
      </c>
      <c r="L782" s="22">
        <f t="shared" si="694"/>
        <v>75</v>
      </c>
      <c r="M782" s="22">
        <f>M783</f>
        <v>0</v>
      </c>
      <c r="N782" s="22">
        <f t="shared" si="721"/>
        <v>0</v>
      </c>
      <c r="O782" s="22">
        <f t="shared" si="721"/>
        <v>0</v>
      </c>
      <c r="P782" s="22">
        <f t="shared" si="721"/>
        <v>0</v>
      </c>
      <c r="Q782" s="22">
        <f t="shared" si="695"/>
        <v>0</v>
      </c>
    </row>
    <row r="783" spans="1:17" ht="15.75" hidden="1" thickBot="1" x14ac:dyDescent="0.3">
      <c r="A783" s="34"/>
      <c r="B783" s="35" t="s">
        <v>37</v>
      </c>
      <c r="C783" s="21"/>
      <c r="D783" s="36"/>
      <c r="E783" s="36"/>
      <c r="F783" s="36">
        <f t="shared" si="692"/>
        <v>0</v>
      </c>
      <c r="G783" s="22">
        <f t="shared" si="693"/>
        <v>75</v>
      </c>
      <c r="H783" s="36">
        <v>19</v>
      </c>
      <c r="I783" s="36">
        <v>19</v>
      </c>
      <c r="J783" s="36">
        <v>19</v>
      </c>
      <c r="K783" s="36">
        <v>18</v>
      </c>
      <c r="L783" s="22">
        <f t="shared" si="694"/>
        <v>75</v>
      </c>
      <c r="M783" s="36"/>
      <c r="N783" s="36"/>
      <c r="O783" s="36"/>
      <c r="P783" s="36"/>
      <c r="Q783" s="22">
        <f t="shared" si="695"/>
        <v>0</v>
      </c>
    </row>
    <row r="784" spans="1:17" s="29" customFormat="1" ht="15.75" hidden="1" thickBot="1" x14ac:dyDescent="0.3">
      <c r="A784" s="60" t="s">
        <v>99</v>
      </c>
      <c r="B784" s="61"/>
      <c r="C784" s="21">
        <v>320104000000000</v>
      </c>
      <c r="D784" s="22"/>
      <c r="E784" s="22"/>
      <c r="F784" s="22">
        <f t="shared" si="692"/>
        <v>0</v>
      </c>
      <c r="G784" s="22">
        <f t="shared" si="693"/>
        <v>2712</v>
      </c>
      <c r="H784" s="22">
        <f>H785</f>
        <v>678</v>
      </c>
      <c r="I784" s="22">
        <f t="shared" ref="I784:K787" si="722">I785</f>
        <v>678</v>
      </c>
      <c r="J784" s="22">
        <f t="shared" si="722"/>
        <v>678</v>
      </c>
      <c r="K784" s="22">
        <f t="shared" si="722"/>
        <v>678</v>
      </c>
      <c r="L784" s="22">
        <f t="shared" si="694"/>
        <v>2712</v>
      </c>
      <c r="M784" s="22">
        <f>M785</f>
        <v>0</v>
      </c>
      <c r="N784" s="22">
        <f t="shared" ref="N784:P787" si="723">N785</f>
        <v>0</v>
      </c>
      <c r="O784" s="22">
        <f t="shared" si="723"/>
        <v>0</v>
      </c>
      <c r="P784" s="22">
        <f t="shared" si="723"/>
        <v>0</v>
      </c>
      <c r="Q784" s="22">
        <f t="shared" si="695"/>
        <v>0</v>
      </c>
    </row>
    <row r="785" spans="1:17" s="29" customFormat="1" ht="16.5" hidden="1" thickBot="1" x14ac:dyDescent="0.3">
      <c r="A785" s="27" t="s">
        <v>100</v>
      </c>
      <c r="B785" s="28"/>
      <c r="C785" s="21">
        <v>320104000000000</v>
      </c>
      <c r="D785" s="22"/>
      <c r="E785" s="22"/>
      <c r="F785" s="22">
        <f t="shared" si="692"/>
        <v>0</v>
      </c>
      <c r="G785" s="22">
        <f t="shared" si="693"/>
        <v>2712</v>
      </c>
      <c r="H785" s="22">
        <f>H786</f>
        <v>678</v>
      </c>
      <c r="I785" s="22">
        <f t="shared" si="722"/>
        <v>678</v>
      </c>
      <c r="J785" s="22">
        <f t="shared" si="722"/>
        <v>678</v>
      </c>
      <c r="K785" s="22">
        <f t="shared" si="722"/>
        <v>678</v>
      </c>
      <c r="L785" s="22">
        <f t="shared" si="694"/>
        <v>2712</v>
      </c>
      <c r="M785" s="22">
        <f>M786</f>
        <v>0</v>
      </c>
      <c r="N785" s="22">
        <f t="shared" si="723"/>
        <v>0</v>
      </c>
      <c r="O785" s="22">
        <f t="shared" si="723"/>
        <v>0</v>
      </c>
      <c r="P785" s="22">
        <f t="shared" si="723"/>
        <v>0</v>
      </c>
      <c r="Q785" s="22">
        <f t="shared" si="695"/>
        <v>0</v>
      </c>
    </row>
    <row r="786" spans="1:17" s="29" customFormat="1" ht="15.75" hidden="1" thickBot="1" x14ac:dyDescent="0.3">
      <c r="A786" s="30" t="s">
        <v>35</v>
      </c>
      <c r="B786" s="31"/>
      <c r="C786" s="21"/>
      <c r="D786" s="22"/>
      <c r="E786" s="22"/>
      <c r="F786" s="22">
        <f t="shared" si="692"/>
        <v>0</v>
      </c>
      <c r="G786" s="22">
        <f t="shared" si="693"/>
        <v>2712</v>
      </c>
      <c r="H786" s="22">
        <f>H787</f>
        <v>678</v>
      </c>
      <c r="I786" s="22">
        <f t="shared" si="722"/>
        <v>678</v>
      </c>
      <c r="J786" s="22">
        <f t="shared" si="722"/>
        <v>678</v>
      </c>
      <c r="K786" s="22">
        <f t="shared" si="722"/>
        <v>678</v>
      </c>
      <c r="L786" s="22">
        <f t="shared" si="694"/>
        <v>2712</v>
      </c>
      <c r="M786" s="22">
        <f>M787</f>
        <v>0</v>
      </c>
      <c r="N786" s="22">
        <f t="shared" si="723"/>
        <v>0</v>
      </c>
      <c r="O786" s="22">
        <f t="shared" si="723"/>
        <v>0</v>
      </c>
      <c r="P786" s="22">
        <f t="shared" si="723"/>
        <v>0</v>
      </c>
      <c r="Q786" s="22">
        <f t="shared" si="695"/>
        <v>0</v>
      </c>
    </row>
    <row r="787" spans="1:17" s="29" customFormat="1" ht="15.75" hidden="1" thickBot="1" x14ac:dyDescent="0.3">
      <c r="A787" s="30" t="s">
        <v>36</v>
      </c>
      <c r="B787" s="31"/>
      <c r="C787" s="21"/>
      <c r="D787" s="22"/>
      <c r="E787" s="22"/>
      <c r="F787" s="22">
        <f t="shared" si="692"/>
        <v>0</v>
      </c>
      <c r="G787" s="22">
        <f t="shared" si="693"/>
        <v>2712</v>
      </c>
      <c r="H787" s="22">
        <f>H788</f>
        <v>678</v>
      </c>
      <c r="I787" s="22">
        <f t="shared" si="722"/>
        <v>678</v>
      </c>
      <c r="J787" s="22">
        <f t="shared" si="722"/>
        <v>678</v>
      </c>
      <c r="K787" s="22">
        <f t="shared" si="722"/>
        <v>678</v>
      </c>
      <c r="L787" s="22">
        <f t="shared" si="694"/>
        <v>2712</v>
      </c>
      <c r="M787" s="22">
        <f>M788</f>
        <v>0</v>
      </c>
      <c r="N787" s="22">
        <f t="shared" si="723"/>
        <v>0</v>
      </c>
      <c r="O787" s="22">
        <f t="shared" si="723"/>
        <v>0</v>
      </c>
      <c r="P787" s="22">
        <f t="shared" si="723"/>
        <v>0</v>
      </c>
      <c r="Q787" s="22">
        <f t="shared" si="695"/>
        <v>0</v>
      </c>
    </row>
    <row r="788" spans="1:17" ht="15.75" hidden="1" thickBot="1" x14ac:dyDescent="0.3">
      <c r="A788" s="34"/>
      <c r="B788" s="35" t="s">
        <v>37</v>
      </c>
      <c r="C788" s="21"/>
      <c r="D788" s="36"/>
      <c r="E788" s="36"/>
      <c r="F788" s="36">
        <f t="shared" si="692"/>
        <v>0</v>
      </c>
      <c r="G788" s="22">
        <f t="shared" si="693"/>
        <v>2712</v>
      </c>
      <c r="H788" s="36">
        <v>678</v>
      </c>
      <c r="I788" s="36">
        <v>678</v>
      </c>
      <c r="J788" s="36">
        <v>678</v>
      </c>
      <c r="K788" s="36">
        <v>678</v>
      </c>
      <c r="L788" s="22">
        <f t="shared" si="694"/>
        <v>2712</v>
      </c>
      <c r="M788" s="36"/>
      <c r="N788" s="36"/>
      <c r="O788" s="36"/>
      <c r="P788" s="36"/>
      <c r="Q788" s="22">
        <f t="shared" si="695"/>
        <v>0</v>
      </c>
    </row>
    <row r="789" spans="1:17" s="29" customFormat="1" ht="15.75" hidden="1" thickBot="1" x14ac:dyDescent="0.3">
      <c r="A789" s="73" t="s">
        <v>119</v>
      </c>
      <c r="B789" s="74"/>
      <c r="C789" s="21">
        <v>340000000000000</v>
      </c>
      <c r="D789" s="22"/>
      <c r="E789" s="22"/>
      <c r="F789" s="22">
        <f t="shared" si="692"/>
        <v>0</v>
      </c>
      <c r="G789" s="22">
        <f t="shared" si="693"/>
        <v>1851</v>
      </c>
      <c r="H789" s="22">
        <f>H790</f>
        <v>462</v>
      </c>
      <c r="I789" s="22">
        <f t="shared" ref="I789:K793" si="724">I790</f>
        <v>462</v>
      </c>
      <c r="J789" s="22">
        <f t="shared" si="724"/>
        <v>462</v>
      </c>
      <c r="K789" s="22">
        <f t="shared" si="724"/>
        <v>465</v>
      </c>
      <c r="L789" s="22">
        <f t="shared" si="694"/>
        <v>1851</v>
      </c>
      <c r="M789" s="22">
        <f>M790</f>
        <v>0</v>
      </c>
      <c r="N789" s="22">
        <f t="shared" ref="N789:P793" si="725">N790</f>
        <v>0</v>
      </c>
      <c r="O789" s="22">
        <f t="shared" si="725"/>
        <v>0</v>
      </c>
      <c r="P789" s="22">
        <f t="shared" si="725"/>
        <v>0</v>
      </c>
      <c r="Q789" s="22">
        <f t="shared" si="695"/>
        <v>0</v>
      </c>
    </row>
    <row r="790" spans="1:17" s="29" customFormat="1" ht="15.75" hidden="1" thickBot="1" x14ac:dyDescent="0.3">
      <c r="A790" s="48" t="s">
        <v>120</v>
      </c>
      <c r="B790" s="49"/>
      <c r="C790" s="21">
        <v>340100000000000</v>
      </c>
      <c r="D790" s="22"/>
      <c r="E790" s="22"/>
      <c r="F790" s="22">
        <f t="shared" si="692"/>
        <v>0</v>
      </c>
      <c r="G790" s="22">
        <f t="shared" si="693"/>
        <v>1851</v>
      </c>
      <c r="H790" s="22">
        <f>H791</f>
        <v>462</v>
      </c>
      <c r="I790" s="22">
        <f t="shared" si="724"/>
        <v>462</v>
      </c>
      <c r="J790" s="22">
        <f t="shared" si="724"/>
        <v>462</v>
      </c>
      <c r="K790" s="22">
        <f t="shared" si="724"/>
        <v>465</v>
      </c>
      <c r="L790" s="22">
        <f t="shared" si="694"/>
        <v>1851</v>
      </c>
      <c r="M790" s="22">
        <f>M791</f>
        <v>0</v>
      </c>
      <c r="N790" s="22">
        <f t="shared" si="725"/>
        <v>0</v>
      </c>
      <c r="O790" s="22">
        <f t="shared" si="725"/>
        <v>0</v>
      </c>
      <c r="P790" s="22">
        <f t="shared" si="725"/>
        <v>0</v>
      </c>
      <c r="Q790" s="22">
        <f t="shared" si="695"/>
        <v>0</v>
      </c>
    </row>
    <row r="791" spans="1:17" s="29" customFormat="1" ht="16.5" hidden="1" thickBot="1" x14ac:dyDescent="0.3">
      <c r="A791" s="27" t="s">
        <v>121</v>
      </c>
      <c r="B791" s="28"/>
      <c r="C791" s="21">
        <v>340100000000000</v>
      </c>
      <c r="D791" s="22"/>
      <c r="E791" s="22"/>
      <c r="F791" s="22">
        <f t="shared" si="692"/>
        <v>0</v>
      </c>
      <c r="G791" s="22">
        <f t="shared" si="693"/>
        <v>1851</v>
      </c>
      <c r="H791" s="22">
        <f>H792</f>
        <v>462</v>
      </c>
      <c r="I791" s="22">
        <f t="shared" si="724"/>
        <v>462</v>
      </c>
      <c r="J791" s="22">
        <f t="shared" si="724"/>
        <v>462</v>
      </c>
      <c r="K791" s="22">
        <f t="shared" si="724"/>
        <v>465</v>
      </c>
      <c r="L791" s="22">
        <f t="shared" si="694"/>
        <v>1851</v>
      </c>
      <c r="M791" s="22">
        <f>M792</f>
        <v>0</v>
      </c>
      <c r="N791" s="22">
        <f t="shared" si="725"/>
        <v>0</v>
      </c>
      <c r="O791" s="22">
        <f t="shared" si="725"/>
        <v>0</v>
      </c>
      <c r="P791" s="22">
        <f t="shared" si="725"/>
        <v>0</v>
      </c>
      <c r="Q791" s="22">
        <f t="shared" si="695"/>
        <v>0</v>
      </c>
    </row>
    <row r="792" spans="1:17" s="29" customFormat="1" ht="15.75" hidden="1" thickBot="1" x14ac:dyDescent="0.3">
      <c r="A792" s="30" t="s">
        <v>35</v>
      </c>
      <c r="B792" s="31"/>
      <c r="C792" s="21"/>
      <c r="D792" s="22"/>
      <c r="E792" s="22"/>
      <c r="F792" s="22">
        <f t="shared" si="692"/>
        <v>0</v>
      </c>
      <c r="G792" s="22">
        <f t="shared" si="693"/>
        <v>1851</v>
      </c>
      <c r="H792" s="22">
        <f>H793</f>
        <v>462</v>
      </c>
      <c r="I792" s="22">
        <f t="shared" si="724"/>
        <v>462</v>
      </c>
      <c r="J792" s="22">
        <f t="shared" si="724"/>
        <v>462</v>
      </c>
      <c r="K792" s="22">
        <f t="shared" si="724"/>
        <v>465</v>
      </c>
      <c r="L792" s="22">
        <f t="shared" si="694"/>
        <v>1851</v>
      </c>
      <c r="M792" s="22">
        <f>M793</f>
        <v>0</v>
      </c>
      <c r="N792" s="22">
        <f t="shared" si="725"/>
        <v>0</v>
      </c>
      <c r="O792" s="22">
        <f t="shared" si="725"/>
        <v>0</v>
      </c>
      <c r="P792" s="22">
        <f t="shared" si="725"/>
        <v>0</v>
      </c>
      <c r="Q792" s="22">
        <f t="shared" si="695"/>
        <v>0</v>
      </c>
    </row>
    <row r="793" spans="1:17" s="29" customFormat="1" ht="15.75" hidden="1" thickBot="1" x14ac:dyDescent="0.3">
      <c r="A793" s="30" t="s">
        <v>36</v>
      </c>
      <c r="B793" s="31"/>
      <c r="C793" s="21"/>
      <c r="D793" s="22"/>
      <c r="E793" s="22"/>
      <c r="F793" s="22">
        <f t="shared" si="692"/>
        <v>0</v>
      </c>
      <c r="G793" s="22">
        <f t="shared" si="693"/>
        <v>1851</v>
      </c>
      <c r="H793" s="22">
        <f>H794</f>
        <v>462</v>
      </c>
      <c r="I793" s="22">
        <f t="shared" si="724"/>
        <v>462</v>
      </c>
      <c r="J793" s="22">
        <f t="shared" si="724"/>
        <v>462</v>
      </c>
      <c r="K793" s="22">
        <f t="shared" si="724"/>
        <v>465</v>
      </c>
      <c r="L793" s="22">
        <f t="shared" si="694"/>
        <v>1851</v>
      </c>
      <c r="M793" s="22">
        <f>M794</f>
        <v>0</v>
      </c>
      <c r="N793" s="22">
        <f t="shared" si="725"/>
        <v>0</v>
      </c>
      <c r="O793" s="22">
        <f t="shared" si="725"/>
        <v>0</v>
      </c>
      <c r="P793" s="22">
        <f t="shared" si="725"/>
        <v>0</v>
      </c>
      <c r="Q793" s="22">
        <f t="shared" si="695"/>
        <v>0</v>
      </c>
    </row>
    <row r="794" spans="1:17" ht="15.75" hidden="1" thickBot="1" x14ac:dyDescent="0.3">
      <c r="A794" s="34"/>
      <c r="B794" s="35" t="s">
        <v>37</v>
      </c>
      <c r="C794" s="21"/>
      <c r="D794" s="36"/>
      <c r="E794" s="36"/>
      <c r="F794" s="36">
        <f t="shared" si="692"/>
        <v>0</v>
      </c>
      <c r="G794" s="22">
        <f t="shared" si="693"/>
        <v>1851</v>
      </c>
      <c r="H794" s="36">
        <v>462</v>
      </c>
      <c r="I794" s="36">
        <v>462</v>
      </c>
      <c r="J794" s="36">
        <v>462</v>
      </c>
      <c r="K794" s="36">
        <v>465</v>
      </c>
      <c r="L794" s="22">
        <f t="shared" si="694"/>
        <v>1851</v>
      </c>
      <c r="M794" s="36"/>
      <c r="N794" s="36"/>
      <c r="O794" s="36"/>
      <c r="P794" s="36"/>
      <c r="Q794" s="22">
        <f t="shared" si="695"/>
        <v>0</v>
      </c>
    </row>
    <row r="795" spans="1:17" s="29" customFormat="1" ht="15.75" hidden="1" thickBot="1" x14ac:dyDescent="0.3">
      <c r="A795" s="73" t="s">
        <v>122</v>
      </c>
      <c r="B795" s="74"/>
      <c r="C795" s="21">
        <v>350000000000000</v>
      </c>
      <c r="D795" s="22"/>
      <c r="E795" s="22"/>
      <c r="F795" s="22">
        <f t="shared" si="692"/>
        <v>0</v>
      </c>
      <c r="G795" s="22">
        <f t="shared" si="693"/>
        <v>65224</v>
      </c>
      <c r="H795" s="22">
        <f>H796</f>
        <v>16315</v>
      </c>
      <c r="I795" s="22">
        <f t="shared" ref="I795:K795" si="726">I796</f>
        <v>16315</v>
      </c>
      <c r="J795" s="22">
        <f t="shared" si="726"/>
        <v>16314</v>
      </c>
      <c r="K795" s="22">
        <f t="shared" si="726"/>
        <v>16280</v>
      </c>
      <c r="L795" s="22">
        <f t="shared" si="694"/>
        <v>65224</v>
      </c>
      <c r="M795" s="22">
        <f>M796</f>
        <v>0</v>
      </c>
      <c r="N795" s="22">
        <f t="shared" ref="N795:P795" si="727">N796</f>
        <v>0</v>
      </c>
      <c r="O795" s="22">
        <f t="shared" si="727"/>
        <v>0</v>
      </c>
      <c r="P795" s="22">
        <f t="shared" si="727"/>
        <v>0</v>
      </c>
      <c r="Q795" s="22">
        <f t="shared" si="695"/>
        <v>0</v>
      </c>
    </row>
    <row r="796" spans="1:17" s="29" customFormat="1" ht="15.75" hidden="1" thickBot="1" x14ac:dyDescent="0.3">
      <c r="A796" s="48" t="s">
        <v>123</v>
      </c>
      <c r="B796" s="49"/>
      <c r="C796" s="21">
        <v>350100000000000</v>
      </c>
      <c r="D796" s="22"/>
      <c r="E796" s="22"/>
      <c r="F796" s="22">
        <f t="shared" si="692"/>
        <v>0</v>
      </c>
      <c r="G796" s="22">
        <f t="shared" si="693"/>
        <v>65224</v>
      </c>
      <c r="H796" s="22">
        <f>H797+H846</f>
        <v>16315</v>
      </c>
      <c r="I796" s="22">
        <f t="shared" ref="I796:K796" si="728">I797+I846</f>
        <v>16315</v>
      </c>
      <c r="J796" s="22">
        <f t="shared" si="728"/>
        <v>16314</v>
      </c>
      <c r="K796" s="22">
        <f t="shared" si="728"/>
        <v>16280</v>
      </c>
      <c r="L796" s="22">
        <f t="shared" si="694"/>
        <v>65224</v>
      </c>
      <c r="M796" s="22">
        <f>M797+M846</f>
        <v>0</v>
      </c>
      <c r="N796" s="22">
        <f t="shared" ref="N796:P796" si="729">N797+N846</f>
        <v>0</v>
      </c>
      <c r="O796" s="22">
        <f t="shared" si="729"/>
        <v>0</v>
      </c>
      <c r="P796" s="22">
        <f t="shared" si="729"/>
        <v>0</v>
      </c>
      <c r="Q796" s="22">
        <f t="shared" si="695"/>
        <v>0</v>
      </c>
    </row>
    <row r="797" spans="1:17" s="29" customFormat="1" ht="16.5" hidden="1" thickBot="1" x14ac:dyDescent="0.3">
      <c r="A797" s="27" t="s">
        <v>124</v>
      </c>
      <c r="B797" s="28"/>
      <c r="C797" s="21">
        <v>350100000000000</v>
      </c>
      <c r="D797" s="22"/>
      <c r="E797" s="22"/>
      <c r="F797" s="22">
        <f t="shared" si="692"/>
        <v>0</v>
      </c>
      <c r="G797" s="22">
        <f t="shared" si="693"/>
        <v>64040</v>
      </c>
      <c r="H797" s="22">
        <f>H798+H801+H804+H807+H810+H813+H816+H819+H822+H825+H828+H831+H834+H837+H840+H843</f>
        <v>16019</v>
      </c>
      <c r="I797" s="22">
        <f t="shared" ref="I797:K797" si="730">I798+I801+I804+I807+I810+I813+I816+I819+I822+I825+I828+I831+I834+I837+I840+I843</f>
        <v>16019</v>
      </c>
      <c r="J797" s="22">
        <f t="shared" si="730"/>
        <v>16018</v>
      </c>
      <c r="K797" s="22">
        <f t="shared" si="730"/>
        <v>15984</v>
      </c>
      <c r="L797" s="22">
        <f t="shared" si="694"/>
        <v>64040</v>
      </c>
      <c r="M797" s="22">
        <f>M798+M801+M804+M807+M810+M813+M816+M819+M822+M825+M828+M831+M834+M837+M840+M843</f>
        <v>0</v>
      </c>
      <c r="N797" s="22">
        <f t="shared" ref="N797:P797" si="731">N798+N801+N804+N807+N810+N813+N816+N819+N822+N825+N828+N831+N834+N837+N840+N843</f>
        <v>0</v>
      </c>
      <c r="O797" s="22">
        <f t="shared" si="731"/>
        <v>0</v>
      </c>
      <c r="P797" s="22">
        <f t="shared" si="731"/>
        <v>0</v>
      </c>
      <c r="Q797" s="22">
        <f t="shared" si="695"/>
        <v>0</v>
      </c>
    </row>
    <row r="798" spans="1:17" s="29" customFormat="1" ht="15.75" hidden="1" thickBot="1" x14ac:dyDescent="0.3">
      <c r="A798" s="30" t="s">
        <v>35</v>
      </c>
      <c r="B798" s="31"/>
      <c r="C798" s="21"/>
      <c r="D798" s="22"/>
      <c r="E798" s="22"/>
      <c r="F798" s="22">
        <f t="shared" si="692"/>
        <v>0</v>
      </c>
      <c r="G798" s="22">
        <f t="shared" si="693"/>
        <v>6968</v>
      </c>
      <c r="H798" s="22">
        <f>H799</f>
        <v>1742</v>
      </c>
      <c r="I798" s="22">
        <f t="shared" ref="I798:K799" si="732">I799</f>
        <v>1742</v>
      </c>
      <c r="J798" s="22">
        <f t="shared" si="732"/>
        <v>1742</v>
      </c>
      <c r="K798" s="22">
        <f t="shared" si="732"/>
        <v>1742</v>
      </c>
      <c r="L798" s="22">
        <f t="shared" si="694"/>
        <v>6968</v>
      </c>
      <c r="M798" s="22">
        <f>M799</f>
        <v>0</v>
      </c>
      <c r="N798" s="22">
        <f t="shared" ref="N798:P799" si="733">N799</f>
        <v>0</v>
      </c>
      <c r="O798" s="22">
        <f t="shared" si="733"/>
        <v>0</v>
      </c>
      <c r="P798" s="22">
        <f t="shared" si="733"/>
        <v>0</v>
      </c>
      <c r="Q798" s="22">
        <f t="shared" si="695"/>
        <v>0</v>
      </c>
    </row>
    <row r="799" spans="1:17" s="29" customFormat="1" ht="15.75" hidden="1" thickBot="1" x14ac:dyDescent="0.3">
      <c r="A799" s="30" t="s">
        <v>39</v>
      </c>
      <c r="B799" s="31"/>
      <c r="C799" s="21"/>
      <c r="D799" s="22"/>
      <c r="E799" s="22"/>
      <c r="F799" s="22">
        <f t="shared" si="692"/>
        <v>0</v>
      </c>
      <c r="G799" s="22">
        <f t="shared" si="693"/>
        <v>6968</v>
      </c>
      <c r="H799" s="22">
        <f>H800</f>
        <v>1742</v>
      </c>
      <c r="I799" s="22">
        <f t="shared" si="732"/>
        <v>1742</v>
      </c>
      <c r="J799" s="22">
        <f t="shared" si="732"/>
        <v>1742</v>
      </c>
      <c r="K799" s="22">
        <f t="shared" si="732"/>
        <v>1742</v>
      </c>
      <c r="L799" s="22">
        <f t="shared" si="694"/>
        <v>6968</v>
      </c>
      <c r="M799" s="22">
        <f>M800</f>
        <v>0</v>
      </c>
      <c r="N799" s="22">
        <f t="shared" si="733"/>
        <v>0</v>
      </c>
      <c r="O799" s="22">
        <f t="shared" si="733"/>
        <v>0</v>
      </c>
      <c r="P799" s="22">
        <f t="shared" si="733"/>
        <v>0</v>
      </c>
      <c r="Q799" s="22">
        <f t="shared" si="695"/>
        <v>0</v>
      </c>
    </row>
    <row r="800" spans="1:17" ht="15.75" hidden="1" thickBot="1" x14ac:dyDescent="0.3">
      <c r="A800" s="34"/>
      <c r="B800" s="35" t="s">
        <v>37</v>
      </c>
      <c r="C800" s="21"/>
      <c r="D800" s="36"/>
      <c r="E800" s="36"/>
      <c r="F800" s="36">
        <f t="shared" si="692"/>
        <v>0</v>
      </c>
      <c r="G800" s="22">
        <f t="shared" si="693"/>
        <v>6968</v>
      </c>
      <c r="H800" s="36">
        <v>1742</v>
      </c>
      <c r="I800" s="36">
        <v>1742</v>
      </c>
      <c r="J800" s="36">
        <v>1742</v>
      </c>
      <c r="K800" s="36">
        <v>1742</v>
      </c>
      <c r="L800" s="22">
        <f t="shared" si="694"/>
        <v>6968</v>
      </c>
      <c r="M800" s="36"/>
      <c r="N800" s="36"/>
      <c r="O800" s="36"/>
      <c r="P800" s="36"/>
      <c r="Q800" s="22">
        <f t="shared" si="695"/>
        <v>0</v>
      </c>
    </row>
    <row r="801" spans="1:17" s="29" customFormat="1" ht="15.75" hidden="1" thickBot="1" x14ac:dyDescent="0.3">
      <c r="A801" s="30" t="s">
        <v>40</v>
      </c>
      <c r="B801" s="31"/>
      <c r="C801" s="21"/>
      <c r="D801" s="22"/>
      <c r="E801" s="22"/>
      <c r="F801" s="22">
        <f t="shared" si="692"/>
        <v>0</v>
      </c>
      <c r="G801" s="22">
        <f t="shared" si="693"/>
        <v>3085</v>
      </c>
      <c r="H801" s="22">
        <f>H802</f>
        <v>771</v>
      </c>
      <c r="I801" s="22">
        <f t="shared" ref="I801:K802" si="734">I802</f>
        <v>771</v>
      </c>
      <c r="J801" s="22">
        <f t="shared" si="734"/>
        <v>771</v>
      </c>
      <c r="K801" s="22">
        <f t="shared" si="734"/>
        <v>772</v>
      </c>
      <c r="L801" s="22">
        <f t="shared" si="694"/>
        <v>3085</v>
      </c>
      <c r="M801" s="22">
        <f>M802</f>
        <v>0</v>
      </c>
      <c r="N801" s="22">
        <f t="shared" ref="N801:P802" si="735">N802</f>
        <v>0</v>
      </c>
      <c r="O801" s="22">
        <f t="shared" si="735"/>
        <v>0</v>
      </c>
      <c r="P801" s="22">
        <f t="shared" si="735"/>
        <v>0</v>
      </c>
      <c r="Q801" s="22">
        <f t="shared" si="695"/>
        <v>0</v>
      </c>
    </row>
    <row r="802" spans="1:17" s="29" customFormat="1" ht="15.75" hidden="1" thickBot="1" x14ac:dyDescent="0.3">
      <c r="A802" s="30" t="s">
        <v>41</v>
      </c>
      <c r="B802" s="31"/>
      <c r="C802" s="21"/>
      <c r="D802" s="22"/>
      <c r="E802" s="22"/>
      <c r="F802" s="22">
        <f t="shared" si="692"/>
        <v>0</v>
      </c>
      <c r="G802" s="22">
        <f t="shared" si="693"/>
        <v>3085</v>
      </c>
      <c r="H802" s="22">
        <f>H803</f>
        <v>771</v>
      </c>
      <c r="I802" s="22">
        <f t="shared" si="734"/>
        <v>771</v>
      </c>
      <c r="J802" s="22">
        <f t="shared" si="734"/>
        <v>771</v>
      </c>
      <c r="K802" s="22">
        <f t="shared" si="734"/>
        <v>772</v>
      </c>
      <c r="L802" s="22">
        <f t="shared" si="694"/>
        <v>3085</v>
      </c>
      <c r="M802" s="22">
        <f>M803</f>
        <v>0</v>
      </c>
      <c r="N802" s="22">
        <f t="shared" si="735"/>
        <v>0</v>
      </c>
      <c r="O802" s="22">
        <f t="shared" si="735"/>
        <v>0</v>
      </c>
      <c r="P802" s="22">
        <f t="shared" si="735"/>
        <v>0</v>
      </c>
      <c r="Q802" s="22">
        <f t="shared" si="695"/>
        <v>0</v>
      </c>
    </row>
    <row r="803" spans="1:17" ht="15.75" hidden="1" thickBot="1" x14ac:dyDescent="0.3">
      <c r="A803" s="34"/>
      <c r="B803" s="35" t="s">
        <v>37</v>
      </c>
      <c r="C803" s="21"/>
      <c r="D803" s="36"/>
      <c r="E803" s="36"/>
      <c r="F803" s="36">
        <f t="shared" si="692"/>
        <v>0</v>
      </c>
      <c r="G803" s="22">
        <f t="shared" si="693"/>
        <v>3085</v>
      </c>
      <c r="H803" s="36">
        <v>771</v>
      </c>
      <c r="I803" s="36">
        <v>771</v>
      </c>
      <c r="J803" s="36">
        <v>771</v>
      </c>
      <c r="K803" s="36">
        <v>772</v>
      </c>
      <c r="L803" s="22">
        <f t="shared" si="694"/>
        <v>3085</v>
      </c>
      <c r="M803" s="36"/>
      <c r="N803" s="36"/>
      <c r="O803" s="36"/>
      <c r="P803" s="36"/>
      <c r="Q803" s="22">
        <f t="shared" si="695"/>
        <v>0</v>
      </c>
    </row>
    <row r="804" spans="1:17" s="29" customFormat="1" ht="15.75" hidden="1" thickBot="1" x14ac:dyDescent="0.3">
      <c r="A804" s="30" t="s">
        <v>42</v>
      </c>
      <c r="B804" s="31"/>
      <c r="C804" s="21"/>
      <c r="D804" s="22"/>
      <c r="E804" s="22"/>
      <c r="F804" s="22">
        <f t="shared" si="692"/>
        <v>0</v>
      </c>
      <c r="G804" s="22">
        <f t="shared" si="693"/>
        <v>3643</v>
      </c>
      <c r="H804" s="22">
        <f>H805</f>
        <v>911</v>
      </c>
      <c r="I804" s="22">
        <f t="shared" ref="I804:K805" si="736">I805</f>
        <v>911</v>
      </c>
      <c r="J804" s="22">
        <f t="shared" si="736"/>
        <v>910</v>
      </c>
      <c r="K804" s="22">
        <f t="shared" si="736"/>
        <v>911</v>
      </c>
      <c r="L804" s="22">
        <f t="shared" si="694"/>
        <v>3643</v>
      </c>
      <c r="M804" s="22">
        <f>M805</f>
        <v>0</v>
      </c>
      <c r="N804" s="22">
        <f t="shared" ref="N804:P805" si="737">N805</f>
        <v>0</v>
      </c>
      <c r="O804" s="22">
        <f t="shared" si="737"/>
        <v>0</v>
      </c>
      <c r="P804" s="22">
        <f t="shared" si="737"/>
        <v>0</v>
      </c>
      <c r="Q804" s="22">
        <f t="shared" si="695"/>
        <v>0</v>
      </c>
    </row>
    <row r="805" spans="1:17" s="29" customFormat="1" ht="15.75" hidden="1" thickBot="1" x14ac:dyDescent="0.3">
      <c r="A805" s="30" t="s">
        <v>43</v>
      </c>
      <c r="B805" s="31"/>
      <c r="C805" s="21"/>
      <c r="D805" s="22"/>
      <c r="E805" s="22"/>
      <c r="F805" s="22">
        <f t="shared" si="692"/>
        <v>0</v>
      </c>
      <c r="G805" s="22">
        <f t="shared" si="693"/>
        <v>3643</v>
      </c>
      <c r="H805" s="22">
        <f>H806</f>
        <v>911</v>
      </c>
      <c r="I805" s="22">
        <f t="shared" si="736"/>
        <v>911</v>
      </c>
      <c r="J805" s="22">
        <f t="shared" si="736"/>
        <v>910</v>
      </c>
      <c r="K805" s="22">
        <f t="shared" si="736"/>
        <v>911</v>
      </c>
      <c r="L805" s="22">
        <f t="shared" si="694"/>
        <v>3643</v>
      </c>
      <c r="M805" s="22">
        <f>M806</f>
        <v>0</v>
      </c>
      <c r="N805" s="22">
        <f t="shared" si="737"/>
        <v>0</v>
      </c>
      <c r="O805" s="22">
        <f t="shared" si="737"/>
        <v>0</v>
      </c>
      <c r="P805" s="22">
        <f t="shared" si="737"/>
        <v>0</v>
      </c>
      <c r="Q805" s="22">
        <f t="shared" si="695"/>
        <v>0</v>
      </c>
    </row>
    <row r="806" spans="1:17" ht="15.75" hidden="1" thickBot="1" x14ac:dyDescent="0.3">
      <c r="A806" s="34"/>
      <c r="B806" s="35" t="s">
        <v>37</v>
      </c>
      <c r="C806" s="21"/>
      <c r="D806" s="36"/>
      <c r="E806" s="36"/>
      <c r="F806" s="36">
        <f t="shared" si="692"/>
        <v>0</v>
      </c>
      <c r="G806" s="22">
        <f t="shared" si="693"/>
        <v>3643</v>
      </c>
      <c r="H806" s="36">
        <v>911</v>
      </c>
      <c r="I806" s="36">
        <v>911</v>
      </c>
      <c r="J806" s="36">
        <v>910</v>
      </c>
      <c r="K806" s="36">
        <v>911</v>
      </c>
      <c r="L806" s="22">
        <f t="shared" si="694"/>
        <v>3643</v>
      </c>
      <c r="M806" s="36"/>
      <c r="N806" s="36"/>
      <c r="O806" s="36"/>
      <c r="P806" s="36"/>
      <c r="Q806" s="22">
        <f t="shared" si="695"/>
        <v>0</v>
      </c>
    </row>
    <row r="807" spans="1:17" s="29" customFormat="1" ht="15.75" hidden="1" thickBot="1" x14ac:dyDescent="0.3">
      <c r="A807" s="30" t="s">
        <v>44</v>
      </c>
      <c r="B807" s="31"/>
      <c r="C807" s="21"/>
      <c r="D807" s="22"/>
      <c r="E807" s="22"/>
      <c r="F807" s="22">
        <f t="shared" si="692"/>
        <v>0</v>
      </c>
      <c r="G807" s="22">
        <f t="shared" si="693"/>
        <v>3429</v>
      </c>
      <c r="H807" s="22">
        <f>H808</f>
        <v>857</v>
      </c>
      <c r="I807" s="22">
        <f t="shared" ref="I807:K808" si="738">I808</f>
        <v>857</v>
      </c>
      <c r="J807" s="22">
        <f t="shared" si="738"/>
        <v>857</v>
      </c>
      <c r="K807" s="22">
        <f t="shared" si="738"/>
        <v>858</v>
      </c>
      <c r="L807" s="22">
        <f t="shared" si="694"/>
        <v>3429</v>
      </c>
      <c r="M807" s="22">
        <f>M808</f>
        <v>0</v>
      </c>
      <c r="N807" s="22">
        <f t="shared" ref="N807:P808" si="739">N808</f>
        <v>0</v>
      </c>
      <c r="O807" s="22">
        <f t="shared" si="739"/>
        <v>0</v>
      </c>
      <c r="P807" s="22">
        <f t="shared" si="739"/>
        <v>0</v>
      </c>
      <c r="Q807" s="22">
        <f t="shared" si="695"/>
        <v>0</v>
      </c>
    </row>
    <row r="808" spans="1:17" s="29" customFormat="1" ht="15.75" hidden="1" thickBot="1" x14ac:dyDescent="0.3">
      <c r="A808" s="30" t="s">
        <v>45</v>
      </c>
      <c r="B808" s="31"/>
      <c r="C808" s="21"/>
      <c r="D808" s="22"/>
      <c r="E808" s="22"/>
      <c r="F808" s="22">
        <f t="shared" ref="F808:F849" si="740">D808+E808</f>
        <v>0</v>
      </c>
      <c r="G808" s="22">
        <f t="shared" ref="G808:G849" si="741">L808+Q808</f>
        <v>3429</v>
      </c>
      <c r="H808" s="22">
        <f>H809</f>
        <v>857</v>
      </c>
      <c r="I808" s="22">
        <f t="shared" si="738"/>
        <v>857</v>
      </c>
      <c r="J808" s="22">
        <f t="shared" si="738"/>
        <v>857</v>
      </c>
      <c r="K808" s="22">
        <f t="shared" si="738"/>
        <v>858</v>
      </c>
      <c r="L808" s="22">
        <f t="shared" ref="L808:L849" si="742">H808+I808+J808+K808</f>
        <v>3429</v>
      </c>
      <c r="M808" s="22">
        <f>M809</f>
        <v>0</v>
      </c>
      <c r="N808" s="22">
        <f t="shared" si="739"/>
        <v>0</v>
      </c>
      <c r="O808" s="22">
        <f t="shared" si="739"/>
        <v>0</v>
      </c>
      <c r="P808" s="22">
        <f t="shared" si="739"/>
        <v>0</v>
      </c>
      <c r="Q808" s="22">
        <f t="shared" ref="Q808:Q849" si="743">M808+N808+O808+P808</f>
        <v>0</v>
      </c>
    </row>
    <row r="809" spans="1:17" ht="15.75" hidden="1" thickBot="1" x14ac:dyDescent="0.3">
      <c r="A809" s="34"/>
      <c r="B809" s="35" t="s">
        <v>37</v>
      </c>
      <c r="C809" s="21"/>
      <c r="D809" s="36"/>
      <c r="E809" s="36"/>
      <c r="F809" s="36">
        <f t="shared" si="740"/>
        <v>0</v>
      </c>
      <c r="G809" s="22">
        <f t="shared" si="741"/>
        <v>3429</v>
      </c>
      <c r="H809" s="36">
        <v>857</v>
      </c>
      <c r="I809" s="36">
        <v>857</v>
      </c>
      <c r="J809" s="36">
        <v>857</v>
      </c>
      <c r="K809" s="36">
        <v>858</v>
      </c>
      <c r="L809" s="22">
        <f t="shared" si="742"/>
        <v>3429</v>
      </c>
      <c r="M809" s="36"/>
      <c r="N809" s="36"/>
      <c r="O809" s="36"/>
      <c r="P809" s="36"/>
      <c r="Q809" s="22">
        <f t="shared" si="743"/>
        <v>0</v>
      </c>
    </row>
    <row r="810" spans="1:17" s="29" customFormat="1" ht="15.75" hidden="1" thickBot="1" x14ac:dyDescent="0.3">
      <c r="A810" s="30" t="s">
        <v>46</v>
      </c>
      <c r="B810" s="31"/>
      <c r="C810" s="21"/>
      <c r="D810" s="22"/>
      <c r="E810" s="22"/>
      <c r="F810" s="22">
        <f t="shared" si="740"/>
        <v>0</v>
      </c>
      <c r="G810" s="22">
        <f t="shared" si="741"/>
        <v>4788</v>
      </c>
      <c r="H810" s="22">
        <f>H811</f>
        <v>1197</v>
      </c>
      <c r="I810" s="22">
        <f t="shared" ref="I810:K811" si="744">I811</f>
        <v>1197</v>
      </c>
      <c r="J810" s="22">
        <f t="shared" si="744"/>
        <v>1197</v>
      </c>
      <c r="K810" s="22">
        <f t="shared" si="744"/>
        <v>1197</v>
      </c>
      <c r="L810" s="22">
        <f t="shared" si="742"/>
        <v>4788</v>
      </c>
      <c r="M810" s="22">
        <f>M811</f>
        <v>0</v>
      </c>
      <c r="N810" s="22">
        <f t="shared" ref="N810:P811" si="745">N811</f>
        <v>0</v>
      </c>
      <c r="O810" s="22">
        <f t="shared" si="745"/>
        <v>0</v>
      </c>
      <c r="P810" s="22">
        <f t="shared" si="745"/>
        <v>0</v>
      </c>
      <c r="Q810" s="22">
        <f t="shared" si="743"/>
        <v>0</v>
      </c>
    </row>
    <row r="811" spans="1:17" s="29" customFormat="1" ht="15.75" hidden="1" thickBot="1" x14ac:dyDescent="0.3">
      <c r="A811" s="30" t="s">
        <v>47</v>
      </c>
      <c r="B811" s="31"/>
      <c r="C811" s="21"/>
      <c r="D811" s="22"/>
      <c r="E811" s="22"/>
      <c r="F811" s="22">
        <f t="shared" si="740"/>
        <v>0</v>
      </c>
      <c r="G811" s="22">
        <f t="shared" si="741"/>
        <v>4788</v>
      </c>
      <c r="H811" s="22">
        <f>H812</f>
        <v>1197</v>
      </c>
      <c r="I811" s="22">
        <f t="shared" si="744"/>
        <v>1197</v>
      </c>
      <c r="J811" s="22">
        <f t="shared" si="744"/>
        <v>1197</v>
      </c>
      <c r="K811" s="22">
        <f t="shared" si="744"/>
        <v>1197</v>
      </c>
      <c r="L811" s="22">
        <f t="shared" si="742"/>
        <v>4788</v>
      </c>
      <c r="M811" s="22">
        <f>M812</f>
        <v>0</v>
      </c>
      <c r="N811" s="22">
        <f t="shared" si="745"/>
        <v>0</v>
      </c>
      <c r="O811" s="22">
        <f t="shared" si="745"/>
        <v>0</v>
      </c>
      <c r="P811" s="22">
        <f t="shared" si="745"/>
        <v>0</v>
      </c>
      <c r="Q811" s="22">
        <f t="shared" si="743"/>
        <v>0</v>
      </c>
    </row>
    <row r="812" spans="1:17" ht="15.75" hidden="1" thickBot="1" x14ac:dyDescent="0.3">
      <c r="A812" s="34"/>
      <c r="B812" s="35" t="s">
        <v>37</v>
      </c>
      <c r="C812" s="21"/>
      <c r="D812" s="36"/>
      <c r="E812" s="36"/>
      <c r="F812" s="36">
        <f t="shared" si="740"/>
        <v>0</v>
      </c>
      <c r="G812" s="22">
        <f t="shared" si="741"/>
        <v>4788</v>
      </c>
      <c r="H812" s="36">
        <v>1197</v>
      </c>
      <c r="I812" s="36">
        <v>1197</v>
      </c>
      <c r="J812" s="36">
        <v>1197</v>
      </c>
      <c r="K812" s="36">
        <v>1197</v>
      </c>
      <c r="L812" s="22">
        <f t="shared" si="742"/>
        <v>4788</v>
      </c>
      <c r="M812" s="36"/>
      <c r="N812" s="36"/>
      <c r="O812" s="36"/>
      <c r="P812" s="36"/>
      <c r="Q812" s="22">
        <f t="shared" si="743"/>
        <v>0</v>
      </c>
    </row>
    <row r="813" spans="1:17" s="29" customFormat="1" ht="15.75" hidden="1" thickBot="1" x14ac:dyDescent="0.3">
      <c r="A813" s="30" t="s">
        <v>48</v>
      </c>
      <c r="B813" s="31"/>
      <c r="C813" s="21"/>
      <c r="D813" s="22"/>
      <c r="E813" s="22"/>
      <c r="F813" s="22">
        <f t="shared" si="740"/>
        <v>0</v>
      </c>
      <c r="G813" s="22">
        <f t="shared" si="741"/>
        <v>4493</v>
      </c>
      <c r="H813" s="22">
        <f>H814</f>
        <v>1123</v>
      </c>
      <c r="I813" s="22">
        <f t="shared" ref="I813:K814" si="746">I814</f>
        <v>1123</v>
      </c>
      <c r="J813" s="22">
        <f t="shared" si="746"/>
        <v>1123</v>
      </c>
      <c r="K813" s="22">
        <f t="shared" si="746"/>
        <v>1124</v>
      </c>
      <c r="L813" s="22">
        <f t="shared" si="742"/>
        <v>4493</v>
      </c>
      <c r="M813" s="22">
        <f>M814</f>
        <v>0</v>
      </c>
      <c r="N813" s="22">
        <f t="shared" ref="N813:P814" si="747">N814</f>
        <v>0</v>
      </c>
      <c r="O813" s="22">
        <f t="shared" si="747"/>
        <v>0</v>
      </c>
      <c r="P813" s="22">
        <f t="shared" si="747"/>
        <v>0</v>
      </c>
      <c r="Q813" s="22">
        <f t="shared" si="743"/>
        <v>0</v>
      </c>
    </row>
    <row r="814" spans="1:17" s="29" customFormat="1" ht="15.75" hidden="1" thickBot="1" x14ac:dyDescent="0.3">
      <c r="A814" s="30" t="s">
        <v>49</v>
      </c>
      <c r="B814" s="31"/>
      <c r="C814" s="21"/>
      <c r="D814" s="22"/>
      <c r="E814" s="22"/>
      <c r="F814" s="22">
        <f t="shared" si="740"/>
        <v>0</v>
      </c>
      <c r="G814" s="22">
        <f t="shared" si="741"/>
        <v>4493</v>
      </c>
      <c r="H814" s="22">
        <f>H815</f>
        <v>1123</v>
      </c>
      <c r="I814" s="22">
        <f t="shared" si="746"/>
        <v>1123</v>
      </c>
      <c r="J814" s="22">
        <f t="shared" si="746"/>
        <v>1123</v>
      </c>
      <c r="K814" s="22">
        <f t="shared" si="746"/>
        <v>1124</v>
      </c>
      <c r="L814" s="22">
        <f t="shared" si="742"/>
        <v>4493</v>
      </c>
      <c r="M814" s="22">
        <f>M815</f>
        <v>0</v>
      </c>
      <c r="N814" s="22">
        <f t="shared" si="747"/>
        <v>0</v>
      </c>
      <c r="O814" s="22">
        <f t="shared" si="747"/>
        <v>0</v>
      </c>
      <c r="P814" s="22">
        <f t="shared" si="747"/>
        <v>0</v>
      </c>
      <c r="Q814" s="22">
        <f t="shared" si="743"/>
        <v>0</v>
      </c>
    </row>
    <row r="815" spans="1:17" ht="15.75" hidden="1" thickBot="1" x14ac:dyDescent="0.3">
      <c r="A815" s="34"/>
      <c r="B815" s="35" t="s">
        <v>37</v>
      </c>
      <c r="C815" s="21"/>
      <c r="D815" s="36"/>
      <c r="E815" s="36"/>
      <c r="F815" s="36">
        <f t="shared" si="740"/>
        <v>0</v>
      </c>
      <c r="G815" s="22">
        <f t="shared" si="741"/>
        <v>4493</v>
      </c>
      <c r="H815" s="36">
        <v>1123</v>
      </c>
      <c r="I815" s="36">
        <v>1123</v>
      </c>
      <c r="J815" s="36">
        <v>1123</v>
      </c>
      <c r="K815" s="36">
        <v>1124</v>
      </c>
      <c r="L815" s="22">
        <f t="shared" si="742"/>
        <v>4493</v>
      </c>
      <c r="M815" s="36"/>
      <c r="N815" s="36"/>
      <c r="O815" s="36"/>
      <c r="P815" s="36"/>
      <c r="Q815" s="22">
        <f t="shared" si="743"/>
        <v>0</v>
      </c>
    </row>
    <row r="816" spans="1:17" s="29" customFormat="1" ht="27" hidden="1" customHeight="1" thickBot="1" x14ac:dyDescent="0.3">
      <c r="A816" s="30" t="s">
        <v>50</v>
      </c>
      <c r="B816" s="31"/>
      <c r="C816" s="21"/>
      <c r="D816" s="22"/>
      <c r="E816" s="22"/>
      <c r="F816" s="22">
        <f t="shared" si="740"/>
        <v>0</v>
      </c>
      <c r="G816" s="22">
        <f t="shared" si="741"/>
        <v>3023</v>
      </c>
      <c r="H816" s="22">
        <f>H817</f>
        <v>756</v>
      </c>
      <c r="I816" s="22">
        <f t="shared" ref="I816:K817" si="748">I817</f>
        <v>756</v>
      </c>
      <c r="J816" s="22">
        <f t="shared" si="748"/>
        <v>756</v>
      </c>
      <c r="K816" s="22">
        <f t="shared" si="748"/>
        <v>755</v>
      </c>
      <c r="L816" s="22">
        <f t="shared" si="742"/>
        <v>3023</v>
      </c>
      <c r="M816" s="22">
        <f>M817</f>
        <v>0</v>
      </c>
      <c r="N816" s="22">
        <f t="shared" ref="N816:P817" si="749">N817</f>
        <v>0</v>
      </c>
      <c r="O816" s="22">
        <f t="shared" si="749"/>
        <v>0</v>
      </c>
      <c r="P816" s="22">
        <f t="shared" si="749"/>
        <v>0</v>
      </c>
      <c r="Q816" s="22">
        <f t="shared" si="743"/>
        <v>0</v>
      </c>
    </row>
    <row r="817" spans="1:17" s="29" customFormat="1" ht="27.75" hidden="1" customHeight="1" thickBot="1" x14ac:dyDescent="0.3">
      <c r="A817" s="30" t="s">
        <v>51</v>
      </c>
      <c r="B817" s="31"/>
      <c r="C817" s="21"/>
      <c r="D817" s="22"/>
      <c r="E817" s="22"/>
      <c r="F817" s="22">
        <f t="shared" si="740"/>
        <v>0</v>
      </c>
      <c r="G817" s="22">
        <f t="shared" si="741"/>
        <v>3023</v>
      </c>
      <c r="H817" s="22">
        <f>H818</f>
        <v>756</v>
      </c>
      <c r="I817" s="22">
        <f t="shared" si="748"/>
        <v>756</v>
      </c>
      <c r="J817" s="22">
        <f t="shared" si="748"/>
        <v>756</v>
      </c>
      <c r="K817" s="22">
        <f t="shared" si="748"/>
        <v>755</v>
      </c>
      <c r="L817" s="22">
        <f t="shared" si="742"/>
        <v>3023</v>
      </c>
      <c r="M817" s="22">
        <f>M818</f>
        <v>0</v>
      </c>
      <c r="N817" s="22">
        <f t="shared" si="749"/>
        <v>0</v>
      </c>
      <c r="O817" s="22">
        <f t="shared" si="749"/>
        <v>0</v>
      </c>
      <c r="P817" s="22">
        <f t="shared" si="749"/>
        <v>0</v>
      </c>
      <c r="Q817" s="22">
        <f t="shared" si="743"/>
        <v>0</v>
      </c>
    </row>
    <row r="818" spans="1:17" ht="27.75" hidden="1" customHeight="1" thickBot="1" x14ac:dyDescent="0.3">
      <c r="A818" s="34"/>
      <c r="B818" s="35" t="s">
        <v>37</v>
      </c>
      <c r="C818" s="21"/>
      <c r="D818" s="36"/>
      <c r="E818" s="36"/>
      <c r="F818" s="36">
        <f t="shared" si="740"/>
        <v>0</v>
      </c>
      <c r="G818" s="22">
        <f t="shared" si="741"/>
        <v>3023</v>
      </c>
      <c r="H818" s="36">
        <v>756</v>
      </c>
      <c r="I818" s="36">
        <v>756</v>
      </c>
      <c r="J818" s="36">
        <v>756</v>
      </c>
      <c r="K818" s="36">
        <v>755</v>
      </c>
      <c r="L818" s="22">
        <f t="shared" si="742"/>
        <v>3023</v>
      </c>
      <c r="M818" s="36"/>
      <c r="N818" s="36"/>
      <c r="O818" s="36"/>
      <c r="P818" s="36"/>
      <c r="Q818" s="22">
        <f t="shared" si="743"/>
        <v>0</v>
      </c>
    </row>
    <row r="819" spans="1:17" s="29" customFormat="1" ht="28.5" hidden="1" customHeight="1" thickBot="1" x14ac:dyDescent="0.3">
      <c r="A819" s="30" t="s">
        <v>52</v>
      </c>
      <c r="B819" s="31"/>
      <c r="C819" s="21"/>
      <c r="D819" s="22"/>
      <c r="E819" s="22"/>
      <c r="F819" s="22">
        <f t="shared" si="740"/>
        <v>0</v>
      </c>
      <c r="G819" s="22">
        <f t="shared" si="741"/>
        <v>4296</v>
      </c>
      <c r="H819" s="22">
        <f>H820</f>
        <v>1074</v>
      </c>
      <c r="I819" s="22">
        <f t="shared" ref="I819:K820" si="750">I820</f>
        <v>1074</v>
      </c>
      <c r="J819" s="22">
        <f t="shared" si="750"/>
        <v>1074</v>
      </c>
      <c r="K819" s="22">
        <f t="shared" si="750"/>
        <v>1074</v>
      </c>
      <c r="L819" s="22">
        <f t="shared" si="742"/>
        <v>4296</v>
      </c>
      <c r="M819" s="22">
        <f>M820</f>
        <v>0</v>
      </c>
      <c r="N819" s="22">
        <f t="shared" ref="N819:P820" si="751">N820</f>
        <v>0</v>
      </c>
      <c r="O819" s="22">
        <f t="shared" si="751"/>
        <v>0</v>
      </c>
      <c r="P819" s="22">
        <f t="shared" si="751"/>
        <v>0</v>
      </c>
      <c r="Q819" s="22">
        <f t="shared" si="743"/>
        <v>0</v>
      </c>
    </row>
    <row r="820" spans="1:17" s="29" customFormat="1" ht="27.75" hidden="1" customHeight="1" thickBot="1" x14ac:dyDescent="0.3">
      <c r="A820" s="30" t="s">
        <v>53</v>
      </c>
      <c r="B820" s="31"/>
      <c r="C820" s="21"/>
      <c r="D820" s="22"/>
      <c r="E820" s="22"/>
      <c r="F820" s="22">
        <f t="shared" si="740"/>
        <v>0</v>
      </c>
      <c r="G820" s="22">
        <f t="shared" si="741"/>
        <v>4296</v>
      </c>
      <c r="H820" s="22">
        <f>H821</f>
        <v>1074</v>
      </c>
      <c r="I820" s="22">
        <f t="shared" si="750"/>
        <v>1074</v>
      </c>
      <c r="J820" s="22">
        <f t="shared" si="750"/>
        <v>1074</v>
      </c>
      <c r="K820" s="22">
        <f t="shared" si="750"/>
        <v>1074</v>
      </c>
      <c r="L820" s="22">
        <f t="shared" si="742"/>
        <v>4296</v>
      </c>
      <c r="M820" s="22">
        <f>M821</f>
        <v>0</v>
      </c>
      <c r="N820" s="22">
        <f t="shared" si="751"/>
        <v>0</v>
      </c>
      <c r="O820" s="22">
        <f t="shared" si="751"/>
        <v>0</v>
      </c>
      <c r="P820" s="22">
        <f t="shared" si="751"/>
        <v>0</v>
      </c>
      <c r="Q820" s="22">
        <f t="shared" si="743"/>
        <v>0</v>
      </c>
    </row>
    <row r="821" spans="1:17" ht="27" hidden="1" customHeight="1" thickBot="1" x14ac:dyDescent="0.3">
      <c r="A821" s="34"/>
      <c r="B821" s="35" t="s">
        <v>37</v>
      </c>
      <c r="C821" s="21"/>
      <c r="D821" s="36"/>
      <c r="E821" s="36"/>
      <c r="F821" s="36">
        <f t="shared" si="740"/>
        <v>0</v>
      </c>
      <c r="G821" s="22">
        <f t="shared" si="741"/>
        <v>4296</v>
      </c>
      <c r="H821" s="36">
        <v>1074</v>
      </c>
      <c r="I821" s="36">
        <v>1074</v>
      </c>
      <c r="J821" s="36">
        <v>1074</v>
      </c>
      <c r="K821" s="36">
        <v>1074</v>
      </c>
      <c r="L821" s="22">
        <f t="shared" si="742"/>
        <v>4296</v>
      </c>
      <c r="M821" s="36"/>
      <c r="N821" s="36"/>
      <c r="O821" s="36"/>
      <c r="P821" s="36"/>
      <c r="Q821" s="22">
        <f t="shared" si="743"/>
        <v>0</v>
      </c>
    </row>
    <row r="822" spans="1:17" s="29" customFormat="1" ht="15.75" hidden="1" thickBot="1" x14ac:dyDescent="0.3">
      <c r="A822" s="30" t="s">
        <v>54</v>
      </c>
      <c r="B822" s="31"/>
      <c r="C822" s="21"/>
      <c r="D822" s="22"/>
      <c r="E822" s="22"/>
      <c r="F822" s="22">
        <f t="shared" si="740"/>
        <v>0</v>
      </c>
      <c r="G822" s="22">
        <f t="shared" si="741"/>
        <v>4208</v>
      </c>
      <c r="H822" s="22">
        <f>H823</f>
        <v>1052</v>
      </c>
      <c r="I822" s="22">
        <f t="shared" ref="I822:K823" si="752">I823</f>
        <v>1052</v>
      </c>
      <c r="J822" s="22">
        <f t="shared" si="752"/>
        <v>1052</v>
      </c>
      <c r="K822" s="22">
        <f t="shared" si="752"/>
        <v>1052</v>
      </c>
      <c r="L822" s="22">
        <f t="shared" si="742"/>
        <v>4208</v>
      </c>
      <c r="M822" s="22">
        <f>M823</f>
        <v>0</v>
      </c>
      <c r="N822" s="22">
        <f t="shared" ref="N822:P823" si="753">N823</f>
        <v>0</v>
      </c>
      <c r="O822" s="22">
        <f t="shared" si="753"/>
        <v>0</v>
      </c>
      <c r="P822" s="22">
        <f t="shared" si="753"/>
        <v>0</v>
      </c>
      <c r="Q822" s="22">
        <f t="shared" si="743"/>
        <v>0</v>
      </c>
    </row>
    <row r="823" spans="1:17" s="29" customFormat="1" ht="15.75" hidden="1" thickBot="1" x14ac:dyDescent="0.3">
      <c r="A823" s="30" t="s">
        <v>55</v>
      </c>
      <c r="B823" s="31"/>
      <c r="C823" s="21"/>
      <c r="D823" s="22"/>
      <c r="E823" s="22"/>
      <c r="F823" s="22">
        <f t="shared" si="740"/>
        <v>0</v>
      </c>
      <c r="G823" s="22">
        <f t="shared" si="741"/>
        <v>4208</v>
      </c>
      <c r="H823" s="22">
        <f>H824</f>
        <v>1052</v>
      </c>
      <c r="I823" s="22">
        <f t="shared" si="752"/>
        <v>1052</v>
      </c>
      <c r="J823" s="22">
        <f t="shared" si="752"/>
        <v>1052</v>
      </c>
      <c r="K823" s="22">
        <f t="shared" si="752"/>
        <v>1052</v>
      </c>
      <c r="L823" s="22">
        <f t="shared" si="742"/>
        <v>4208</v>
      </c>
      <c r="M823" s="22">
        <f>M824</f>
        <v>0</v>
      </c>
      <c r="N823" s="22">
        <f t="shared" si="753"/>
        <v>0</v>
      </c>
      <c r="O823" s="22">
        <f t="shared" si="753"/>
        <v>0</v>
      </c>
      <c r="P823" s="22">
        <f t="shared" si="753"/>
        <v>0</v>
      </c>
      <c r="Q823" s="22">
        <f t="shared" si="743"/>
        <v>0</v>
      </c>
    </row>
    <row r="824" spans="1:17" ht="27" hidden="1" customHeight="1" thickBot="1" x14ac:dyDescent="0.3">
      <c r="A824" s="34"/>
      <c r="B824" s="35" t="s">
        <v>37</v>
      </c>
      <c r="C824" s="21"/>
      <c r="D824" s="36"/>
      <c r="E824" s="36"/>
      <c r="F824" s="36">
        <f t="shared" si="740"/>
        <v>0</v>
      </c>
      <c r="G824" s="22">
        <f t="shared" si="741"/>
        <v>4208</v>
      </c>
      <c r="H824" s="36">
        <v>1052</v>
      </c>
      <c r="I824" s="36">
        <v>1052</v>
      </c>
      <c r="J824" s="36">
        <v>1052</v>
      </c>
      <c r="K824" s="36">
        <v>1052</v>
      </c>
      <c r="L824" s="22">
        <f t="shared" si="742"/>
        <v>4208</v>
      </c>
      <c r="M824" s="36"/>
      <c r="N824" s="36"/>
      <c r="O824" s="36"/>
      <c r="P824" s="36"/>
      <c r="Q824" s="22">
        <f t="shared" si="743"/>
        <v>0</v>
      </c>
    </row>
    <row r="825" spans="1:17" s="29" customFormat="1" ht="27.75" hidden="1" customHeight="1" thickBot="1" x14ac:dyDescent="0.3">
      <c r="A825" s="30" t="s">
        <v>56</v>
      </c>
      <c r="B825" s="31"/>
      <c r="C825" s="21"/>
      <c r="D825" s="22"/>
      <c r="E825" s="22"/>
      <c r="F825" s="22">
        <f t="shared" si="740"/>
        <v>0</v>
      </c>
      <c r="G825" s="22">
        <f t="shared" si="741"/>
        <v>3387</v>
      </c>
      <c r="H825" s="22">
        <f>H826</f>
        <v>846</v>
      </c>
      <c r="I825" s="22">
        <f t="shared" ref="I825:K826" si="754">I826</f>
        <v>846</v>
      </c>
      <c r="J825" s="22">
        <f t="shared" si="754"/>
        <v>846</v>
      </c>
      <c r="K825" s="22">
        <f t="shared" si="754"/>
        <v>849</v>
      </c>
      <c r="L825" s="22">
        <f t="shared" si="742"/>
        <v>3387</v>
      </c>
      <c r="M825" s="22">
        <f>M826</f>
        <v>0</v>
      </c>
      <c r="N825" s="22">
        <f t="shared" ref="N825:P826" si="755">N826</f>
        <v>0</v>
      </c>
      <c r="O825" s="22">
        <f t="shared" si="755"/>
        <v>0</v>
      </c>
      <c r="P825" s="22">
        <f t="shared" si="755"/>
        <v>0</v>
      </c>
      <c r="Q825" s="22">
        <f t="shared" si="743"/>
        <v>0</v>
      </c>
    </row>
    <row r="826" spans="1:17" s="29" customFormat="1" ht="15.75" hidden="1" thickBot="1" x14ac:dyDescent="0.3">
      <c r="A826" s="30" t="s">
        <v>57</v>
      </c>
      <c r="B826" s="31"/>
      <c r="C826" s="21"/>
      <c r="D826" s="22"/>
      <c r="E826" s="22"/>
      <c r="F826" s="22">
        <f t="shared" si="740"/>
        <v>0</v>
      </c>
      <c r="G826" s="22">
        <f t="shared" si="741"/>
        <v>3387</v>
      </c>
      <c r="H826" s="22">
        <f>H827</f>
        <v>846</v>
      </c>
      <c r="I826" s="22">
        <f t="shared" si="754"/>
        <v>846</v>
      </c>
      <c r="J826" s="22">
        <f t="shared" si="754"/>
        <v>846</v>
      </c>
      <c r="K826" s="22">
        <f t="shared" si="754"/>
        <v>849</v>
      </c>
      <c r="L826" s="22">
        <f t="shared" si="742"/>
        <v>3387</v>
      </c>
      <c r="M826" s="22">
        <f>M827</f>
        <v>0</v>
      </c>
      <c r="N826" s="22">
        <f t="shared" si="755"/>
        <v>0</v>
      </c>
      <c r="O826" s="22">
        <f t="shared" si="755"/>
        <v>0</v>
      </c>
      <c r="P826" s="22">
        <f t="shared" si="755"/>
        <v>0</v>
      </c>
      <c r="Q826" s="22">
        <f t="shared" si="743"/>
        <v>0</v>
      </c>
    </row>
    <row r="827" spans="1:17" ht="26.25" hidden="1" customHeight="1" thickBot="1" x14ac:dyDescent="0.3">
      <c r="A827" s="34"/>
      <c r="B827" s="35" t="s">
        <v>37</v>
      </c>
      <c r="C827" s="21"/>
      <c r="D827" s="36"/>
      <c r="E827" s="36"/>
      <c r="F827" s="36">
        <f t="shared" si="740"/>
        <v>0</v>
      </c>
      <c r="G827" s="22">
        <f t="shared" si="741"/>
        <v>3387</v>
      </c>
      <c r="H827" s="36">
        <v>846</v>
      </c>
      <c r="I827" s="36">
        <v>846</v>
      </c>
      <c r="J827" s="36">
        <v>846</v>
      </c>
      <c r="K827" s="36">
        <v>849</v>
      </c>
      <c r="L827" s="22">
        <f t="shared" si="742"/>
        <v>3387</v>
      </c>
      <c r="M827" s="36"/>
      <c r="N827" s="36"/>
      <c r="O827" s="36"/>
      <c r="P827" s="36"/>
      <c r="Q827" s="22">
        <f t="shared" si="743"/>
        <v>0</v>
      </c>
    </row>
    <row r="828" spans="1:17" s="29" customFormat="1" ht="27" hidden="1" customHeight="1" thickBot="1" x14ac:dyDescent="0.3">
      <c r="A828" s="30" t="s">
        <v>58</v>
      </c>
      <c r="B828" s="31"/>
      <c r="C828" s="21"/>
      <c r="D828" s="22"/>
      <c r="E828" s="22"/>
      <c r="F828" s="22">
        <f t="shared" si="740"/>
        <v>0</v>
      </c>
      <c r="G828" s="22">
        <f t="shared" si="741"/>
        <v>3038</v>
      </c>
      <c r="H828" s="22">
        <f>H829</f>
        <v>759</v>
      </c>
      <c r="I828" s="22">
        <f t="shared" ref="I828:K829" si="756">I829</f>
        <v>759</v>
      </c>
      <c r="J828" s="22">
        <f t="shared" si="756"/>
        <v>759</v>
      </c>
      <c r="K828" s="22">
        <f t="shared" si="756"/>
        <v>761</v>
      </c>
      <c r="L828" s="22">
        <f t="shared" si="742"/>
        <v>3038</v>
      </c>
      <c r="M828" s="22">
        <f>M829</f>
        <v>0</v>
      </c>
      <c r="N828" s="22">
        <f t="shared" ref="N828:P829" si="757">N829</f>
        <v>0</v>
      </c>
      <c r="O828" s="22">
        <f t="shared" si="757"/>
        <v>0</v>
      </c>
      <c r="P828" s="22">
        <f t="shared" si="757"/>
        <v>0</v>
      </c>
      <c r="Q828" s="22">
        <f t="shared" si="743"/>
        <v>0</v>
      </c>
    </row>
    <row r="829" spans="1:17" s="29" customFormat="1" ht="28.5" hidden="1" customHeight="1" thickBot="1" x14ac:dyDescent="0.3">
      <c r="A829" s="30" t="s">
        <v>59</v>
      </c>
      <c r="B829" s="31"/>
      <c r="C829" s="21"/>
      <c r="D829" s="22"/>
      <c r="E829" s="22"/>
      <c r="F829" s="22">
        <f t="shared" si="740"/>
        <v>0</v>
      </c>
      <c r="G829" s="22">
        <f t="shared" si="741"/>
        <v>3038</v>
      </c>
      <c r="H829" s="22">
        <f>H830</f>
        <v>759</v>
      </c>
      <c r="I829" s="22">
        <f t="shared" si="756"/>
        <v>759</v>
      </c>
      <c r="J829" s="22">
        <f t="shared" si="756"/>
        <v>759</v>
      </c>
      <c r="K829" s="22">
        <f t="shared" si="756"/>
        <v>761</v>
      </c>
      <c r="L829" s="22">
        <f t="shared" si="742"/>
        <v>3038</v>
      </c>
      <c r="M829" s="22">
        <f>M830</f>
        <v>0</v>
      </c>
      <c r="N829" s="22">
        <f t="shared" si="757"/>
        <v>0</v>
      </c>
      <c r="O829" s="22">
        <f t="shared" si="757"/>
        <v>0</v>
      </c>
      <c r="P829" s="22">
        <f t="shared" si="757"/>
        <v>0</v>
      </c>
      <c r="Q829" s="22">
        <f t="shared" si="743"/>
        <v>0</v>
      </c>
    </row>
    <row r="830" spans="1:17" ht="27.75" hidden="1" customHeight="1" thickBot="1" x14ac:dyDescent="0.3">
      <c r="A830" s="34"/>
      <c r="B830" s="35" t="s">
        <v>37</v>
      </c>
      <c r="C830" s="21"/>
      <c r="D830" s="36"/>
      <c r="E830" s="36"/>
      <c r="F830" s="36">
        <f t="shared" si="740"/>
        <v>0</v>
      </c>
      <c r="G830" s="22">
        <f t="shared" si="741"/>
        <v>3038</v>
      </c>
      <c r="H830" s="36">
        <v>759</v>
      </c>
      <c r="I830" s="36">
        <v>759</v>
      </c>
      <c r="J830" s="36">
        <v>759</v>
      </c>
      <c r="K830" s="36">
        <v>761</v>
      </c>
      <c r="L830" s="22">
        <f t="shared" si="742"/>
        <v>3038</v>
      </c>
      <c r="M830" s="36"/>
      <c r="N830" s="36"/>
      <c r="O830" s="36"/>
      <c r="P830" s="36"/>
      <c r="Q830" s="22">
        <f t="shared" si="743"/>
        <v>0</v>
      </c>
    </row>
    <row r="831" spans="1:17" s="29" customFormat="1" ht="27.75" hidden="1" customHeight="1" thickBot="1" x14ac:dyDescent="0.3">
      <c r="A831" s="30" t="s">
        <v>60</v>
      </c>
      <c r="B831" s="31"/>
      <c r="C831" s="21"/>
      <c r="D831" s="22"/>
      <c r="E831" s="22"/>
      <c r="F831" s="22">
        <f t="shared" si="740"/>
        <v>0</v>
      </c>
      <c r="G831" s="22">
        <f t="shared" si="741"/>
        <v>4331</v>
      </c>
      <c r="H831" s="22">
        <f>H832</f>
        <v>1082</v>
      </c>
      <c r="I831" s="22">
        <f t="shared" ref="I831:K832" si="758">I832</f>
        <v>1082</v>
      </c>
      <c r="J831" s="22">
        <f t="shared" si="758"/>
        <v>1082</v>
      </c>
      <c r="K831" s="22">
        <f t="shared" si="758"/>
        <v>1085</v>
      </c>
      <c r="L831" s="22">
        <f t="shared" si="742"/>
        <v>4331</v>
      </c>
      <c r="M831" s="22">
        <f>M832</f>
        <v>0</v>
      </c>
      <c r="N831" s="22">
        <f t="shared" ref="N831:P832" si="759">N832</f>
        <v>0</v>
      </c>
      <c r="O831" s="22">
        <f t="shared" si="759"/>
        <v>0</v>
      </c>
      <c r="P831" s="22">
        <f t="shared" si="759"/>
        <v>0</v>
      </c>
      <c r="Q831" s="22">
        <f t="shared" si="743"/>
        <v>0</v>
      </c>
    </row>
    <row r="832" spans="1:17" s="29" customFormat="1" ht="28.5" hidden="1" customHeight="1" thickBot="1" x14ac:dyDescent="0.3">
      <c r="A832" s="30" t="s">
        <v>61</v>
      </c>
      <c r="B832" s="31"/>
      <c r="C832" s="21"/>
      <c r="D832" s="22"/>
      <c r="E832" s="22"/>
      <c r="F832" s="22">
        <f t="shared" si="740"/>
        <v>0</v>
      </c>
      <c r="G832" s="22">
        <f t="shared" si="741"/>
        <v>4331</v>
      </c>
      <c r="H832" s="22">
        <f>H833</f>
        <v>1082</v>
      </c>
      <c r="I832" s="22">
        <f t="shared" si="758"/>
        <v>1082</v>
      </c>
      <c r="J832" s="22">
        <f t="shared" si="758"/>
        <v>1082</v>
      </c>
      <c r="K832" s="22">
        <f t="shared" si="758"/>
        <v>1085</v>
      </c>
      <c r="L832" s="22">
        <f t="shared" si="742"/>
        <v>4331</v>
      </c>
      <c r="M832" s="22">
        <f>M833</f>
        <v>0</v>
      </c>
      <c r="N832" s="22">
        <f t="shared" si="759"/>
        <v>0</v>
      </c>
      <c r="O832" s="22">
        <f t="shared" si="759"/>
        <v>0</v>
      </c>
      <c r="P832" s="22">
        <f t="shared" si="759"/>
        <v>0</v>
      </c>
      <c r="Q832" s="22">
        <f t="shared" si="743"/>
        <v>0</v>
      </c>
    </row>
    <row r="833" spans="1:17" ht="28.5" hidden="1" customHeight="1" thickBot="1" x14ac:dyDescent="0.3">
      <c r="A833" s="34"/>
      <c r="B833" s="35" t="s">
        <v>37</v>
      </c>
      <c r="C833" s="21"/>
      <c r="D833" s="36"/>
      <c r="E833" s="36"/>
      <c r="F833" s="36">
        <f t="shared" si="740"/>
        <v>0</v>
      </c>
      <c r="G833" s="22">
        <f t="shared" si="741"/>
        <v>4331</v>
      </c>
      <c r="H833" s="36">
        <v>1082</v>
      </c>
      <c r="I833" s="36">
        <v>1082</v>
      </c>
      <c r="J833" s="36">
        <v>1082</v>
      </c>
      <c r="K833" s="36">
        <v>1085</v>
      </c>
      <c r="L833" s="22">
        <f t="shared" si="742"/>
        <v>4331</v>
      </c>
      <c r="M833" s="36"/>
      <c r="N833" s="36"/>
      <c r="O833" s="36"/>
      <c r="P833" s="36"/>
      <c r="Q833" s="22">
        <f t="shared" si="743"/>
        <v>0</v>
      </c>
    </row>
    <row r="834" spans="1:17" s="29" customFormat="1" ht="27.75" hidden="1" customHeight="1" thickBot="1" x14ac:dyDescent="0.3">
      <c r="A834" s="30" t="s">
        <v>62</v>
      </c>
      <c r="B834" s="31"/>
      <c r="C834" s="21"/>
      <c r="D834" s="22"/>
      <c r="E834" s="22"/>
      <c r="F834" s="22">
        <f t="shared" si="740"/>
        <v>0</v>
      </c>
      <c r="G834" s="22">
        <f t="shared" si="741"/>
        <v>4524</v>
      </c>
      <c r="H834" s="22">
        <f>H835</f>
        <v>1131</v>
      </c>
      <c r="I834" s="22">
        <f t="shared" ref="I834:K835" si="760">I835</f>
        <v>1131</v>
      </c>
      <c r="J834" s="22">
        <f t="shared" si="760"/>
        <v>1131</v>
      </c>
      <c r="K834" s="22">
        <f t="shared" si="760"/>
        <v>1131</v>
      </c>
      <c r="L834" s="22">
        <f t="shared" si="742"/>
        <v>4524</v>
      </c>
      <c r="M834" s="22">
        <f>M835</f>
        <v>0</v>
      </c>
      <c r="N834" s="22">
        <f t="shared" ref="N834:P835" si="761">N835</f>
        <v>0</v>
      </c>
      <c r="O834" s="22">
        <f t="shared" si="761"/>
        <v>0</v>
      </c>
      <c r="P834" s="22">
        <f t="shared" si="761"/>
        <v>0</v>
      </c>
      <c r="Q834" s="22">
        <f t="shared" si="743"/>
        <v>0</v>
      </c>
    </row>
    <row r="835" spans="1:17" s="29" customFormat="1" ht="28.5" hidden="1" customHeight="1" thickBot="1" x14ac:dyDescent="0.3">
      <c r="A835" s="30" t="s">
        <v>63</v>
      </c>
      <c r="B835" s="31"/>
      <c r="C835" s="21"/>
      <c r="D835" s="22"/>
      <c r="E835" s="22"/>
      <c r="F835" s="22">
        <f t="shared" si="740"/>
        <v>0</v>
      </c>
      <c r="G835" s="22">
        <f t="shared" si="741"/>
        <v>4524</v>
      </c>
      <c r="H835" s="22">
        <f>H836</f>
        <v>1131</v>
      </c>
      <c r="I835" s="22">
        <f t="shared" si="760"/>
        <v>1131</v>
      </c>
      <c r="J835" s="22">
        <f t="shared" si="760"/>
        <v>1131</v>
      </c>
      <c r="K835" s="22">
        <f t="shared" si="760"/>
        <v>1131</v>
      </c>
      <c r="L835" s="22">
        <f t="shared" si="742"/>
        <v>4524</v>
      </c>
      <c r="M835" s="22">
        <f>M836</f>
        <v>0</v>
      </c>
      <c r="N835" s="22">
        <f t="shared" si="761"/>
        <v>0</v>
      </c>
      <c r="O835" s="22">
        <f t="shared" si="761"/>
        <v>0</v>
      </c>
      <c r="P835" s="22">
        <f t="shared" si="761"/>
        <v>0</v>
      </c>
      <c r="Q835" s="22">
        <f t="shared" si="743"/>
        <v>0</v>
      </c>
    </row>
    <row r="836" spans="1:17" ht="25.5" hidden="1" customHeight="1" thickBot="1" x14ac:dyDescent="0.3">
      <c r="A836" s="34"/>
      <c r="B836" s="35" t="s">
        <v>37</v>
      </c>
      <c r="C836" s="21"/>
      <c r="D836" s="36"/>
      <c r="E836" s="36"/>
      <c r="F836" s="36">
        <f t="shared" si="740"/>
        <v>0</v>
      </c>
      <c r="G836" s="22">
        <f t="shared" si="741"/>
        <v>4524</v>
      </c>
      <c r="H836" s="36">
        <v>1131</v>
      </c>
      <c r="I836" s="36">
        <v>1131</v>
      </c>
      <c r="J836" s="36">
        <v>1131</v>
      </c>
      <c r="K836" s="36">
        <v>1131</v>
      </c>
      <c r="L836" s="22">
        <f t="shared" si="742"/>
        <v>4524</v>
      </c>
      <c r="M836" s="36"/>
      <c r="N836" s="36"/>
      <c r="O836" s="36"/>
      <c r="P836" s="36"/>
      <c r="Q836" s="22">
        <f t="shared" si="743"/>
        <v>0</v>
      </c>
    </row>
    <row r="837" spans="1:17" s="29" customFormat="1" ht="27" hidden="1" customHeight="1" thickBot="1" x14ac:dyDescent="0.3">
      <c r="A837" s="30" t="s">
        <v>64</v>
      </c>
      <c r="B837" s="31"/>
      <c r="C837" s="21"/>
      <c r="D837" s="22"/>
      <c r="E837" s="22"/>
      <c r="F837" s="22">
        <f t="shared" si="740"/>
        <v>0</v>
      </c>
      <c r="G837" s="22">
        <f t="shared" si="741"/>
        <v>4374</v>
      </c>
      <c r="H837" s="22">
        <f>H838</f>
        <v>1105</v>
      </c>
      <c r="I837" s="22">
        <f t="shared" ref="I837:K838" si="762">I838</f>
        <v>1105</v>
      </c>
      <c r="J837" s="22">
        <f t="shared" si="762"/>
        <v>1105</v>
      </c>
      <c r="K837" s="22">
        <f t="shared" si="762"/>
        <v>1059</v>
      </c>
      <c r="L837" s="22">
        <f t="shared" si="742"/>
        <v>4374</v>
      </c>
      <c r="M837" s="22">
        <f>M838</f>
        <v>0</v>
      </c>
      <c r="N837" s="22">
        <f t="shared" ref="N837:P838" si="763">N838</f>
        <v>0</v>
      </c>
      <c r="O837" s="22">
        <f t="shared" si="763"/>
        <v>0</v>
      </c>
      <c r="P837" s="22">
        <f t="shared" si="763"/>
        <v>0</v>
      </c>
      <c r="Q837" s="22">
        <f t="shared" si="743"/>
        <v>0</v>
      </c>
    </row>
    <row r="838" spans="1:17" s="29" customFormat="1" ht="27.75" hidden="1" customHeight="1" thickBot="1" x14ac:dyDescent="0.3">
      <c r="A838" s="30" t="s">
        <v>65</v>
      </c>
      <c r="B838" s="31"/>
      <c r="C838" s="21"/>
      <c r="D838" s="22"/>
      <c r="E838" s="22"/>
      <c r="F838" s="22">
        <f t="shared" si="740"/>
        <v>0</v>
      </c>
      <c r="G838" s="22">
        <f t="shared" si="741"/>
        <v>4374</v>
      </c>
      <c r="H838" s="22">
        <f>H839</f>
        <v>1105</v>
      </c>
      <c r="I838" s="22">
        <f t="shared" si="762"/>
        <v>1105</v>
      </c>
      <c r="J838" s="22">
        <f t="shared" si="762"/>
        <v>1105</v>
      </c>
      <c r="K838" s="22">
        <f t="shared" si="762"/>
        <v>1059</v>
      </c>
      <c r="L838" s="22">
        <f t="shared" si="742"/>
        <v>4374</v>
      </c>
      <c r="M838" s="22">
        <f>M839</f>
        <v>0</v>
      </c>
      <c r="N838" s="22">
        <f t="shared" si="763"/>
        <v>0</v>
      </c>
      <c r="O838" s="22">
        <f t="shared" si="763"/>
        <v>0</v>
      </c>
      <c r="P838" s="22">
        <f t="shared" si="763"/>
        <v>0</v>
      </c>
      <c r="Q838" s="22">
        <f t="shared" si="743"/>
        <v>0</v>
      </c>
    </row>
    <row r="839" spans="1:17" ht="25.5" hidden="1" customHeight="1" thickBot="1" x14ac:dyDescent="0.3">
      <c r="A839" s="34"/>
      <c r="B839" s="35" t="s">
        <v>37</v>
      </c>
      <c r="C839" s="21"/>
      <c r="D839" s="36"/>
      <c r="E839" s="36"/>
      <c r="F839" s="36">
        <f t="shared" si="740"/>
        <v>0</v>
      </c>
      <c r="G839" s="22">
        <f t="shared" si="741"/>
        <v>4374</v>
      </c>
      <c r="H839" s="36">
        <v>1105</v>
      </c>
      <c r="I839" s="36">
        <v>1105</v>
      </c>
      <c r="J839" s="36">
        <v>1105</v>
      </c>
      <c r="K839" s="36">
        <v>1059</v>
      </c>
      <c r="L839" s="22">
        <f t="shared" si="742"/>
        <v>4374</v>
      </c>
      <c r="M839" s="36"/>
      <c r="N839" s="36"/>
      <c r="O839" s="36"/>
      <c r="P839" s="36"/>
      <c r="Q839" s="22">
        <f t="shared" si="743"/>
        <v>0</v>
      </c>
    </row>
    <row r="840" spans="1:17" s="29" customFormat="1" ht="27" hidden="1" customHeight="1" thickBot="1" x14ac:dyDescent="0.3">
      <c r="A840" s="30" t="s">
        <v>66</v>
      </c>
      <c r="B840" s="31"/>
      <c r="C840" s="21"/>
      <c r="D840" s="22"/>
      <c r="E840" s="22"/>
      <c r="F840" s="22">
        <f t="shared" si="740"/>
        <v>0</v>
      </c>
      <c r="G840" s="22">
        <f t="shared" si="741"/>
        <v>3270</v>
      </c>
      <c r="H840" s="22">
        <f>H841</f>
        <v>817</v>
      </c>
      <c r="I840" s="22">
        <f t="shared" ref="I840:K841" si="764">I841</f>
        <v>817</v>
      </c>
      <c r="J840" s="22">
        <f t="shared" si="764"/>
        <v>817</v>
      </c>
      <c r="K840" s="22">
        <f t="shared" si="764"/>
        <v>819</v>
      </c>
      <c r="L840" s="22">
        <f t="shared" si="742"/>
        <v>3270</v>
      </c>
      <c r="M840" s="22">
        <f>M841</f>
        <v>0</v>
      </c>
      <c r="N840" s="22">
        <f t="shared" ref="N840:P841" si="765">N841</f>
        <v>0</v>
      </c>
      <c r="O840" s="22">
        <f t="shared" si="765"/>
        <v>0</v>
      </c>
      <c r="P840" s="22">
        <f t="shared" si="765"/>
        <v>0</v>
      </c>
      <c r="Q840" s="22">
        <f t="shared" si="743"/>
        <v>0</v>
      </c>
    </row>
    <row r="841" spans="1:17" s="29" customFormat="1" ht="27.75" hidden="1" customHeight="1" thickBot="1" x14ac:dyDescent="0.3">
      <c r="A841" s="30" t="s">
        <v>67</v>
      </c>
      <c r="B841" s="31"/>
      <c r="C841" s="21"/>
      <c r="D841" s="22"/>
      <c r="E841" s="22"/>
      <c r="F841" s="22">
        <f t="shared" si="740"/>
        <v>0</v>
      </c>
      <c r="G841" s="22">
        <f t="shared" si="741"/>
        <v>3270</v>
      </c>
      <c r="H841" s="22">
        <f>H842</f>
        <v>817</v>
      </c>
      <c r="I841" s="22">
        <f t="shared" si="764"/>
        <v>817</v>
      </c>
      <c r="J841" s="22">
        <f t="shared" si="764"/>
        <v>817</v>
      </c>
      <c r="K841" s="22">
        <f t="shared" si="764"/>
        <v>819</v>
      </c>
      <c r="L841" s="22">
        <f t="shared" si="742"/>
        <v>3270</v>
      </c>
      <c r="M841" s="22">
        <f>M842</f>
        <v>0</v>
      </c>
      <c r="N841" s="22">
        <f t="shared" si="765"/>
        <v>0</v>
      </c>
      <c r="O841" s="22">
        <f t="shared" si="765"/>
        <v>0</v>
      </c>
      <c r="P841" s="22">
        <f t="shared" si="765"/>
        <v>0</v>
      </c>
      <c r="Q841" s="22">
        <f t="shared" si="743"/>
        <v>0</v>
      </c>
    </row>
    <row r="842" spans="1:17" ht="27" hidden="1" customHeight="1" thickBot="1" x14ac:dyDescent="0.3">
      <c r="A842" s="34"/>
      <c r="B842" s="35" t="s">
        <v>37</v>
      </c>
      <c r="C842" s="21"/>
      <c r="D842" s="36"/>
      <c r="E842" s="36"/>
      <c r="F842" s="36">
        <f t="shared" si="740"/>
        <v>0</v>
      </c>
      <c r="G842" s="22">
        <f t="shared" si="741"/>
        <v>3270</v>
      </c>
      <c r="H842" s="36">
        <v>817</v>
      </c>
      <c r="I842" s="36">
        <v>817</v>
      </c>
      <c r="J842" s="36">
        <v>817</v>
      </c>
      <c r="K842" s="36">
        <v>819</v>
      </c>
      <c r="L842" s="22">
        <f t="shared" si="742"/>
        <v>3270</v>
      </c>
      <c r="M842" s="36"/>
      <c r="N842" s="36"/>
      <c r="O842" s="36"/>
      <c r="P842" s="36"/>
      <c r="Q842" s="22">
        <f t="shared" si="743"/>
        <v>0</v>
      </c>
    </row>
    <row r="843" spans="1:17" s="29" customFormat="1" ht="27.75" hidden="1" customHeight="1" thickBot="1" x14ac:dyDescent="0.3">
      <c r="A843" s="30" t="s">
        <v>68</v>
      </c>
      <c r="B843" s="31"/>
      <c r="C843" s="21"/>
      <c r="D843" s="22"/>
      <c r="E843" s="22"/>
      <c r="F843" s="22">
        <f t="shared" si="740"/>
        <v>0</v>
      </c>
      <c r="G843" s="22">
        <f t="shared" si="741"/>
        <v>3183</v>
      </c>
      <c r="H843" s="22">
        <f>H844</f>
        <v>796</v>
      </c>
      <c r="I843" s="22">
        <f t="shared" ref="I843:K844" si="766">I844</f>
        <v>796</v>
      </c>
      <c r="J843" s="22">
        <f t="shared" si="766"/>
        <v>796</v>
      </c>
      <c r="K843" s="22">
        <f t="shared" si="766"/>
        <v>795</v>
      </c>
      <c r="L843" s="22">
        <f t="shared" si="742"/>
        <v>3183</v>
      </c>
      <c r="M843" s="22">
        <f>M844</f>
        <v>0</v>
      </c>
      <c r="N843" s="22">
        <f t="shared" ref="N843:P844" si="767">N844</f>
        <v>0</v>
      </c>
      <c r="O843" s="22">
        <f t="shared" si="767"/>
        <v>0</v>
      </c>
      <c r="P843" s="22">
        <f t="shared" si="767"/>
        <v>0</v>
      </c>
      <c r="Q843" s="22">
        <f t="shared" si="743"/>
        <v>0</v>
      </c>
    </row>
    <row r="844" spans="1:17" s="29" customFormat="1" ht="28.5" hidden="1" customHeight="1" thickBot="1" x14ac:dyDescent="0.3">
      <c r="A844" s="30" t="s">
        <v>69</v>
      </c>
      <c r="B844" s="31"/>
      <c r="C844" s="21"/>
      <c r="D844" s="22"/>
      <c r="E844" s="22"/>
      <c r="F844" s="22">
        <f t="shared" si="740"/>
        <v>0</v>
      </c>
      <c r="G844" s="22">
        <f t="shared" si="741"/>
        <v>3183</v>
      </c>
      <c r="H844" s="22">
        <f>H845</f>
        <v>796</v>
      </c>
      <c r="I844" s="22">
        <f t="shared" si="766"/>
        <v>796</v>
      </c>
      <c r="J844" s="22">
        <f t="shared" si="766"/>
        <v>796</v>
      </c>
      <c r="K844" s="22">
        <f t="shared" si="766"/>
        <v>795</v>
      </c>
      <c r="L844" s="22">
        <f t="shared" si="742"/>
        <v>3183</v>
      </c>
      <c r="M844" s="22">
        <f>M845</f>
        <v>0</v>
      </c>
      <c r="N844" s="22">
        <f t="shared" si="767"/>
        <v>0</v>
      </c>
      <c r="O844" s="22">
        <f t="shared" si="767"/>
        <v>0</v>
      </c>
      <c r="P844" s="22">
        <f t="shared" si="767"/>
        <v>0</v>
      </c>
      <c r="Q844" s="22">
        <f t="shared" si="743"/>
        <v>0</v>
      </c>
    </row>
    <row r="845" spans="1:17" ht="27.75" hidden="1" customHeight="1" thickBot="1" x14ac:dyDescent="0.3">
      <c r="A845" s="34"/>
      <c r="B845" s="35" t="s">
        <v>37</v>
      </c>
      <c r="C845" s="21"/>
      <c r="D845" s="36"/>
      <c r="E845" s="36"/>
      <c r="F845" s="36">
        <f t="shared" si="740"/>
        <v>0</v>
      </c>
      <c r="G845" s="22">
        <f t="shared" si="741"/>
        <v>3183</v>
      </c>
      <c r="H845" s="36">
        <v>796</v>
      </c>
      <c r="I845" s="36">
        <v>796</v>
      </c>
      <c r="J845" s="36">
        <v>796</v>
      </c>
      <c r="K845" s="36">
        <v>795</v>
      </c>
      <c r="L845" s="22">
        <f t="shared" si="742"/>
        <v>3183</v>
      </c>
      <c r="M845" s="36"/>
      <c r="N845" s="36"/>
      <c r="O845" s="36"/>
      <c r="P845" s="36"/>
      <c r="Q845" s="22">
        <f t="shared" si="743"/>
        <v>0</v>
      </c>
    </row>
    <row r="846" spans="1:17" s="29" customFormat="1" ht="26.25" hidden="1" customHeight="1" thickBot="1" x14ac:dyDescent="0.3">
      <c r="A846" s="37" t="s">
        <v>125</v>
      </c>
      <c r="B846" s="38"/>
      <c r="C846" s="21">
        <v>350100000000000</v>
      </c>
      <c r="D846" s="22"/>
      <c r="E846" s="22"/>
      <c r="F846" s="22">
        <f t="shared" si="740"/>
        <v>0</v>
      </c>
      <c r="G846" s="22">
        <f t="shared" si="741"/>
        <v>1184</v>
      </c>
      <c r="H846" s="22">
        <f>H847</f>
        <v>296</v>
      </c>
      <c r="I846" s="22">
        <f t="shared" ref="I846:K848" si="768">I847</f>
        <v>296</v>
      </c>
      <c r="J846" s="22">
        <f t="shared" si="768"/>
        <v>296</v>
      </c>
      <c r="K846" s="22">
        <f t="shared" si="768"/>
        <v>296</v>
      </c>
      <c r="L846" s="22">
        <f t="shared" si="742"/>
        <v>1184</v>
      </c>
      <c r="M846" s="22">
        <f>M847</f>
        <v>0</v>
      </c>
      <c r="N846" s="22">
        <f t="shared" ref="N846:P848" si="769">N847</f>
        <v>0</v>
      </c>
      <c r="O846" s="22">
        <f t="shared" si="769"/>
        <v>0</v>
      </c>
      <c r="P846" s="22">
        <f t="shared" si="769"/>
        <v>0</v>
      </c>
      <c r="Q846" s="22">
        <f t="shared" si="743"/>
        <v>0</v>
      </c>
    </row>
    <row r="847" spans="1:17" s="29" customFormat="1" ht="27.75" hidden="1" customHeight="1" thickBot="1" x14ac:dyDescent="0.3">
      <c r="A847" s="30" t="s">
        <v>35</v>
      </c>
      <c r="B847" s="31"/>
      <c r="C847" s="21"/>
      <c r="D847" s="22"/>
      <c r="E847" s="22"/>
      <c r="F847" s="22">
        <f t="shared" si="740"/>
        <v>0</v>
      </c>
      <c r="G847" s="22">
        <f t="shared" si="741"/>
        <v>1184</v>
      </c>
      <c r="H847" s="22">
        <f>H848</f>
        <v>296</v>
      </c>
      <c r="I847" s="22">
        <f t="shared" si="768"/>
        <v>296</v>
      </c>
      <c r="J847" s="22">
        <f t="shared" si="768"/>
        <v>296</v>
      </c>
      <c r="K847" s="22">
        <f t="shared" si="768"/>
        <v>296</v>
      </c>
      <c r="L847" s="22">
        <f t="shared" si="742"/>
        <v>1184</v>
      </c>
      <c r="M847" s="22">
        <f>M848</f>
        <v>0</v>
      </c>
      <c r="N847" s="22">
        <f t="shared" si="769"/>
        <v>0</v>
      </c>
      <c r="O847" s="22">
        <f t="shared" si="769"/>
        <v>0</v>
      </c>
      <c r="P847" s="22">
        <f t="shared" si="769"/>
        <v>0</v>
      </c>
      <c r="Q847" s="22">
        <f t="shared" si="743"/>
        <v>0</v>
      </c>
    </row>
    <row r="848" spans="1:17" s="29" customFormat="1" ht="27.75" hidden="1" customHeight="1" thickBot="1" x14ac:dyDescent="0.3">
      <c r="A848" s="30" t="s">
        <v>36</v>
      </c>
      <c r="B848" s="31"/>
      <c r="C848" s="21"/>
      <c r="D848" s="22"/>
      <c r="E848" s="22"/>
      <c r="F848" s="22">
        <f t="shared" si="740"/>
        <v>0</v>
      </c>
      <c r="G848" s="22">
        <f t="shared" si="741"/>
        <v>1184</v>
      </c>
      <c r="H848" s="22">
        <f>H849</f>
        <v>296</v>
      </c>
      <c r="I848" s="22">
        <f t="shared" si="768"/>
        <v>296</v>
      </c>
      <c r="J848" s="22">
        <f t="shared" si="768"/>
        <v>296</v>
      </c>
      <c r="K848" s="22">
        <f t="shared" si="768"/>
        <v>296</v>
      </c>
      <c r="L848" s="22">
        <f t="shared" si="742"/>
        <v>1184</v>
      </c>
      <c r="M848" s="22">
        <f>M849</f>
        <v>0</v>
      </c>
      <c r="N848" s="22">
        <f t="shared" si="769"/>
        <v>0</v>
      </c>
      <c r="O848" s="22">
        <f t="shared" si="769"/>
        <v>0</v>
      </c>
      <c r="P848" s="22">
        <f t="shared" si="769"/>
        <v>0</v>
      </c>
      <c r="Q848" s="22">
        <f t="shared" si="743"/>
        <v>0</v>
      </c>
    </row>
    <row r="849" spans="1:17" ht="25.5" hidden="1" customHeight="1" thickBot="1" x14ac:dyDescent="0.3">
      <c r="A849" s="75"/>
      <c r="B849" s="76" t="s">
        <v>37</v>
      </c>
      <c r="C849" s="21"/>
      <c r="D849" s="36"/>
      <c r="E849" s="36"/>
      <c r="F849" s="36">
        <f t="shared" si="740"/>
        <v>0</v>
      </c>
      <c r="G849" s="22">
        <f t="shared" si="741"/>
        <v>1184</v>
      </c>
      <c r="H849" s="36">
        <v>296</v>
      </c>
      <c r="I849" s="36">
        <v>296</v>
      </c>
      <c r="J849" s="36">
        <v>296</v>
      </c>
      <c r="K849" s="36">
        <v>296</v>
      </c>
      <c r="L849" s="22">
        <f t="shared" si="742"/>
        <v>1184</v>
      </c>
      <c r="M849" s="36"/>
      <c r="N849" s="36"/>
      <c r="O849" s="36"/>
      <c r="P849" s="36"/>
      <c r="Q849" s="22">
        <f t="shared" si="743"/>
        <v>0</v>
      </c>
    </row>
    <row r="850" spans="1:17" ht="6.75" customHeight="1" x14ac:dyDescent="0.25">
      <c r="A850" s="77"/>
      <c r="B850" s="77"/>
      <c r="C850" s="77"/>
      <c r="D850" s="77"/>
      <c r="E850" s="77"/>
      <c r="F850" s="77"/>
      <c r="G850" s="78"/>
      <c r="H850" s="77"/>
      <c r="I850" s="77"/>
      <c r="J850" s="77"/>
      <c r="K850" s="77"/>
      <c r="L850" s="78"/>
      <c r="M850" s="77"/>
      <c r="N850" s="77"/>
      <c r="O850" s="77"/>
      <c r="P850" s="77"/>
      <c r="Q850" s="78"/>
    </row>
    <row r="851" spans="1:17" ht="11.25" customHeight="1" x14ac:dyDescent="0.25">
      <c r="A851" s="77"/>
      <c r="B851" s="77"/>
      <c r="C851" s="77"/>
      <c r="D851" s="77"/>
      <c r="E851" s="77"/>
      <c r="F851" s="77"/>
      <c r="G851" s="78"/>
      <c r="H851" s="77"/>
      <c r="I851" s="77"/>
      <c r="J851" s="77"/>
      <c r="K851" s="77"/>
      <c r="L851" s="78"/>
      <c r="M851" s="77"/>
      <c r="N851" s="77"/>
      <c r="O851" s="77"/>
      <c r="P851" s="77"/>
      <c r="Q851" s="78"/>
    </row>
    <row r="852" spans="1:17" ht="15" customHeight="1" x14ac:dyDescent="0.25">
      <c r="A852" s="79" t="s">
        <v>127</v>
      </c>
      <c r="B852" s="79"/>
      <c r="C852" s="79"/>
      <c r="D852" s="79"/>
      <c r="E852" s="77"/>
      <c r="F852" s="77"/>
      <c r="G852" s="79" t="s">
        <v>128</v>
      </c>
      <c r="H852" s="79"/>
      <c r="I852" s="77"/>
      <c r="J852" s="77"/>
      <c r="K852" s="77"/>
      <c r="L852" s="78"/>
      <c r="M852" s="79" t="s">
        <v>129</v>
      </c>
      <c r="N852" s="77"/>
      <c r="O852" s="77"/>
      <c r="P852" s="77"/>
      <c r="Q852" s="78"/>
    </row>
    <row r="853" spans="1:17" ht="10.5" customHeight="1" x14ac:dyDescent="0.25">
      <c r="A853" s="80"/>
      <c r="B853" s="80"/>
      <c r="C853" s="80"/>
      <c r="D853" s="80"/>
      <c r="E853" s="77"/>
      <c r="F853" s="77"/>
      <c r="G853" s="81"/>
      <c r="H853" s="77"/>
      <c r="I853" s="77"/>
      <c r="J853" s="77"/>
      <c r="K853" s="77"/>
      <c r="L853" s="78"/>
      <c r="M853" s="77"/>
      <c r="N853" s="77"/>
      <c r="O853" s="77"/>
      <c r="P853" s="77"/>
      <c r="Q853" s="78"/>
    </row>
    <row r="854" spans="1:17" ht="10.5" customHeight="1" x14ac:dyDescent="0.25">
      <c r="A854" s="80"/>
      <c r="B854" s="80"/>
      <c r="C854" s="80"/>
      <c r="D854" s="80"/>
      <c r="E854" s="77"/>
      <c r="F854" s="77"/>
      <c r="G854" s="81"/>
      <c r="H854" s="77"/>
      <c r="I854" s="77"/>
      <c r="J854" s="77"/>
      <c r="K854" s="77"/>
      <c r="L854" s="78"/>
      <c r="M854" s="77"/>
      <c r="N854" s="77"/>
      <c r="O854" s="77"/>
      <c r="P854" s="77"/>
      <c r="Q854" s="78"/>
    </row>
    <row r="855" spans="1:17" ht="15.75" x14ac:dyDescent="0.25">
      <c r="A855" s="82" t="s">
        <v>130</v>
      </c>
      <c r="B855" s="83"/>
      <c r="C855" s="83"/>
      <c r="D855" s="84"/>
      <c r="E855" s="85"/>
      <c r="F855" s="77"/>
      <c r="G855" s="86" t="s">
        <v>131</v>
      </c>
      <c r="H855" s="84"/>
      <c r="I855" s="77"/>
      <c r="J855" s="77"/>
      <c r="K855" s="77"/>
      <c r="L855" s="87" t="s">
        <v>132</v>
      </c>
      <c r="M855" s="86" t="s">
        <v>133</v>
      </c>
      <c r="N855" s="77"/>
      <c r="O855" s="77"/>
      <c r="P855" s="77"/>
      <c r="Q855" s="78"/>
    </row>
    <row r="856" spans="1:17" x14ac:dyDescent="0.25">
      <c r="A856" s="79" t="s">
        <v>134</v>
      </c>
      <c r="B856" s="79"/>
      <c r="C856" s="79"/>
      <c r="D856" s="77"/>
      <c r="E856" s="77"/>
      <c r="F856" s="77"/>
      <c r="G856" s="88" t="s">
        <v>135</v>
      </c>
      <c r="H856" s="77"/>
      <c r="I856" s="77"/>
      <c r="J856" s="77"/>
      <c r="K856" s="77"/>
      <c r="L856" s="78"/>
      <c r="M856" s="89" t="s">
        <v>136</v>
      </c>
      <c r="N856" s="77"/>
      <c r="O856" s="77"/>
      <c r="P856" s="77"/>
      <c r="Q856" s="78"/>
    </row>
    <row r="857" spans="1:17" ht="9" customHeight="1" x14ac:dyDescent="0.25">
      <c r="A857" s="77"/>
      <c r="B857" s="77"/>
      <c r="C857" s="77"/>
      <c r="D857" s="77"/>
      <c r="E857" s="77"/>
      <c r="F857" s="77"/>
      <c r="G857" s="78"/>
      <c r="H857" s="77"/>
      <c r="I857" s="77"/>
      <c r="J857" s="77"/>
      <c r="K857" s="77"/>
      <c r="L857" s="78"/>
      <c r="M857" s="77"/>
      <c r="N857" s="77"/>
      <c r="O857" s="77"/>
      <c r="P857" s="77"/>
      <c r="Q857" s="78"/>
    </row>
    <row r="858" spans="1:17" ht="12" customHeight="1" x14ac:dyDescent="0.25">
      <c r="A858" s="90" t="s">
        <v>137</v>
      </c>
      <c r="B858" s="90"/>
      <c r="C858" s="77"/>
      <c r="D858" s="77"/>
      <c r="E858" s="77"/>
      <c r="F858" s="77"/>
      <c r="G858" s="78"/>
      <c r="H858" s="77"/>
      <c r="I858" s="77"/>
      <c r="J858" s="77"/>
      <c r="K858" s="77"/>
      <c r="L858" s="78"/>
      <c r="M858" s="77"/>
      <c r="N858" s="77"/>
      <c r="O858" s="77"/>
      <c r="P858" s="77"/>
      <c r="Q858" s="78"/>
    </row>
    <row r="859" spans="1:17" ht="12" customHeight="1" x14ac:dyDescent="0.25">
      <c r="A859" s="91" t="s">
        <v>138</v>
      </c>
      <c r="B859" s="77"/>
      <c r="C859" s="77"/>
      <c r="D859" s="77"/>
      <c r="E859" s="77"/>
      <c r="F859" s="77"/>
      <c r="G859" s="78"/>
      <c r="H859" s="77"/>
      <c r="I859" s="77"/>
      <c r="J859" s="77"/>
      <c r="K859" s="77"/>
      <c r="L859" s="78"/>
      <c r="M859" s="77"/>
      <c r="N859" s="77"/>
      <c r="O859" s="77"/>
      <c r="P859" s="77"/>
      <c r="Q859" s="78"/>
    </row>
    <row r="860" spans="1:17" ht="15.75" x14ac:dyDescent="0.25">
      <c r="L860" s="92"/>
    </row>
  </sheetData>
  <autoFilter ref="A13:Q849">
    <filterColumn colId="0" showButton="0"/>
  </autoFilter>
  <mergeCells count="521">
    <mergeCell ref="A848:B848"/>
    <mergeCell ref="A858:B858"/>
    <mergeCell ref="A840:B840"/>
    <mergeCell ref="A841:B841"/>
    <mergeCell ref="A843:B843"/>
    <mergeCell ref="A844:B844"/>
    <mergeCell ref="A846:B846"/>
    <mergeCell ref="A847:B847"/>
    <mergeCell ref="A831:B831"/>
    <mergeCell ref="A832:B832"/>
    <mergeCell ref="A834:B834"/>
    <mergeCell ref="A835:B835"/>
    <mergeCell ref="A837:B837"/>
    <mergeCell ref="A838:B838"/>
    <mergeCell ref="A822:B822"/>
    <mergeCell ref="A823:B823"/>
    <mergeCell ref="A825:B825"/>
    <mergeCell ref="A826:B826"/>
    <mergeCell ref="A828:B828"/>
    <mergeCell ref="A829:B829"/>
    <mergeCell ref="A813:B813"/>
    <mergeCell ref="A814:B814"/>
    <mergeCell ref="A816:B816"/>
    <mergeCell ref="A817:B817"/>
    <mergeCell ref="A819:B819"/>
    <mergeCell ref="A820:B820"/>
    <mergeCell ref="A804:B804"/>
    <mergeCell ref="A805:B805"/>
    <mergeCell ref="A807:B807"/>
    <mergeCell ref="A808:B808"/>
    <mergeCell ref="A810:B810"/>
    <mergeCell ref="A811:B811"/>
    <mergeCell ref="A796:B796"/>
    <mergeCell ref="A797:B797"/>
    <mergeCell ref="A798:B798"/>
    <mergeCell ref="A799:B799"/>
    <mergeCell ref="A801:B801"/>
    <mergeCell ref="A802:B802"/>
    <mergeCell ref="A789:B789"/>
    <mergeCell ref="A790:B790"/>
    <mergeCell ref="A791:B791"/>
    <mergeCell ref="A792:B792"/>
    <mergeCell ref="A793:B793"/>
    <mergeCell ref="A795:B795"/>
    <mergeCell ref="A781:B781"/>
    <mergeCell ref="A782:B782"/>
    <mergeCell ref="A784:B784"/>
    <mergeCell ref="A785:B785"/>
    <mergeCell ref="A786:B786"/>
    <mergeCell ref="A787:B787"/>
    <mergeCell ref="A772:B772"/>
    <mergeCell ref="A773:B773"/>
    <mergeCell ref="A775:B775"/>
    <mergeCell ref="A776:B776"/>
    <mergeCell ref="A778:B778"/>
    <mergeCell ref="A779:B779"/>
    <mergeCell ref="A763:B763"/>
    <mergeCell ref="A764:B764"/>
    <mergeCell ref="A766:B766"/>
    <mergeCell ref="A767:B767"/>
    <mergeCell ref="A769:B769"/>
    <mergeCell ref="A770:B770"/>
    <mergeCell ref="A754:B754"/>
    <mergeCell ref="A755:B755"/>
    <mergeCell ref="A757:B757"/>
    <mergeCell ref="A758:B758"/>
    <mergeCell ref="A760:B760"/>
    <mergeCell ref="A761:B761"/>
    <mergeCell ref="A745:B745"/>
    <mergeCell ref="A746:B746"/>
    <mergeCell ref="A748:B748"/>
    <mergeCell ref="A749:B749"/>
    <mergeCell ref="A751:B751"/>
    <mergeCell ref="A752:B752"/>
    <mergeCell ref="A736:B736"/>
    <mergeCell ref="A737:B737"/>
    <mergeCell ref="A739:B739"/>
    <mergeCell ref="A740:B740"/>
    <mergeCell ref="A742:B742"/>
    <mergeCell ref="A743:B743"/>
    <mergeCell ref="A729:B729"/>
    <mergeCell ref="A731:B731"/>
    <mergeCell ref="A732:B732"/>
    <mergeCell ref="A733:B733"/>
    <mergeCell ref="A734:B734"/>
    <mergeCell ref="A735:B735"/>
    <mergeCell ref="A721:B721"/>
    <mergeCell ref="A723:B723"/>
    <mergeCell ref="A724:B724"/>
    <mergeCell ref="A725:B725"/>
    <mergeCell ref="A727:B727"/>
    <mergeCell ref="A728:B728"/>
    <mergeCell ref="A714:B714"/>
    <mergeCell ref="A715:B715"/>
    <mergeCell ref="A716:B716"/>
    <mergeCell ref="A717:B717"/>
    <mergeCell ref="A719:B719"/>
    <mergeCell ref="A720:B720"/>
    <mergeCell ref="A705:B705"/>
    <mergeCell ref="A708:B708"/>
    <mergeCell ref="A709:B709"/>
    <mergeCell ref="A710:B710"/>
    <mergeCell ref="A711:B711"/>
    <mergeCell ref="A712:B712"/>
    <mergeCell ref="A695:B695"/>
    <mergeCell ref="A696:B696"/>
    <mergeCell ref="A699:B699"/>
    <mergeCell ref="A700:B700"/>
    <mergeCell ref="A703:B703"/>
    <mergeCell ref="A704:B704"/>
    <mergeCell ref="A683:B683"/>
    <mergeCell ref="A684:B684"/>
    <mergeCell ref="A687:B687"/>
    <mergeCell ref="A688:B688"/>
    <mergeCell ref="A691:B691"/>
    <mergeCell ref="A692:B692"/>
    <mergeCell ref="A671:B671"/>
    <mergeCell ref="A672:B672"/>
    <mergeCell ref="A675:B675"/>
    <mergeCell ref="A676:B676"/>
    <mergeCell ref="A679:B679"/>
    <mergeCell ref="A680:B680"/>
    <mergeCell ref="A659:B659"/>
    <mergeCell ref="A660:B660"/>
    <mergeCell ref="A663:B663"/>
    <mergeCell ref="A664:B664"/>
    <mergeCell ref="A667:B667"/>
    <mergeCell ref="A668:B668"/>
    <mergeCell ref="A647:B647"/>
    <mergeCell ref="A648:B648"/>
    <mergeCell ref="A651:B651"/>
    <mergeCell ref="A652:B652"/>
    <mergeCell ref="A655:B655"/>
    <mergeCell ref="A656:B656"/>
    <mergeCell ref="A637:B637"/>
    <mergeCell ref="A638:B638"/>
    <mergeCell ref="A639:B639"/>
    <mergeCell ref="A640:B640"/>
    <mergeCell ref="A643:B643"/>
    <mergeCell ref="A644:B644"/>
    <mergeCell ref="A629:B629"/>
    <mergeCell ref="A630:B630"/>
    <mergeCell ref="A631:B631"/>
    <mergeCell ref="A632:B632"/>
    <mergeCell ref="A633:B633"/>
    <mergeCell ref="A636:B636"/>
    <mergeCell ref="A621:B621"/>
    <mergeCell ref="A622:B622"/>
    <mergeCell ref="A624:B624"/>
    <mergeCell ref="A625:B625"/>
    <mergeCell ref="A626:B626"/>
    <mergeCell ref="A628:B628"/>
    <mergeCell ref="A613:B613"/>
    <mergeCell ref="A615:B615"/>
    <mergeCell ref="A616:B616"/>
    <mergeCell ref="A617:B617"/>
    <mergeCell ref="A619:B619"/>
    <mergeCell ref="A620:B620"/>
    <mergeCell ref="A604:B604"/>
    <mergeCell ref="A607:B607"/>
    <mergeCell ref="A608:B608"/>
    <mergeCell ref="A609:B609"/>
    <mergeCell ref="A611:B611"/>
    <mergeCell ref="A612:B612"/>
    <mergeCell ref="A597:B597"/>
    <mergeCell ref="A598:B598"/>
    <mergeCell ref="A600:B600"/>
    <mergeCell ref="A601:B601"/>
    <mergeCell ref="A602:B602"/>
    <mergeCell ref="A603:B603"/>
    <mergeCell ref="A588:B588"/>
    <mergeCell ref="A589:B589"/>
    <mergeCell ref="A591:B591"/>
    <mergeCell ref="A592:B592"/>
    <mergeCell ref="A594:B594"/>
    <mergeCell ref="A595:B595"/>
    <mergeCell ref="A579:B579"/>
    <mergeCell ref="A580:B580"/>
    <mergeCell ref="A582:B582"/>
    <mergeCell ref="A583:B583"/>
    <mergeCell ref="A585:B585"/>
    <mergeCell ref="A586:B586"/>
    <mergeCell ref="A570:B570"/>
    <mergeCell ref="A571:B571"/>
    <mergeCell ref="A573:B573"/>
    <mergeCell ref="A574:B574"/>
    <mergeCell ref="A576:B576"/>
    <mergeCell ref="A577:B577"/>
    <mergeCell ref="A561:B561"/>
    <mergeCell ref="A562:B562"/>
    <mergeCell ref="A564:B564"/>
    <mergeCell ref="A565:B565"/>
    <mergeCell ref="A567:B567"/>
    <mergeCell ref="A568:B568"/>
    <mergeCell ref="A551:B551"/>
    <mergeCell ref="A553:B553"/>
    <mergeCell ref="A555:B555"/>
    <mergeCell ref="A556:B556"/>
    <mergeCell ref="A558:B558"/>
    <mergeCell ref="A559:B559"/>
    <mergeCell ref="A542:B542"/>
    <mergeCell ref="A545:B545"/>
    <mergeCell ref="A546:B546"/>
    <mergeCell ref="A547:B547"/>
    <mergeCell ref="A549:B549"/>
    <mergeCell ref="A550:B550"/>
    <mergeCell ref="A534:B534"/>
    <mergeCell ref="A535:B535"/>
    <mergeCell ref="A538:B538"/>
    <mergeCell ref="A539:B539"/>
    <mergeCell ref="A540:B540"/>
    <mergeCell ref="A541:B541"/>
    <mergeCell ref="A526:B526"/>
    <mergeCell ref="A527:B527"/>
    <mergeCell ref="A529:B529"/>
    <mergeCell ref="A530:B530"/>
    <mergeCell ref="A531:B531"/>
    <mergeCell ref="A533:B533"/>
    <mergeCell ref="A518:B518"/>
    <mergeCell ref="A520:B520"/>
    <mergeCell ref="A521:B521"/>
    <mergeCell ref="A522:B522"/>
    <mergeCell ref="A524:B524"/>
    <mergeCell ref="A525:B525"/>
    <mergeCell ref="A509:B509"/>
    <mergeCell ref="A510:B510"/>
    <mergeCell ref="A512:B512"/>
    <mergeCell ref="A513:B513"/>
    <mergeCell ref="A514:B514"/>
    <mergeCell ref="A515:B515"/>
    <mergeCell ref="A497:B497"/>
    <mergeCell ref="A500:B500"/>
    <mergeCell ref="A501:B501"/>
    <mergeCell ref="A504:B504"/>
    <mergeCell ref="A505:B505"/>
    <mergeCell ref="A508:B508"/>
    <mergeCell ref="A485:B485"/>
    <mergeCell ref="A488:B488"/>
    <mergeCell ref="A489:B489"/>
    <mergeCell ref="A492:B492"/>
    <mergeCell ref="A493:B493"/>
    <mergeCell ref="A496:B496"/>
    <mergeCell ref="A473:B473"/>
    <mergeCell ref="A476:B476"/>
    <mergeCell ref="A477:B477"/>
    <mergeCell ref="A480:B480"/>
    <mergeCell ref="A481:B481"/>
    <mergeCell ref="A484:B484"/>
    <mergeCell ref="A461:B461"/>
    <mergeCell ref="A464:B464"/>
    <mergeCell ref="A465:B465"/>
    <mergeCell ref="A468:B468"/>
    <mergeCell ref="A469:B469"/>
    <mergeCell ref="A472:B472"/>
    <mergeCell ref="A449:B449"/>
    <mergeCell ref="A452:B452"/>
    <mergeCell ref="A453:B453"/>
    <mergeCell ref="A456:B456"/>
    <mergeCell ref="A457:B457"/>
    <mergeCell ref="A460:B460"/>
    <mergeCell ref="A439:B439"/>
    <mergeCell ref="A440:B440"/>
    <mergeCell ref="A441:B441"/>
    <mergeCell ref="A442:B442"/>
    <mergeCell ref="A445:B445"/>
    <mergeCell ref="A448:B448"/>
    <mergeCell ref="A430:B430"/>
    <mergeCell ref="A431:B431"/>
    <mergeCell ref="A433:B433"/>
    <mergeCell ref="A434:B434"/>
    <mergeCell ref="A436:B436"/>
    <mergeCell ref="A437:B437"/>
    <mergeCell ref="A421:B421"/>
    <mergeCell ref="A422:B422"/>
    <mergeCell ref="A424:B424"/>
    <mergeCell ref="A425:B425"/>
    <mergeCell ref="A427:B427"/>
    <mergeCell ref="A428:B428"/>
    <mergeCell ref="A412:B412"/>
    <mergeCell ref="A413:B413"/>
    <mergeCell ref="A415:B415"/>
    <mergeCell ref="A416:B416"/>
    <mergeCell ref="A418:B418"/>
    <mergeCell ref="A419:B419"/>
    <mergeCell ref="A403:B403"/>
    <mergeCell ref="A404:B404"/>
    <mergeCell ref="A406:B406"/>
    <mergeCell ref="A407:B407"/>
    <mergeCell ref="A409:B409"/>
    <mergeCell ref="A410:B410"/>
    <mergeCell ref="A394:B394"/>
    <mergeCell ref="A395:B395"/>
    <mergeCell ref="A397:B397"/>
    <mergeCell ref="A398:B398"/>
    <mergeCell ref="A400:B400"/>
    <mergeCell ref="A401:B401"/>
    <mergeCell ref="A384:B384"/>
    <mergeCell ref="A387:B387"/>
    <mergeCell ref="A388:B388"/>
    <mergeCell ref="A389:B389"/>
    <mergeCell ref="A390:B390"/>
    <mergeCell ref="A392:B392"/>
    <mergeCell ref="A372:B372"/>
    <mergeCell ref="A375:B375"/>
    <mergeCell ref="A376:B376"/>
    <mergeCell ref="A379:B379"/>
    <mergeCell ref="A380:B380"/>
    <mergeCell ref="A383:B383"/>
    <mergeCell ref="A360:B360"/>
    <mergeCell ref="A363:B363"/>
    <mergeCell ref="A364:B364"/>
    <mergeCell ref="A367:B367"/>
    <mergeCell ref="A368:B368"/>
    <mergeCell ref="A371:B371"/>
    <mergeCell ref="A348:B348"/>
    <mergeCell ref="A351:B351"/>
    <mergeCell ref="A352:B352"/>
    <mergeCell ref="A355:B355"/>
    <mergeCell ref="A356:B356"/>
    <mergeCell ref="A359:B359"/>
    <mergeCell ref="A336:B336"/>
    <mergeCell ref="A339:B339"/>
    <mergeCell ref="A340:B340"/>
    <mergeCell ref="A343:B343"/>
    <mergeCell ref="A344:B344"/>
    <mergeCell ref="A347:B347"/>
    <mergeCell ref="A324:B324"/>
    <mergeCell ref="A327:B327"/>
    <mergeCell ref="A328:B328"/>
    <mergeCell ref="A331:B331"/>
    <mergeCell ref="A332:B332"/>
    <mergeCell ref="A335:B335"/>
    <mergeCell ref="A315:B315"/>
    <mergeCell ref="A316:B316"/>
    <mergeCell ref="A317:B317"/>
    <mergeCell ref="A318:B318"/>
    <mergeCell ref="A319:B319"/>
    <mergeCell ref="A320:B320"/>
    <mergeCell ref="A305:B305"/>
    <mergeCell ref="A306:B306"/>
    <mergeCell ref="A309:B309"/>
    <mergeCell ref="A310:B310"/>
    <mergeCell ref="A311:B311"/>
    <mergeCell ref="A312:B312"/>
    <mergeCell ref="A295:B295"/>
    <mergeCell ref="A296:B296"/>
    <mergeCell ref="A299:B299"/>
    <mergeCell ref="A300:B300"/>
    <mergeCell ref="A303:B303"/>
    <mergeCell ref="A304:B304"/>
    <mergeCell ref="A283:B283"/>
    <mergeCell ref="A284:B284"/>
    <mergeCell ref="A287:B287"/>
    <mergeCell ref="A288:B288"/>
    <mergeCell ref="A291:B291"/>
    <mergeCell ref="A292:B292"/>
    <mergeCell ref="A271:B271"/>
    <mergeCell ref="A272:B272"/>
    <mergeCell ref="A275:B275"/>
    <mergeCell ref="A276:B276"/>
    <mergeCell ref="A279:B279"/>
    <mergeCell ref="A280:B280"/>
    <mergeCell ref="A259:B259"/>
    <mergeCell ref="A260:B260"/>
    <mergeCell ref="A263:B263"/>
    <mergeCell ref="A264:B264"/>
    <mergeCell ref="A267:B267"/>
    <mergeCell ref="A268:B268"/>
    <mergeCell ref="A247:B247"/>
    <mergeCell ref="A248:B248"/>
    <mergeCell ref="A251:B251"/>
    <mergeCell ref="A252:B252"/>
    <mergeCell ref="A255:B255"/>
    <mergeCell ref="A256:B256"/>
    <mergeCell ref="A235:B235"/>
    <mergeCell ref="A236:B236"/>
    <mergeCell ref="A237:B237"/>
    <mergeCell ref="A240:B240"/>
    <mergeCell ref="A243:B243"/>
    <mergeCell ref="A244:B244"/>
    <mergeCell ref="A223:B223"/>
    <mergeCell ref="A224:B224"/>
    <mergeCell ref="A227:B227"/>
    <mergeCell ref="A228:B228"/>
    <mergeCell ref="A231:B231"/>
    <mergeCell ref="A232:B232"/>
    <mergeCell ref="A211:B211"/>
    <mergeCell ref="A212:B212"/>
    <mergeCell ref="A215:B215"/>
    <mergeCell ref="A216:B216"/>
    <mergeCell ref="A219:B219"/>
    <mergeCell ref="A220:B220"/>
    <mergeCell ref="A199:B199"/>
    <mergeCell ref="A200:B200"/>
    <mergeCell ref="A203:B203"/>
    <mergeCell ref="A204:B204"/>
    <mergeCell ref="A207:B207"/>
    <mergeCell ref="A208:B208"/>
    <mergeCell ref="A187:B187"/>
    <mergeCell ref="A188:B188"/>
    <mergeCell ref="A191:B191"/>
    <mergeCell ref="A192:B192"/>
    <mergeCell ref="A195:B195"/>
    <mergeCell ref="A196:B196"/>
    <mergeCell ref="A175:B175"/>
    <mergeCell ref="A176:B176"/>
    <mergeCell ref="A179:B179"/>
    <mergeCell ref="A180:B180"/>
    <mergeCell ref="A183:B183"/>
    <mergeCell ref="A184:B184"/>
    <mergeCell ref="A164:B164"/>
    <mergeCell ref="A165:B165"/>
    <mergeCell ref="A166:B166"/>
    <mergeCell ref="A167:B167"/>
    <mergeCell ref="A168:B168"/>
    <mergeCell ref="A172:B172"/>
    <mergeCell ref="A154:B154"/>
    <mergeCell ref="A155:B155"/>
    <mergeCell ref="A158:B158"/>
    <mergeCell ref="A159:B159"/>
    <mergeCell ref="A162:B162"/>
    <mergeCell ref="A163:B163"/>
    <mergeCell ref="A142:B142"/>
    <mergeCell ref="A143:B143"/>
    <mergeCell ref="A146:B146"/>
    <mergeCell ref="A147:B147"/>
    <mergeCell ref="A150:B150"/>
    <mergeCell ref="A151:B151"/>
    <mergeCell ref="A130:B130"/>
    <mergeCell ref="A131:B131"/>
    <mergeCell ref="A134:B134"/>
    <mergeCell ref="A135:B135"/>
    <mergeCell ref="A138:B138"/>
    <mergeCell ref="A139:B139"/>
    <mergeCell ref="A118:B118"/>
    <mergeCell ref="A119:B119"/>
    <mergeCell ref="A122:B122"/>
    <mergeCell ref="A123:B123"/>
    <mergeCell ref="A126:B126"/>
    <mergeCell ref="A127:B127"/>
    <mergeCell ref="A106:B106"/>
    <mergeCell ref="A107:B107"/>
    <mergeCell ref="A110:B110"/>
    <mergeCell ref="A111:B111"/>
    <mergeCell ref="A114:B114"/>
    <mergeCell ref="A115:B115"/>
    <mergeCell ref="A94:B94"/>
    <mergeCell ref="A95:B95"/>
    <mergeCell ref="A96:B96"/>
    <mergeCell ref="A99:B99"/>
    <mergeCell ref="A102:B102"/>
    <mergeCell ref="A103:B103"/>
    <mergeCell ref="A84:B84"/>
    <mergeCell ref="A85:B85"/>
    <mergeCell ref="A88:B88"/>
    <mergeCell ref="A89:B89"/>
    <mergeCell ref="A90:B90"/>
    <mergeCell ref="A93:B93"/>
    <mergeCell ref="A73:B73"/>
    <mergeCell ref="A74:B74"/>
    <mergeCell ref="A78:B78"/>
    <mergeCell ref="A79:B79"/>
    <mergeCell ref="A80:B80"/>
    <mergeCell ref="A83:B83"/>
    <mergeCell ref="A65:B65"/>
    <mergeCell ref="A67:B67"/>
    <mergeCell ref="A68:B68"/>
    <mergeCell ref="A69:B69"/>
    <mergeCell ref="A71:B71"/>
    <mergeCell ref="A72:B72"/>
    <mergeCell ref="A56:B56"/>
    <mergeCell ref="A58:B58"/>
    <mergeCell ref="A59:B59"/>
    <mergeCell ref="A61:B61"/>
    <mergeCell ref="A62:B62"/>
    <mergeCell ref="A64:B64"/>
    <mergeCell ref="A47:B47"/>
    <mergeCell ref="A49:B49"/>
    <mergeCell ref="A50:B50"/>
    <mergeCell ref="A52:B52"/>
    <mergeCell ref="A53:B53"/>
    <mergeCell ref="A55:B55"/>
    <mergeCell ref="A38:B38"/>
    <mergeCell ref="A40:B40"/>
    <mergeCell ref="A41:B41"/>
    <mergeCell ref="A43:B43"/>
    <mergeCell ref="A44:B44"/>
    <mergeCell ref="A46:B46"/>
    <mergeCell ref="A29:B29"/>
    <mergeCell ref="A31:B31"/>
    <mergeCell ref="A32:B32"/>
    <mergeCell ref="A34:B34"/>
    <mergeCell ref="A35:B35"/>
    <mergeCell ref="A37:B37"/>
    <mergeCell ref="A20:B20"/>
    <mergeCell ref="A22:B22"/>
    <mergeCell ref="A23:B23"/>
    <mergeCell ref="A25:B25"/>
    <mergeCell ref="A26:B26"/>
    <mergeCell ref="A28:B28"/>
    <mergeCell ref="A11:B11"/>
    <mergeCell ref="A12:B12"/>
    <mergeCell ref="A13:B13"/>
    <mergeCell ref="A14:B14"/>
    <mergeCell ref="A15:B15"/>
    <mergeCell ref="A16:B16"/>
    <mergeCell ref="B7:Q7"/>
    <mergeCell ref="A8:B10"/>
    <mergeCell ref="C8:C10"/>
    <mergeCell ref="D8:F8"/>
    <mergeCell ref="G8:Q8"/>
    <mergeCell ref="F9:F10"/>
    <mergeCell ref="G9:G10"/>
    <mergeCell ref="H9:L9"/>
    <mergeCell ref="M9:Q9"/>
    <mergeCell ref="A1:Q1"/>
    <mergeCell ref="A2:Q2"/>
    <mergeCell ref="B3:Q3"/>
    <mergeCell ref="B4:Q4"/>
    <mergeCell ref="B5:Q5"/>
    <mergeCell ref="B6:Q6"/>
  </mergeCells>
  <printOptions horizontalCentered="1"/>
  <pageMargins left="0.2" right="0.2" top="0.25" bottom="0.9" header="0.3" footer="0.3"/>
  <pageSetup paperSize="3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Plan 2018 (2)</vt:lpstr>
      <vt:lpstr>'Financial Plan 2018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Crisanto T. Ocate</dc:creator>
  <cp:lastModifiedBy>Paul Crisanto T. Ocate</cp:lastModifiedBy>
  <dcterms:created xsi:type="dcterms:W3CDTF">2018-10-17T05:52:22Z</dcterms:created>
  <dcterms:modified xsi:type="dcterms:W3CDTF">2018-10-17T05:52:48Z</dcterms:modified>
</cp:coreProperties>
</file>